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設計\01.シス検\C_STEER-CSTD-0\02.ソフト設計書\02.詳細設計書\"/>
    </mc:Choice>
  </mc:AlternateContent>
  <xr:revisionPtr revIDLastSave="0" documentId="13_ncr:1_{BE157C65-7426-4955-870F-51773D094884}" xr6:coauthVersionLast="47" xr6:coauthVersionMax="47" xr10:uidLastSave="{00000000-0000-0000-0000-000000000000}"/>
  <bookViews>
    <workbookView xWindow="57480" yWindow="-120" windowWidth="29040" windowHeight="15840" activeTab="9" xr2:uid="{00000000-000D-0000-FFFF-FFFF00000000}"/>
  </bookViews>
  <sheets>
    <sheet name="_表紙" sheetId="1" r:id="rId1"/>
    <sheet name="はじめに" sheetId="10" r:id="rId2"/>
    <sheet name="Matrix" sheetId="4" r:id="rId3"/>
    <sheet name="Config_IF" sheetId="11" r:id="rId4"/>
    <sheet name="CH_Design" sheetId="5" r:id="rId5"/>
    <sheet name="TT" sheetId="14" r:id="rId6"/>
    <sheet name="BC" sheetId="13" r:id="rId7"/>
    <sheet name="PD" sheetId="17" r:id="rId8"/>
    <sheet name="RWRN" sheetId="18" r:id="rId9"/>
    <sheet name="Reference" sheetId="16" r:id="rId10"/>
    <sheet name="History" sheetId="7"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s>
  <definedNames>
    <definedName name="_1">#N/A</definedName>
    <definedName name="_10">'[1]#REF'!$GJ$2:$GJ$7971</definedName>
    <definedName name="_11">'[1]#REF'!$GJ$2:$GJ$7971</definedName>
    <definedName name="_12">'[1]#REF'!$GJ$2:$GJ$7971</definedName>
    <definedName name="_13">'[1]#REF'!$GJ$2:$GJ$7971</definedName>
    <definedName name="_2">#N/A</definedName>
    <definedName name="_3">#N/A</definedName>
    <definedName name="_3.1.1">#N/A</definedName>
    <definedName name="_3.1.2">#N/A</definedName>
    <definedName name="_3.1.3">#N/A</definedName>
    <definedName name="_3.1.4">#N/A</definedName>
    <definedName name="_3.1.5">#N/A</definedName>
    <definedName name="_3.1.6">#N/A</definedName>
    <definedName name="_3.1.7">#N/A</definedName>
    <definedName name="_3.1.8">#N/A</definedName>
    <definedName name="_3.3">#N/A</definedName>
    <definedName name="_3.3.1">#N/A</definedName>
    <definedName name="_3.3.2">#N/A</definedName>
    <definedName name="_3.4.1">#N/A</definedName>
    <definedName name="_3.4.2">#N/A</definedName>
    <definedName name="_3.4.3">#N/A</definedName>
    <definedName name="_3.4.4">#N/A</definedName>
    <definedName name="_3.4.5">#N/A</definedName>
    <definedName name="_3.4.6">#N/A</definedName>
    <definedName name="_3.4.7">#N/A</definedName>
    <definedName name="_3.4.8">#N/A</definedName>
    <definedName name="_3.4.9">#N/A</definedName>
    <definedName name="_4">#N/A</definedName>
    <definedName name="_5">#N/A</definedName>
    <definedName name="_6">#N/A</definedName>
    <definedName name="_7">#N/A</definedName>
    <definedName name="_8">#N/A</definedName>
    <definedName name="_9">'[1]#REF'!$GJ$2:$GJ$7971</definedName>
    <definedName name="_Fill" hidden="1">#REF!</definedName>
    <definedName name="_xlnm._FilterDatabase" localSheetId="9" hidden="1">Reference!$B$2:$Q$36</definedName>
    <definedName name="_Key1" hidden="1">#REF!</definedName>
    <definedName name="_Order1" hidden="1">255</definedName>
    <definedName name="_Order2" hidden="1">1</definedName>
    <definedName name="_Sort" hidden="1">#REF!</definedName>
    <definedName name="\w">'[1]#REF'!#REF!</definedName>
    <definedName name="■_目次_■">#REF!</definedName>
    <definedName name="■プロジェクト体制図">#REF!</definedName>
    <definedName name="■ロール">#REF!</definedName>
    <definedName name="■教育計画">#REF!</definedName>
    <definedName name="■計画チーム">#REF!</definedName>
    <definedName name="■見積もりチーム">#REF!</definedName>
    <definedName name="■削除項目">#REF!</definedName>
    <definedName name="■必要な技術">#REF!</definedName>
    <definedName name="■要件受け入れチーム">#REF!</definedName>
    <definedName name="★JOB名称">#REF!</definedName>
    <definedName name="★依頼者名">#REF!</definedName>
    <definedName name="★作業種別">#REF!</definedName>
    <definedName name="★発生種別">#REF!</definedName>
    <definedName name="a" hidden="1">{"'2001 4 12'!$A$7:$K$90"}</definedName>
    <definedName name="aa">'[1]#REF'!$DU$3</definedName>
    <definedName name="ADLSB">#REF!</definedName>
    <definedName name="ANTI_ALIAS">#REF!</definedName>
    <definedName name="ApiConfirmSearchListExistenceByString">#REF!</definedName>
    <definedName name="ApiConfirmSearchListExistenceByTagKind">#REF!</definedName>
    <definedName name="ApiGetSearchListIndexWord">#REF!</definedName>
    <definedName name="ApiScrollSearchJumpAsync">#REF!</definedName>
    <definedName name="ApiScrollSearchJumpByWord">#REF!</definedName>
    <definedName name="Attribute">#REF!</definedName>
    <definedName name="B">#REF!</definedName>
    <definedName name="B_WRNBAR_000">#REF!</definedName>
    <definedName name="BASELINE_SHIFT">#REF!</definedName>
    <definedName name="baseName">#REF!</definedName>
    <definedName name="BD_CV_ecozone">#REF!</definedName>
    <definedName name="BD_CV_hybsys">#REF!</definedName>
    <definedName name="BD_FS_ecozone">#REF!</definedName>
    <definedName name="BD_FS_hybsys">#REF!</definedName>
    <definedName name="BEANall">#REF!</definedName>
    <definedName name="BLEND_MODE">#REF!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APITALIZATION">#REF!</definedName>
    <definedName name="Category_List">#REF!</definedName>
    <definedName name="Const_SelectionLable">'[2]#定義'!#REF!</definedName>
    <definedName name="CreateDsMax">#REF!</definedName>
    <definedName name="CSVファイル出力">[3]ツール!#REF!</definedName>
    <definedName name="d">#REF!</definedName>
    <definedName name="_xlnm.Database">'[1]#REF'!$A$2:$X$1000</definedName>
    <definedName name="Database_MI">'[1]#REF'!$A$2:$X$1000</definedName>
    <definedName name="DatabaseList作成の生産性">[4]生産性定義!#REF!</definedName>
    <definedName name="DATE">MAXA('[5]#改訂履歴_'!$G$6:$G$44)</definedName>
    <definedName name="DefaultFontType">#REF!</definedName>
    <definedName name="DefaultLanguage">[6]Parameter!$AX$8</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'[7]rom map'!#REF!</definedName>
    <definedName name="DotPitch">#REF!</definedName>
    <definedName name="DS_MAP_SELECT">#REF!</definedName>
    <definedName name="DS_MAP_SELECT_1ST">#REF!</definedName>
    <definedName name="DS_MAP_SELECT_CAT">#REF!</definedName>
    <definedName name="DS_MAP_SELECT_ITEM">#REF!</definedName>
    <definedName name="DS_MAP_START">'[7]rom map'!#REF!</definedName>
    <definedName name="DsDbArea">#REF!</definedName>
    <definedName name="DsDbCreate">#REF!</definedName>
    <definedName name="EFCT_BASIC">#REF!</definedName>
    <definedName name="EFCT_BEVEL_EMBOSS">#REF!</definedName>
    <definedName name="EFCT_CHROME">#REF!</definedName>
    <definedName name="EFCT_CONTOUR">#REF!</definedName>
    <definedName name="EFCT_DROP_SHADOW">#REF!</definedName>
    <definedName name="EFCT_FRAME">#REF!</definedName>
    <definedName name="EFCT_GRAD_FILL">#REF!</definedName>
    <definedName name="EFCT_IN_GLOW">#REF!</definedName>
    <definedName name="EFCT_INNER_SHADOW">#REF!</definedName>
    <definedName name="EFCT_OUT_GLOW">#REF!</definedName>
    <definedName name="EFCT_PAT_FILL">#REF!</definedName>
    <definedName name="EFCT_SOLID_FILL">#REF!</definedName>
    <definedName name="EFCT_TEXTURE">#REF!</definedName>
    <definedName name="ENG_MAP_START">'[7]rom map'!#REF!</definedName>
    <definedName name="FAUX_BOLD">#REF!</definedName>
    <definedName name="FAUX_ITALIC">#REF!</definedName>
    <definedName name="FILEPATH">#REF!</definedName>
    <definedName name="FILL_OPACITY">#REF!</definedName>
    <definedName name="FONT_FAMILY">#REF!</definedName>
    <definedName name="FONT_SIZE">#REF!</definedName>
    <definedName name="GOGO">#REF!</definedName>
    <definedName name="HMI_001">#REF!</definedName>
    <definedName name="HMI_TUN_P017">#REF!</definedName>
    <definedName name="HMI_TUN_P018">#REF!</definedName>
    <definedName name="HMI_TUN_P019">#REF!</definedName>
    <definedName name="HMI_TUN_S012">#REF!</definedName>
    <definedName name="HMI_TUN_S014">#REF!</definedName>
    <definedName name="HMI_TUN_S015">#REF!</definedName>
    <definedName name="HMI_TUN_S016">#REF!</definedName>
    <definedName name="HORIZONTAL_SCALE">#REF!</definedName>
    <definedName name="hosei">#REF!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D">'[1]#REF'!#REF!</definedName>
    <definedName name="IG">#REF!</definedName>
    <definedName name="INDIRECT">#REF!</definedName>
    <definedName name="JUSTIFICATION">#REF!</definedName>
    <definedName name="K">#REF!</definedName>
    <definedName name="KERNING">#REF!</definedName>
    <definedName name="Lakewood_Outline_001e78ed2a57450a923b422bad8cf12c">[2]タブ部品!#REF!</definedName>
    <definedName name="Lakewood_Outline_0a83857ba5134e9f82d0f0a7441478d1">#REF!</definedName>
    <definedName name="Lakewood_Outline_0c9fb4bfb8b34cab9d79f189afeed62c">#REF!</definedName>
    <definedName name="Lakewood_Outline_112cc1ecd90c4d45889da5e0244df40b">#REF!</definedName>
    <definedName name="Lakewood_Outline_159cce0a52cd43c591a200bea5d6c536">#REF!</definedName>
    <definedName name="Lakewood_Outline_1b96dc283cf14f3587bc7344b03dfda2">#REF!</definedName>
    <definedName name="Lakewood_Outline_2195b4d19a6f403ea1f175015c0eb991">#REF!</definedName>
    <definedName name="Lakewood_Outline_245f11b2f8304c989c9b46015c8ed36c">[2]排他部品!#REF!</definedName>
    <definedName name="Lakewood_Outline_2495c720af96485191b392c1b906b125">#REF!</definedName>
    <definedName name="Lakewood_Outline_265169d599fc43e6a5169f4fffb4f172">[2]縮尺度表示部品!#REF!</definedName>
    <definedName name="Lakewood_Outline_297cf0c39ddf498a9bb03aa0b88b1473">#REF!</definedName>
    <definedName name="Lakewood_Outline_2a163da155134244a465508bf234bddb">#REF!</definedName>
    <definedName name="Lakewood_Outline_2b37c36f611a462eb068a32852efc8e4">#REF!</definedName>
    <definedName name="Lakewood_Outline_2ce4074aec4d4610afb7664093fcf54c">[2]可変行数表示部品!#REF!</definedName>
    <definedName name="Lakewood_Outline_2d54159050764476ac74a3c45a067b88">#REF!</definedName>
    <definedName name="Lakewood_Outline_2e97399bc18e41bd8fce8711a64a2cb1">#REF!</definedName>
    <definedName name="Lakewood_Outline_4a0311f9a36d472fa88e9e2c2e292385">#REF!</definedName>
    <definedName name="Lakewood_Outline_4d56ebec33ab4b448c7ff4ffa8319d91">#REF!</definedName>
    <definedName name="Lakewood_Outline_513785ab68de414999b7b932c1598d63">#REF!</definedName>
    <definedName name="Lakewood_Outline_54a07b845c18418a8470058b9d66332d">#REF!</definedName>
    <definedName name="Lakewood_Outline_5f85cf28db454ea195881679351476d2">[8]ラベル!#REF!</definedName>
    <definedName name="Lakewood_Outline_65c9a15367f349829ab009673d4c9590">#REF!</definedName>
    <definedName name="Lakewood_Outline_692cf635238b4bf9b7debdd5b4fd5096">#REF!</definedName>
    <definedName name="Lakewood_Outline_70016487180f42e7b901cee8151bd15c">#REF!</definedName>
    <definedName name="Lakewood_Outline_71d9c21d943948e0bd98f8c85ee2f604">#REF!</definedName>
    <definedName name="Lakewood_Outline_78f99f43613947dcb99e783e7b9912d5">#REF!</definedName>
    <definedName name="Lakewood_Outline_7c9b03f26f824e8bb39fe9b43faa2f02">[2]排他部品!#REF!</definedName>
    <definedName name="Lakewood_Outline_7d75d8edfade4d4c91744eb9366f5147">#REF!</definedName>
    <definedName name="Lakewood_Outline_85d3f407e2344b83ba419909f0275cee">#REF!</definedName>
    <definedName name="Lakewood_Outline_888e2633e26f4b90b365eec6d5159215">#REF!</definedName>
    <definedName name="Lakewood_Outline_89d59c9594374c41bd8d00d4f155c006">#REF!</definedName>
    <definedName name="Lakewood_Outline_8acd3e92635f4bb39bc99db111b28a33">#REF!</definedName>
    <definedName name="Lakewood_Outline_8f5cfb31a7304f1cabd9e25df4c2e56b">#REF!</definedName>
    <definedName name="Lakewood_Outline_8f8830b437f34241adfa2ba502ce0ae2">#REF!</definedName>
    <definedName name="Lakewood_Outline_9128dda95e10462a8b62952925fb5c3b">#REF!</definedName>
    <definedName name="Lakewood_Outline_950a1ed0c6b444149962e155805b22e9">#REF!</definedName>
    <definedName name="Lakewood_Outline_9546eb1b2f924302ab6cea290da77f4c">#REF!</definedName>
    <definedName name="Lakewood_Outline_99ba3c2223984f219b033543784ab2bb">#REF!</definedName>
    <definedName name="Lakewood_Outline_9af3ec73981446d4a8a64d94b615b96b">#REF!</definedName>
    <definedName name="Lakewood_Outline_9cebb7d3c5d64289a0bd03b5514809b2">#REF!</definedName>
    <definedName name="Lakewood_Outline_a4fc2ea21c6f475995a1e403675fb2e3">#REF!</definedName>
    <definedName name="Lakewood_Outline_aa6a8d65f89442abbef360f76531fab4">#REF!</definedName>
    <definedName name="Lakewood_Outline_ad54ac92956240b584f1799c29b1e688">#REF!</definedName>
    <definedName name="Lakewood_Outline_af35bea24ade441f9192a8933bdc8818">#REF!</definedName>
    <definedName name="Lakewood_Outline_b9f0db30f70d4d9d91ee252f739e66d9">#REF!</definedName>
    <definedName name="Lakewood_Outline_bb59ccfffce740459509afdbc3d85f23">#REF!</definedName>
    <definedName name="Lakewood_Outline_bc38e5ececf2443c891d6a50d3b761b3">#REF!</definedName>
    <definedName name="Lakewood_Outline_c0f44f593f944ca5bdac0de6069ce6af">#REF!</definedName>
    <definedName name="Lakewood_Outline_c2184b0962a543638a858cd79e17106b">#REF!</definedName>
    <definedName name="Lakewood_Outline_c223cbcf7dd5484a838c30b8d3018953">#REF!</definedName>
    <definedName name="Lakewood_Outline_c22a5a160c1b4f288299b99a55f4fc39">#REF!</definedName>
    <definedName name="Lakewood_Outline_c841fd973730475d8a73fd911a510706">#REF!</definedName>
    <definedName name="Lakewood_Outline_c87011c933c944e892d127323f51ba3b">#REF!</definedName>
    <definedName name="Lakewood_Outline_cb8339d7aba14876bce4a33888a36352">#REF!</definedName>
    <definedName name="Lakewood_Outline_cce258def0474ff3acba4d8548224de6">#REF!</definedName>
    <definedName name="Lakewood_Outline_cf2e8fb0cef04dceb49f29c097db4355">#REF!</definedName>
    <definedName name="Lakewood_Outline_d8300938653c4095a73eac8a3c3810f1">#REF!</definedName>
    <definedName name="Lakewood_Outline_d96d54878d7e4d26b711825c4b82dbc7">#REF!</definedName>
    <definedName name="Lakewood_Outline_dbd065344ce643659171764cc8b35fcb">#REF!</definedName>
    <definedName name="Lakewood_Outline_dd4155913ad24235943435bec7c780cc">#REF!</definedName>
    <definedName name="Lakewood_Outline_dea96e650e33472596f4d513839a73a7">#REF!</definedName>
    <definedName name="Lakewood_Outline_e4ea223029eb4cd880b1b781df7d756a">[9]タブ部品!#REF!</definedName>
    <definedName name="Lakewood_Outline_e87bcf6cc4594fe58d9ad038448f6f5b">#REF!</definedName>
    <definedName name="Lakewood_Outline_e94df924fc2b44b291a3f9e72f5ef6ff">#REF!</definedName>
    <definedName name="Lakewood_Outline_ecb4dd16c734467792d704cfa835007b">#REF!</definedName>
    <definedName name="Lakewood_Outline_ee68e56a34eb47c29a52d655159fa223">#REF!</definedName>
    <definedName name="Lakewood_Outline_f2e97dd17c844ed69347ac29692cb939">#REF!</definedName>
    <definedName name="Lakewood_Outline_f2f4c1bee8e54a48a69bae3b54e9f7aa">#REF!</definedName>
    <definedName name="Lakewood_Outline_f37494e9fb924ffdaad316befa6dc16e">#REF!</definedName>
    <definedName name="Lakewood_Outline_f393279c1cf14d80ad201abc2921df33">#REF!</definedName>
    <definedName name="Lakewood_Outline_f9a502dde6004481bd8a8ff49d01cdaf">'[2]#ツール上でのロール割り当て'!#REF!</definedName>
    <definedName name="Lakewood_Outline_ff92017c4899448c806a66c2cd2c0c85">#REF!</definedName>
    <definedName name="LANGUAGE">#REF!</definedName>
    <definedName name="LASTPAGE">8</definedName>
    <definedName name="LAYER_EFFECT">#REF!</definedName>
    <definedName name="LAYER_NAME">#REF!</definedName>
    <definedName name="LAYER_SET">#REF!</definedName>
    <definedName name="LEADING">#REF!</definedName>
    <definedName name="LED">#REF!</definedName>
    <definedName name="MASK">#REF!</definedName>
    <definedName name="menber2_out">'[10]要求仕様Ｑ＆Ａ'!#REF!</definedName>
    <definedName name="MeterVariationDs">#REF!</definedName>
    <definedName name="Miles.IDCell.1.1875.6013209">[11]計画!#REF!</definedName>
    <definedName name="Miles.IDCol.1">#REF!</definedName>
    <definedName name="Miles.IDCol.2">#REF!</definedName>
    <definedName name="Miles.IDCol.3">#REF!</definedName>
    <definedName name="MOJIZUME">#REF!</definedName>
    <definedName name="NoUsedFlag">#REF!</definedName>
    <definedName name="OPACITY">#REF!</definedName>
    <definedName name="OTHER_EFFECT">#REF!</definedName>
    <definedName name="PICTURE">(#REF!,#REF!)</definedName>
    <definedName name="PICTURE2">(#REF!,#REF!)</definedName>
    <definedName name="_xlnm.Print_Area">[12]Sheet1!$A$1:$I$233</definedName>
    <definedName name="PRINT_AREA_MI">'[1]#REF'!$A$3:$Q$1000</definedName>
    <definedName name="_xlnm.Print_Titles">[13]車両仕様!$A$1:$C$65536,[13]車両仕様!$A$3:$IV$4</definedName>
    <definedName name="PRINT_TITLES_MI">'[1]#REF'!$1:$2</definedName>
    <definedName name="PSD_FILE_NAME">#REF!</definedName>
    <definedName name="PSD_PATH">#REF!</definedName>
    <definedName name="QAC_Message_Text">#REF!</definedName>
    <definedName name="risuto">#REF!</definedName>
    <definedName name="RommapDevItemList_DS">#REF!</definedName>
    <definedName name="RommapDevItemSelect_DS">#REF!</definedName>
    <definedName name="RommapDSItemList">#REF!</definedName>
    <definedName name="RommapDSItemSelect">#REF!</definedName>
    <definedName name="ｓ">#REF!</definedName>
    <definedName name="Sheet_５．体制">#REF!</definedName>
    <definedName name="Sheet_Config_dspmainctl_Mainscrlサブドメイン外情報">#REF!</definedName>
    <definedName name="Sheet_Config_dspmainctl_Top">#REF!</definedName>
    <definedName name="Sheet_Config_dspmgr_Displayドメイン外情報">#REF!</definedName>
    <definedName name="Sheet_Config_dspmgr_Top">#REF!</definedName>
    <definedName name="Sheet_Config_swdtctr_Displayドメイン外情報">#REF!</definedName>
    <definedName name="Sheet_Config_swdtctr_Top">#REF!</definedName>
    <definedName name="Sheet_Diagdsp_Top">#REF!</definedName>
    <definedName name="Sheet_dspmaincfg_Top">#REF!</definedName>
    <definedName name="Sheet_Mainscrl_Top">#REF!</definedName>
    <definedName name="Sheet_OdoTrip_1SW_Top">#REF!</definedName>
    <definedName name="Sheet_OdoTrip_2SW_Top">#REF!</definedName>
    <definedName name="Sheet_STM_Top">#REF!</definedName>
    <definedName name="Sheet_Welcome_Top">#REF!</definedName>
    <definedName name="Sheet_お願い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OLID_COLOR">#REF!</definedName>
    <definedName name="START_ROW">#REF!</definedName>
    <definedName name="STMコンテンツ_0">#REF!</definedName>
    <definedName name="STMコンテンツ_1">#REF!</definedName>
    <definedName name="STMコンテンツ_2">#REF!</definedName>
    <definedName name="STMコンテンツ_3">#REF!</definedName>
    <definedName name="STMコンテンツ_4">#REF!</definedName>
    <definedName name="STRIKE_THROUGH">#REF!</definedName>
    <definedName name="STRING">#REF!</definedName>
    <definedName name="SUPERSCRIPT">#REF!</definedName>
    <definedName name="syoti3">'[10]要求仕様Ｑ＆Ａ'!#REF!</definedName>
    <definedName name="test2">'[10]要求仕様Ｑ＆Ａ'!#REF!</definedName>
    <definedName name="text">#REF!</definedName>
    <definedName name="TEXT_STYLE_LENGTH">#REF!</definedName>
    <definedName name="TEXT_STYLE_NO">#REF!</definedName>
    <definedName name="TOTAL">#N/A</definedName>
    <definedName name="TRACKING">#REF!</definedName>
    <definedName name="UNDERLINE">#REF!</definedName>
    <definedName name="VarSel_START_DS">#REF!</definedName>
    <definedName name="Version">[14]改訂履歴!$B$4:$B$67</definedName>
    <definedName name="VERTICAL_SCALE">#REF!</definedName>
    <definedName name="WRN中国">#REF!</definedName>
    <definedName name="WRN中国改行済み">#REF!</definedName>
    <definedName name="WRN中国改行済み120411">#REF!</definedName>
    <definedName name="xlo1">#REF!</definedName>
    <definedName name="xlo2">#REF!</definedName>
    <definedName name="xlo3">#REF!</definedName>
    <definedName name="xlo4">#REF!</definedName>
    <definedName name="xmlText">#REF!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yup5">#REF!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3E93EC3_6276_4192_A4D2_6D99E25284BB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[1]選択肢!$C$2:$C$6</definedName>
    <definedName name="あああああああああああ" hidden="1">{"'2001 4 12'!$A$7:$K$90"}</definedName>
    <definedName name="アイテム">[15]ユーザー選択肢定義!$E$4:$E$6</definedName>
    <definedName name="い" hidden="1">#REF!</definedName>
    <definedName name="オーディオ７中SW">#REF!</definedName>
    <definedName name="オーディオ７中意匠">#REF!</definedName>
    <definedName name="オーディオ７中画面">#REF!</definedName>
    <definedName name="オーディオ７中実施">#REF!</definedName>
    <definedName name="オーディオ７中実施時間">#REF!</definedName>
    <definedName name="オーディオ７中実施者">#REF!</definedName>
    <definedName name="オーディオ７中設計">#REF!</definedName>
    <definedName name="オーディオ７中設計時間">#REF!</definedName>
    <definedName name="オーディオ７中設計者">#REF!</definedName>
    <definedName name="オーディオ７末SW">#REF!</definedName>
    <definedName name="オーディオ７末意匠">#REF!</definedName>
    <definedName name="オーディオ７末画面">#REF!</definedName>
    <definedName name="オーディオ７末実施">#REF!</definedName>
    <definedName name="オーディオ７末実施時間">[16]計画AUDIO!#REF!</definedName>
    <definedName name="オーディオ７末実施者">[16]計画AUDIO!#REF!</definedName>
    <definedName name="オーディオ７末設計">#REF!</definedName>
    <definedName name="オーディオ７末設計時間">[16]計画AUDIO!#REF!</definedName>
    <definedName name="オーディオ７末設計者">[16]計画AUDIO!#REF!</definedName>
    <definedName name="クエリ1">'[1]#REF'!$A$1:$H$398</definedName>
    <definedName name="クラス">#REF!</definedName>
    <definedName name="コンテンツ名">#REF!</definedName>
    <definedName name="シートMAX数">#REF!</definedName>
    <definedName name="シンボル定義CDF">[3]ツール!#REF!</definedName>
    <definedName name="シンボル定義PDF">#REF!</definedName>
    <definedName name="タイプ">[17]設定!$B$3:$B$5</definedName>
    <definedName name="チェック者">#REF!</definedName>
    <definedName name="チェック対象">#REF!</definedName>
    <definedName name="チェック対象仕様書Ver">#REF!</definedName>
    <definedName name="で3.3">#N/A</definedName>
    <definedName name="で3.3.1">#N/A</definedName>
    <definedName name="で3.3.2">#N/A</definedName>
    <definedName name="で3.4.1">#N/A</definedName>
    <definedName name="で3.4.2">#N/A</definedName>
    <definedName name="で3.4.3">#N/A</definedName>
    <definedName name="で3.4.4">#N/A</definedName>
    <definedName name="で3.4.5">#N/A</definedName>
    <definedName name="で3.4.6">#N/A</definedName>
    <definedName name="で3.4.7">#N/A</definedName>
    <definedName name="で3.4.8">#N/A</definedName>
    <definedName name="で3.4.9">#N/A</definedName>
    <definedName name="で311">#N/A</definedName>
    <definedName name="で312">#N/A</definedName>
    <definedName name="で313">#N/A</definedName>
    <definedName name="で314">#N/A</definedName>
    <definedName name="で315">#N/A</definedName>
    <definedName name="で316">#N/A</definedName>
    <definedName name="で317">#N/A</definedName>
    <definedName name="で318">#N/A</definedName>
    <definedName name="データ参照元ファイル">#REF!</definedName>
    <definedName name="データ参照元ファイル_変更">#REF!</definedName>
    <definedName name="テスト">#REF!</definedName>
    <definedName name="テスト用_入力フォルダ">#REF!</definedName>
    <definedName name="テスト用データ出力">#REF!</definedName>
    <definedName name="ドメインリスト">#REF!</definedName>
    <definedName name="トヨタ提出_地図表示">'[1]#REF'!$A$1:$I$396</definedName>
    <definedName name="ナビ7中SW">#REF!</definedName>
    <definedName name="ナビ7中意匠">#REF!</definedName>
    <definedName name="ナビ7中画面">#REF!</definedName>
    <definedName name="ナビ７中実施">#REF!</definedName>
    <definedName name="ナビ７中設計">#REF!</definedName>
    <definedName name="ナビ7末SW">#REF!</definedName>
    <definedName name="ナビ7末意匠">#REF!</definedName>
    <definedName name="ナビ7末画面">#REF!</definedName>
    <definedName name="ナビ７末実施">#REF!</definedName>
    <definedName name="ナビ７末設計">#REF!</definedName>
    <definedName name="なんの事？">#REF!</definedName>
    <definedName name="パス">#REF!</definedName>
    <definedName name="ﾋﾞｯﾄｱｻｲﾝ">#REF!</definedName>
    <definedName name="ポート機能設定PFR">[18]設定値定義!#REF!</definedName>
    <definedName name="ポート出力データ設定PDR_PODR">[18]設定値定義!#REF!</definedName>
    <definedName name="ポート入出力設定DDR">[18]設定値定義!#REF!</definedName>
    <definedName name="マイコン品番">'[19]XSSマイコン依存部 (基本設定)'!$K$7</definedName>
    <definedName name="メータ多言語翻訳リスト">#REF!</definedName>
    <definedName name="リスク_観察結果">'[20]３．課題・問題・リスク'!#REF!</definedName>
    <definedName name="リスク_対応ステータス">'[20]３．課題・問題・リスク'!#REF!</definedName>
    <definedName name="リスト">#REF!</definedName>
    <definedName name="レイヤーインフォ">#REF!</definedName>
    <definedName name="案件生産性">#REF!</definedName>
    <definedName name="一回目">[21]多言語翻訳リスト!$M$1:$N$65536</definedName>
    <definedName name="英語2回目">#REF!</definedName>
    <definedName name="画面SSDファイル">[3]ツール!#REF!</definedName>
    <definedName name="画面設計の内訳">#REF!</definedName>
    <definedName name="画面設計の内訳1">[2]排他部品!#REF!</definedName>
    <definedName name="改_中国語翻訳リスト">#REF!</definedName>
    <definedName name="開始位置_1">#REF!</definedName>
    <definedName name="開始位置_2">#REF!</definedName>
    <definedName name="開始位置_3">#REF!</definedName>
    <definedName name="開始位置_4">#REF!</definedName>
    <definedName name="開始行">#REF!</definedName>
    <definedName name="開発メンバー">#REF!</definedName>
    <definedName name="開発ランク">[1]選択肢!$E$2:$E$4</definedName>
    <definedName name="拡張ポート機能設定EPFR">[18]設定値定義!#REF!</definedName>
    <definedName name="確認状況">[1]入力規則!$D$2:$D$13</definedName>
    <definedName name="関数順_手動_BON">#REF!</definedName>
    <definedName name="関数順_手動_IGOFF">#REF!</definedName>
    <definedName name="関数順_手動_IGON">#REF!</definedName>
    <definedName name="関数順_手動_WKUP">#REF!</definedName>
    <definedName name="関数順_手動_プレタスク">#REF!</definedName>
    <definedName name="関数順_手動_ポストタスク_0">#REF!</definedName>
    <definedName name="関数順_手動_ポストタスク_1">#REF!</definedName>
    <definedName name="関数順_手動_ポストタスク_2">#REF!</definedName>
    <definedName name="関数順_手動_ポストタスク_3">#REF!</definedName>
    <definedName name="関数順_手動_ポストタスク_4">#REF!</definedName>
    <definedName name="関数順_手動_状態遷移_0">#REF!</definedName>
    <definedName name="関数順_手動_状態遷移_1">#REF!</definedName>
    <definedName name="関数順_手動_状態遷移_2">#REF!</definedName>
    <definedName name="関数順_手動_状態遷移_3">#REF!</definedName>
    <definedName name="関数順_手動_状態遷移_4">#REF!</definedName>
    <definedName name="関数順_手動_定期">#REF!</definedName>
    <definedName name="関数名_確定_BON">#REF!</definedName>
    <definedName name="関数名_確定_IGOFF">#REF!</definedName>
    <definedName name="関数名_確定_IGON">#REF!</definedName>
    <definedName name="関数名_確定_WKUP">#REF!</definedName>
    <definedName name="関数名_確定_状態遷移_0">#REF!</definedName>
    <definedName name="関数名_確定_状態遷移_1">#REF!</definedName>
    <definedName name="関数名_確定_状態遷移_2">#REF!</definedName>
    <definedName name="関数名_確定_状態遷移_3">#REF!</definedName>
    <definedName name="関数名_確定_状態遷移_4">#REF!</definedName>
    <definedName name="関数名_確定_定期">#REF!</definedName>
    <definedName name="関数名_自動_BON">#REF!</definedName>
    <definedName name="関数名_自動_IGOFF">#REF!</definedName>
    <definedName name="関数名_自動_IGON">#REF!</definedName>
    <definedName name="関数名_自動_WKUP">#REF!</definedName>
    <definedName name="関数名_自動_状態遷移_0">#REF!</definedName>
    <definedName name="関数名_自動_状態遷移_1">#REF!</definedName>
    <definedName name="関数名_自動_状態遷移_2">#REF!</definedName>
    <definedName name="関数名_自動_状態遷移_3">#REF!</definedName>
    <definedName name="関数名_自動_状態遷移_4">#REF!</definedName>
    <definedName name="関数名_自動_定期">#REF!</definedName>
    <definedName name="関数名_入力_BON">#REF!</definedName>
    <definedName name="関数名_入力_IGOFF">#REF!</definedName>
    <definedName name="関数名_入力_IGON">#REF!</definedName>
    <definedName name="関数名_入力_WKUP">#REF!</definedName>
    <definedName name="関数名_入力_状態遷移">#REF!</definedName>
    <definedName name="関数名_入力_定期">#REF!</definedName>
    <definedName name="関数名_入力_要求">#REF!</definedName>
    <definedName name="基準_選択肢定義">#REF!</definedName>
    <definedName name="基本部品一覧">#REF!</definedName>
    <definedName name="機能ﾘｰﾀﾞｰ">[1]選択肢!$F$2:$F$27</definedName>
    <definedName name="駆動回路">#REF!</definedName>
    <definedName name="係数">#REF!</definedName>
    <definedName name="経路案内_基本">'[1]#REF'!$L$2:$R$3</definedName>
    <definedName name="計画検討者">#REF!</definedName>
    <definedName name="計画検討日">#REF!</definedName>
    <definedName name="計画作成者">#REF!</definedName>
    <definedName name="計画作成日">#REF!</definedName>
    <definedName name="計画時期">[17]設定!$C$3:$C$4</definedName>
    <definedName name="計画承認者">#REF!</definedName>
    <definedName name="計画承認日">#REF!</definedName>
    <definedName name="結合検査項目">'[22]パラメータ一覧(AXSS.AXCS)'!#REF!</definedName>
    <definedName name="検査業務の生産性">[4]生産性定義!#REF!</definedName>
    <definedName name="検査最大数">#REF!</definedName>
    <definedName name="原因">'[1]#REF'!$AN$3:$AN$23</definedName>
    <definedName name="言語">[23]データ取得!$B$50:$B$97</definedName>
    <definedName name="工程定義">#REF!</definedName>
    <definedName name="行数指定">[24]ListWork!$H$2:$H$10</definedName>
    <definedName name="今日">#REF!</definedName>
    <definedName name="最後">'[1]#REF'!$GJ$2:$GJ$7971</definedName>
    <definedName name="済">#N/A</definedName>
    <definedName name="作業情報">#REF!</definedName>
    <definedName name="作業状況">#REF!</definedName>
    <definedName name="残量">[25]エンジン型式!$E$1:$E$5</definedName>
    <definedName name="時間11">#N/A</definedName>
    <definedName name="時間12">#N/A</definedName>
    <definedName name="時間13">#N/A</definedName>
    <definedName name="時間14">#N/A</definedName>
    <definedName name="時間15">#N/A</definedName>
    <definedName name="時間16">#N/A</definedName>
    <definedName name="時間17">#N/A</definedName>
    <definedName name="時間18">#N/A</definedName>
    <definedName name="時間19">#N/A</definedName>
    <definedName name="時間20">#N/A</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実施有無">#REF!</definedName>
    <definedName name="車両通信仕様書">#REF!</definedName>
    <definedName name="車両通信設定値仕様書">#REF!</definedName>
    <definedName name="種別">#REF!</definedName>
    <definedName name="集計">'[1]#REF'!$Q$2:$Q$620</definedName>
    <definedName name="重要度">'[1]#REF'!$A$2:$A$9</definedName>
    <definedName name="出力範囲の最後のセル">#REF!</definedName>
    <definedName name="出力範囲最初のセル">#REF!</definedName>
    <definedName name="処置区分">#REF!</definedName>
    <definedName name="線表表示形式">#REF!</definedName>
    <definedName name="選択肢定義_開発種別">#REF!</definedName>
    <definedName name="選択肢定義_状況">#REF!</definedName>
    <definedName name="選択肢定義_担当チーム">#REF!</definedName>
    <definedName name="遷移設計の内訳1">#REF!</definedName>
    <definedName name="遷移部品一覧">#REF!</definedName>
    <definedName name="対策状況">[1]選択肢!$J$2:$J$10</definedName>
    <definedName name="対象成果種別">[15]ユーザー選択肢定義!$G$4:$G$17</definedName>
    <definedName name="第5">#N/A</definedName>
    <definedName name="第6">#N/A</definedName>
    <definedName name="単位">[25]エンジン型式!$C$1:$C$2</definedName>
    <definedName name="担当者">[15]ユーザー選択肢定義!$D$4:$D$4</definedName>
    <definedName name="中国2回目">#REF!</definedName>
    <definedName name="中心工程全体工数">#REF!</definedName>
    <definedName name="特殊部品のCFP値">#REF!</definedName>
    <definedName name="特殊部品の特殊属性">#REF!</definedName>
    <definedName name="特殊部品の特殊属性一覧">#REF!</definedName>
    <definedName name="特殊部品一覧">#REF!</definedName>
    <definedName name="日本語翻訳120413">#REF!</definedName>
    <definedName name="入力レベル設定">[18]設定値定義!#REF!</definedName>
    <definedName name="発見工程">#REF!</definedName>
    <definedName name="発生頻度">[1]選択肢!$C$2:$C$6</definedName>
    <definedName name="判定">#REF!</definedName>
    <definedName name="必須条件付省略可能">#REF!</definedName>
    <definedName name="評価結果">#REF!</definedName>
    <definedName name="品質検証">#REF!</definedName>
    <definedName name="品番">#REF!</definedName>
    <definedName name="不具合リスト">#REF!</definedName>
    <definedName name="不具合管理表種別">[15]表紙!$D$9</definedName>
    <definedName name="部品ID">[3]ツール!#REF!</definedName>
    <definedName name="部品略称">#REF!</definedName>
    <definedName name="部品略称一覧">#REF!</definedName>
    <definedName name="文字数指定">[24]ListWork!$G$2:$G$17</definedName>
    <definedName name="編集種別">#REF!</definedName>
    <definedName name="未">多言語翻訳リスト0321</definedName>
    <definedName name="未回答2">'[10]要求仕様Ｑ＆Ａ'!#REF!</definedName>
    <definedName name="名簿">'[1]#REF'!#REF!</definedName>
    <definedName name="優先度">'[1]#REF'!$B$2:$B$5</definedName>
    <definedName name="用語集">[26]用語集!#REF!</definedName>
    <definedName name="流出工程定義">[15]選択肢定義!$I$3:$I$20</definedName>
    <definedName name="流入工程定義">[15]ユーザー選択肢定義!$H$4:$H$35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B12" i="1" l="1"/>
  <c r="AJ199" i="18" l="1"/>
  <c r="AQ199" i="18" s="1"/>
  <c r="AI199" i="18"/>
  <c r="AH199" i="18"/>
  <c r="AG199" i="18"/>
  <c r="AF199" i="18"/>
  <c r="AE199" i="18"/>
  <c r="AD199" i="18"/>
  <c r="AC199" i="18"/>
  <c r="AB199" i="18"/>
  <c r="AA199" i="18"/>
  <c r="Z199" i="18"/>
  <c r="Y199" i="18"/>
  <c r="X199" i="18"/>
  <c r="W199" i="18"/>
  <c r="V199" i="18"/>
  <c r="U199" i="18"/>
  <c r="T199" i="18"/>
  <c r="S199" i="18"/>
  <c r="R199" i="18"/>
  <c r="Q199" i="18"/>
  <c r="P199" i="18"/>
  <c r="O199" i="18"/>
  <c r="N199" i="18"/>
  <c r="M199" i="18"/>
  <c r="L199" i="18"/>
  <c r="K199" i="18"/>
  <c r="J199" i="18"/>
  <c r="I199" i="18"/>
  <c r="H199" i="18"/>
  <c r="G199" i="18"/>
  <c r="F199" i="18"/>
  <c r="E199" i="18"/>
  <c r="D199" i="18"/>
  <c r="AJ198" i="18"/>
  <c r="AQ198" i="18" s="1"/>
  <c r="AI198" i="18"/>
  <c r="AH198" i="18"/>
  <c r="AG198" i="18"/>
  <c r="AF198" i="18"/>
  <c r="AE198" i="18"/>
  <c r="AD198" i="18"/>
  <c r="AC198" i="18"/>
  <c r="AB198" i="18"/>
  <c r="AA198" i="18"/>
  <c r="Z198" i="18"/>
  <c r="Y198" i="18"/>
  <c r="X198" i="18"/>
  <c r="W198" i="18"/>
  <c r="V198" i="18"/>
  <c r="U198" i="18"/>
  <c r="T198" i="18"/>
  <c r="S198" i="18"/>
  <c r="R198" i="18"/>
  <c r="Q198" i="18"/>
  <c r="P198" i="18"/>
  <c r="O198" i="18"/>
  <c r="N198" i="18"/>
  <c r="M198" i="18"/>
  <c r="L198" i="18"/>
  <c r="K198" i="18"/>
  <c r="J198" i="18"/>
  <c r="I198" i="18"/>
  <c r="H198" i="18"/>
  <c r="G198" i="18"/>
  <c r="F198" i="18"/>
  <c r="E198" i="18"/>
  <c r="D198" i="18"/>
  <c r="AJ197" i="18"/>
  <c r="AQ197" i="18" s="1"/>
  <c r="AI197" i="18"/>
  <c r="AH197" i="18"/>
  <c r="AG197" i="18"/>
  <c r="AF197" i="18"/>
  <c r="AE197" i="18"/>
  <c r="AD197" i="18"/>
  <c r="AC197" i="18"/>
  <c r="AB197" i="18"/>
  <c r="AA197" i="18"/>
  <c r="Z197" i="18"/>
  <c r="Y197" i="18"/>
  <c r="X197" i="18"/>
  <c r="W197" i="18"/>
  <c r="V197" i="18"/>
  <c r="U197" i="18"/>
  <c r="T197" i="18"/>
  <c r="AM197" i="18" s="1"/>
  <c r="S197" i="18"/>
  <c r="R197" i="18"/>
  <c r="Q197" i="18"/>
  <c r="P197" i="18"/>
  <c r="O197" i="18"/>
  <c r="N197" i="18"/>
  <c r="M197" i="18"/>
  <c r="L197" i="18"/>
  <c r="K197" i="18"/>
  <c r="J197" i="18"/>
  <c r="I197" i="18"/>
  <c r="H197" i="18"/>
  <c r="G197" i="18"/>
  <c r="F197" i="18"/>
  <c r="E197" i="18"/>
  <c r="D197" i="18"/>
  <c r="AJ196" i="18"/>
  <c r="AQ196" i="18" s="1"/>
  <c r="AS66" i="18" s="1"/>
  <c r="AI196" i="18"/>
  <c r="AH196" i="18"/>
  <c r="AG196" i="18"/>
  <c r="AF196" i="18"/>
  <c r="AE196" i="18"/>
  <c r="AD196" i="18"/>
  <c r="AC196" i="18"/>
  <c r="AB196" i="18"/>
  <c r="AA196" i="18"/>
  <c r="Z196" i="18"/>
  <c r="Y196" i="18"/>
  <c r="X196" i="18"/>
  <c r="W196" i="18"/>
  <c r="V196" i="18"/>
  <c r="U196" i="18"/>
  <c r="T196" i="18"/>
  <c r="S196" i="18"/>
  <c r="R196" i="18"/>
  <c r="Q196" i="18"/>
  <c r="P196" i="18"/>
  <c r="O196" i="18"/>
  <c r="N196" i="18"/>
  <c r="M196" i="18"/>
  <c r="L196" i="18"/>
  <c r="K196" i="18"/>
  <c r="J196" i="18"/>
  <c r="I196" i="18"/>
  <c r="H196" i="18"/>
  <c r="G196" i="18"/>
  <c r="F196" i="18"/>
  <c r="E196" i="18"/>
  <c r="D196" i="18"/>
  <c r="AJ195" i="18"/>
  <c r="AQ195" i="18" s="1"/>
  <c r="AI195" i="18"/>
  <c r="AH195" i="18"/>
  <c r="AG195" i="18"/>
  <c r="AF195" i="18"/>
  <c r="AE195" i="18"/>
  <c r="AD195" i="18"/>
  <c r="AC195" i="18"/>
  <c r="AB195" i="18"/>
  <c r="AA195" i="18"/>
  <c r="Z195" i="18"/>
  <c r="Y195" i="18"/>
  <c r="X195" i="18"/>
  <c r="W195" i="18"/>
  <c r="V195" i="18"/>
  <c r="U195" i="18"/>
  <c r="T195" i="18"/>
  <c r="AM195" i="18" s="1"/>
  <c r="S195" i="18"/>
  <c r="R195" i="18"/>
  <c r="Q195" i="18"/>
  <c r="P195" i="18"/>
  <c r="O195" i="18"/>
  <c r="N195" i="18"/>
  <c r="M195" i="18"/>
  <c r="L195" i="18"/>
  <c r="K195" i="18"/>
  <c r="J195" i="18"/>
  <c r="I195" i="18"/>
  <c r="H195" i="18"/>
  <c r="G195" i="18"/>
  <c r="F195" i="18"/>
  <c r="E195" i="18"/>
  <c r="D195" i="18"/>
  <c r="AJ194" i="18"/>
  <c r="AQ194" i="18" s="1"/>
  <c r="AI194" i="18"/>
  <c r="AH194" i="18"/>
  <c r="AG194" i="18"/>
  <c r="AF194" i="18"/>
  <c r="AE194" i="18"/>
  <c r="AD194" i="18"/>
  <c r="AC194" i="18"/>
  <c r="AB194" i="18"/>
  <c r="AA194" i="18"/>
  <c r="Z194" i="18"/>
  <c r="Y194" i="18"/>
  <c r="X194" i="18"/>
  <c r="W194" i="18"/>
  <c r="V194" i="18"/>
  <c r="U194" i="18"/>
  <c r="T194" i="18"/>
  <c r="S194" i="18"/>
  <c r="R194" i="18"/>
  <c r="Q194" i="18"/>
  <c r="P194" i="18"/>
  <c r="O194" i="18"/>
  <c r="N194" i="18"/>
  <c r="M194" i="18"/>
  <c r="L194" i="18"/>
  <c r="K194" i="18"/>
  <c r="J194" i="18"/>
  <c r="I194" i="18"/>
  <c r="H194" i="18"/>
  <c r="G194" i="18"/>
  <c r="F194" i="18"/>
  <c r="E194" i="18"/>
  <c r="D194" i="18"/>
  <c r="AJ193" i="18"/>
  <c r="AQ193" i="18" s="1"/>
  <c r="AI193" i="18"/>
  <c r="AH193" i="18"/>
  <c r="AG193" i="18"/>
  <c r="AF193" i="18"/>
  <c r="AE193" i="18"/>
  <c r="AD193" i="18"/>
  <c r="AC193" i="18"/>
  <c r="AB193" i="18"/>
  <c r="AA193" i="18"/>
  <c r="Z193" i="18"/>
  <c r="Y193" i="18"/>
  <c r="X193" i="18"/>
  <c r="W193" i="18"/>
  <c r="V193" i="18"/>
  <c r="U193" i="18"/>
  <c r="T193" i="18"/>
  <c r="S193" i="18"/>
  <c r="R193" i="18"/>
  <c r="Q193" i="18"/>
  <c r="P193" i="18"/>
  <c r="O193" i="18"/>
  <c r="N193" i="18"/>
  <c r="M193" i="18"/>
  <c r="L193" i="18"/>
  <c r="AN193" i="18" s="1"/>
  <c r="K193" i="18"/>
  <c r="J193" i="18"/>
  <c r="I193" i="18"/>
  <c r="H193" i="18"/>
  <c r="G193" i="18"/>
  <c r="F193" i="18"/>
  <c r="E193" i="18"/>
  <c r="D193" i="18"/>
  <c r="AJ192" i="18"/>
  <c r="AQ192" i="18" s="1"/>
  <c r="AI192" i="18"/>
  <c r="AH192" i="18"/>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AJ191" i="18"/>
  <c r="AQ191" i="18" s="1"/>
  <c r="AI191" i="18"/>
  <c r="AH191"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AQ190" i="18"/>
  <c r="AS60" i="18" s="1"/>
  <c r="AJ190" i="18"/>
  <c r="AI190" i="18"/>
  <c r="AH190"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AJ189" i="18"/>
  <c r="AQ189" i="18" s="1"/>
  <c r="AI189" i="18"/>
  <c r="AH189"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AO189" i="18" s="1"/>
  <c r="AJ188" i="18"/>
  <c r="AQ188" i="18" s="1"/>
  <c r="AI188" i="18"/>
  <c r="AH188" i="18"/>
  <c r="AG188" i="18"/>
  <c r="AF188" i="18"/>
  <c r="AE188" i="18"/>
  <c r="AD188" i="18"/>
  <c r="AC188" i="18"/>
  <c r="AB188" i="18"/>
  <c r="AA188" i="18"/>
  <c r="Z188" i="18"/>
  <c r="Y188" i="18"/>
  <c r="X188" i="18"/>
  <c r="W188" i="18"/>
  <c r="V188" i="18"/>
  <c r="U188" i="18"/>
  <c r="T188" i="18"/>
  <c r="S188" i="18"/>
  <c r="R188" i="18"/>
  <c r="Q188" i="18"/>
  <c r="P188" i="18"/>
  <c r="O188" i="18"/>
  <c r="N188" i="18"/>
  <c r="M188" i="18"/>
  <c r="L188" i="18"/>
  <c r="AN188" i="18" s="1"/>
  <c r="K188" i="18"/>
  <c r="J188" i="18"/>
  <c r="I188" i="18"/>
  <c r="H188" i="18"/>
  <c r="G188" i="18"/>
  <c r="F188" i="18"/>
  <c r="E188" i="18"/>
  <c r="D188" i="18"/>
  <c r="AQ187" i="18"/>
  <c r="AJ187" i="18"/>
  <c r="AI187" i="18"/>
  <c r="AH187"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AQ186" i="18"/>
  <c r="AJ186" i="18"/>
  <c r="AI186" i="18"/>
  <c r="AH186"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AJ185" i="18"/>
  <c r="AQ185" i="18" s="1"/>
  <c r="AI185" i="18"/>
  <c r="AH185" i="18"/>
  <c r="AG185" i="18"/>
  <c r="AF185" i="18"/>
  <c r="AE185" i="18"/>
  <c r="AD185" i="18"/>
  <c r="AC185" i="18"/>
  <c r="AB185" i="18"/>
  <c r="AA185" i="18"/>
  <c r="Z185" i="18"/>
  <c r="Y185" i="18"/>
  <c r="X185" i="18"/>
  <c r="W185" i="18"/>
  <c r="V185" i="18"/>
  <c r="U185" i="18"/>
  <c r="T185" i="18"/>
  <c r="S185" i="18"/>
  <c r="R185" i="18"/>
  <c r="Q185" i="18"/>
  <c r="P185" i="18"/>
  <c r="O185" i="18"/>
  <c r="N185" i="18"/>
  <c r="M185" i="18"/>
  <c r="L185" i="18"/>
  <c r="AN185" i="18" s="1"/>
  <c r="K185" i="18"/>
  <c r="J185" i="18"/>
  <c r="I185" i="18"/>
  <c r="H185" i="18"/>
  <c r="G185" i="18"/>
  <c r="F185" i="18"/>
  <c r="E185" i="18"/>
  <c r="D185" i="18"/>
  <c r="AO185" i="18" s="1"/>
  <c r="AJ184" i="18"/>
  <c r="AQ184" i="18" s="1"/>
  <c r="AI184" i="18"/>
  <c r="AH184"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AJ183" i="18"/>
  <c r="AQ183" i="18" s="1"/>
  <c r="AI183" i="18"/>
  <c r="AH183"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AJ182" i="18"/>
  <c r="AQ182" i="18" s="1"/>
  <c r="AS52" i="18" s="1"/>
  <c r="AI182" i="18"/>
  <c r="AH182"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AJ181" i="18"/>
  <c r="AQ181" i="18" s="1"/>
  <c r="AI181" i="18"/>
  <c r="AH181"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AJ180" i="18"/>
  <c r="AQ180" i="18" s="1"/>
  <c r="AI180" i="18"/>
  <c r="AH180" i="18"/>
  <c r="AG180" i="18"/>
  <c r="AF180" i="18"/>
  <c r="AE180" i="18"/>
  <c r="AD180" i="18"/>
  <c r="AC180" i="18"/>
  <c r="AB180" i="18"/>
  <c r="AA180" i="18"/>
  <c r="Z180" i="18"/>
  <c r="Y180" i="18"/>
  <c r="X180" i="18"/>
  <c r="W180" i="18"/>
  <c r="V180" i="18"/>
  <c r="U180" i="18"/>
  <c r="T180" i="18"/>
  <c r="AM180" i="18" s="1"/>
  <c r="S180" i="18"/>
  <c r="R180" i="18"/>
  <c r="Q180" i="18"/>
  <c r="P180" i="18"/>
  <c r="O180" i="18"/>
  <c r="N180" i="18"/>
  <c r="M180" i="18"/>
  <c r="AN180" i="18" s="1"/>
  <c r="L180" i="18"/>
  <c r="K180" i="18"/>
  <c r="J180" i="18"/>
  <c r="I180" i="18"/>
  <c r="H180" i="18"/>
  <c r="G180" i="18"/>
  <c r="F180" i="18"/>
  <c r="E180" i="18"/>
  <c r="D180" i="18"/>
  <c r="AQ179" i="18"/>
  <c r="AJ179" i="18"/>
  <c r="AI179" i="18"/>
  <c r="AH179"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AQ178" i="18"/>
  <c r="AJ178" i="18"/>
  <c r="AI178" i="18"/>
  <c r="AH178"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AJ177" i="18"/>
  <c r="AQ177" i="18" s="1"/>
  <c r="AI177" i="18"/>
  <c r="AH177"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AO177" i="18" s="1"/>
  <c r="AJ176" i="18"/>
  <c r="AQ176" i="18" s="1"/>
  <c r="AI176" i="18"/>
  <c r="AH176" i="18"/>
  <c r="AG176" i="18"/>
  <c r="AF176" i="18"/>
  <c r="AE176" i="18"/>
  <c r="AD176" i="18"/>
  <c r="AC176" i="18"/>
  <c r="AB176" i="18"/>
  <c r="AA176" i="18"/>
  <c r="Z176" i="18"/>
  <c r="Y176" i="18"/>
  <c r="X176" i="18"/>
  <c r="W176" i="18"/>
  <c r="V176" i="18"/>
  <c r="AM176" i="18" s="1"/>
  <c r="U176" i="18"/>
  <c r="T176" i="18"/>
  <c r="S176" i="18"/>
  <c r="R176" i="18"/>
  <c r="Q176" i="18"/>
  <c r="P176" i="18"/>
  <c r="O176" i="18"/>
  <c r="N176" i="18"/>
  <c r="M176" i="18"/>
  <c r="L176" i="18"/>
  <c r="K176" i="18"/>
  <c r="J176" i="18"/>
  <c r="I176" i="18"/>
  <c r="H176" i="18"/>
  <c r="G176" i="18"/>
  <c r="F176" i="18"/>
  <c r="E176" i="18"/>
  <c r="D176" i="18"/>
  <c r="AQ175" i="18"/>
  <c r="AJ175" i="18"/>
  <c r="AI175" i="18"/>
  <c r="AH175" i="18"/>
  <c r="AG175" i="18"/>
  <c r="AF175" i="18"/>
  <c r="AE175" i="18"/>
  <c r="AD175" i="18"/>
  <c r="AC175" i="18"/>
  <c r="AB175" i="18"/>
  <c r="AA175" i="18"/>
  <c r="Z175" i="18"/>
  <c r="Y175" i="18"/>
  <c r="X175" i="18"/>
  <c r="W175" i="18"/>
  <c r="V175" i="18"/>
  <c r="U175" i="18"/>
  <c r="T175" i="18"/>
  <c r="S175" i="18"/>
  <c r="R175" i="18"/>
  <c r="Q175" i="18"/>
  <c r="P175" i="18"/>
  <c r="O175" i="18"/>
  <c r="N175" i="18"/>
  <c r="M175" i="18"/>
  <c r="L175" i="18"/>
  <c r="K175" i="18"/>
  <c r="J175" i="18"/>
  <c r="I175" i="18"/>
  <c r="H175" i="18"/>
  <c r="G175" i="18"/>
  <c r="F175" i="18"/>
  <c r="E175" i="18"/>
  <c r="D175" i="18"/>
  <c r="AJ174" i="18"/>
  <c r="AQ174" i="18" s="1"/>
  <c r="AS44" i="18" s="1"/>
  <c r="AI174" i="18"/>
  <c r="AH174" i="18"/>
  <c r="AG174" i="18"/>
  <c r="AF174" i="18"/>
  <c r="AE174" i="18"/>
  <c r="AD174" i="18"/>
  <c r="AC174" i="18"/>
  <c r="AB174" i="18"/>
  <c r="AA174" i="18"/>
  <c r="Z174" i="18"/>
  <c r="Y174" i="18"/>
  <c r="X174" i="18"/>
  <c r="W174" i="18"/>
  <c r="V174" i="18"/>
  <c r="U174" i="18"/>
  <c r="T174" i="18"/>
  <c r="AM174" i="18" s="1"/>
  <c r="S174" i="18"/>
  <c r="R174" i="18"/>
  <c r="Q174" i="18"/>
  <c r="P174" i="18"/>
  <c r="O174" i="18"/>
  <c r="N174" i="18"/>
  <c r="M174" i="18"/>
  <c r="L174" i="18"/>
  <c r="K174" i="18"/>
  <c r="J174" i="18"/>
  <c r="I174" i="18"/>
  <c r="H174" i="18"/>
  <c r="G174" i="18"/>
  <c r="F174" i="18"/>
  <c r="E174" i="18"/>
  <c r="D174" i="18"/>
  <c r="AJ173" i="18"/>
  <c r="AQ173" i="18" s="1"/>
  <c r="AI173" i="18"/>
  <c r="AH173"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AJ172" i="18"/>
  <c r="AQ172" i="18" s="1"/>
  <c r="AS42" i="18" s="1"/>
  <c r="AI172" i="18"/>
  <c r="AH172"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AJ171" i="18"/>
  <c r="AQ171" i="18" s="1"/>
  <c r="AI171" i="18"/>
  <c r="AH171" i="18"/>
  <c r="AG171" i="18"/>
  <c r="AF171" i="18"/>
  <c r="AE171" i="18"/>
  <c r="AD171" i="18"/>
  <c r="AC171" i="18"/>
  <c r="AB171" i="18"/>
  <c r="AA171" i="18"/>
  <c r="Z171" i="18"/>
  <c r="Y171" i="18"/>
  <c r="X171" i="18"/>
  <c r="W171" i="18"/>
  <c r="V171" i="18"/>
  <c r="U171" i="18"/>
  <c r="T171" i="18"/>
  <c r="S171" i="18"/>
  <c r="R171" i="18"/>
  <c r="Q171" i="18"/>
  <c r="P171" i="18"/>
  <c r="O171" i="18"/>
  <c r="N171" i="18"/>
  <c r="M171" i="18"/>
  <c r="L171" i="18"/>
  <c r="AN171" i="18" s="1"/>
  <c r="K171" i="18"/>
  <c r="J171" i="18"/>
  <c r="I171" i="18"/>
  <c r="H171" i="18"/>
  <c r="G171" i="18"/>
  <c r="F171" i="18"/>
  <c r="E171" i="18"/>
  <c r="D171" i="18"/>
  <c r="AJ170" i="18"/>
  <c r="AQ170" i="18" s="1"/>
  <c r="AS40" i="18" s="1"/>
  <c r="AI170" i="18"/>
  <c r="AH170" i="18"/>
  <c r="AG170" i="18"/>
  <c r="AF170" i="18"/>
  <c r="AE170" i="18"/>
  <c r="AD170" i="18"/>
  <c r="AC170" i="18"/>
  <c r="AB170" i="18"/>
  <c r="AA170" i="18"/>
  <c r="Z170" i="18"/>
  <c r="Y170" i="18"/>
  <c r="X170" i="18"/>
  <c r="W170" i="18"/>
  <c r="V170" i="18"/>
  <c r="U170" i="18"/>
  <c r="AM170" i="18" s="1"/>
  <c r="T170" i="18"/>
  <c r="S170" i="18"/>
  <c r="R170" i="18"/>
  <c r="Q170" i="18"/>
  <c r="P170" i="18"/>
  <c r="O170" i="18"/>
  <c r="N170" i="18"/>
  <c r="M170" i="18"/>
  <c r="L170" i="18"/>
  <c r="K170" i="18"/>
  <c r="J170" i="18"/>
  <c r="I170" i="18"/>
  <c r="H170" i="18"/>
  <c r="G170" i="18"/>
  <c r="F170" i="18"/>
  <c r="E170" i="18"/>
  <c r="D170" i="18"/>
  <c r="AJ169" i="18"/>
  <c r="AQ169" i="18" s="1"/>
  <c r="AI169" i="18"/>
  <c r="AH169" i="18"/>
  <c r="AG169" i="18"/>
  <c r="AF169" i="18"/>
  <c r="AE169" i="18"/>
  <c r="AD169" i="18"/>
  <c r="AC169" i="18"/>
  <c r="AB169" i="18"/>
  <c r="AA169" i="18"/>
  <c r="Z169" i="18"/>
  <c r="Y169" i="18"/>
  <c r="X169" i="18"/>
  <c r="W169" i="18"/>
  <c r="V169" i="18"/>
  <c r="U169" i="18"/>
  <c r="T169" i="18"/>
  <c r="S169" i="18"/>
  <c r="R169" i="18"/>
  <c r="Q169" i="18"/>
  <c r="P169" i="18"/>
  <c r="O169" i="18"/>
  <c r="N169" i="18"/>
  <c r="M169" i="18"/>
  <c r="AN169" i="18" s="1"/>
  <c r="L169" i="18"/>
  <c r="K169" i="18"/>
  <c r="J169" i="18"/>
  <c r="I169" i="18"/>
  <c r="H169" i="18"/>
  <c r="G169" i="18"/>
  <c r="F169" i="18"/>
  <c r="E169" i="18"/>
  <c r="AO169" i="18" s="1"/>
  <c r="D169" i="18"/>
  <c r="AJ168" i="18"/>
  <c r="AQ168" i="18" s="1"/>
  <c r="AI168" i="18"/>
  <c r="AH168" i="18"/>
  <c r="AG168" i="18"/>
  <c r="AF168" i="18"/>
  <c r="AE168" i="18"/>
  <c r="AD168" i="18"/>
  <c r="AC168" i="18"/>
  <c r="AB168" i="18"/>
  <c r="AA168" i="18"/>
  <c r="Z168" i="18"/>
  <c r="Y168" i="18"/>
  <c r="X168" i="18"/>
  <c r="W168" i="18"/>
  <c r="V168" i="18"/>
  <c r="U168" i="18"/>
  <c r="T168" i="18"/>
  <c r="AM168" i="18" s="1"/>
  <c r="S168" i="18"/>
  <c r="R168" i="18"/>
  <c r="Q168" i="18"/>
  <c r="P168" i="18"/>
  <c r="O168" i="18"/>
  <c r="N168" i="18"/>
  <c r="M168" i="18"/>
  <c r="L168" i="18"/>
  <c r="K168" i="18"/>
  <c r="J168" i="18"/>
  <c r="I168" i="18"/>
  <c r="H168" i="18"/>
  <c r="G168" i="18"/>
  <c r="F168" i="18"/>
  <c r="E168" i="18"/>
  <c r="D168" i="18"/>
  <c r="AJ167" i="18"/>
  <c r="AI167" i="18"/>
  <c r="AH167"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AJ166" i="18"/>
  <c r="AI166" i="18"/>
  <c r="AH166"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AJ165" i="18"/>
  <c r="AI165" i="18"/>
  <c r="AH165" i="18"/>
  <c r="AG165" i="18"/>
  <c r="AF165" i="18"/>
  <c r="AE165" i="18"/>
  <c r="AD165" i="18"/>
  <c r="AC165" i="18"/>
  <c r="AB165" i="18"/>
  <c r="AA165" i="18"/>
  <c r="Z165" i="18"/>
  <c r="Y165" i="18"/>
  <c r="X165" i="18"/>
  <c r="W165" i="18"/>
  <c r="V165" i="18"/>
  <c r="U165" i="18"/>
  <c r="T165" i="18"/>
  <c r="AM165" i="18" s="1"/>
  <c r="S165" i="18"/>
  <c r="R165" i="18"/>
  <c r="Q165" i="18"/>
  <c r="P165" i="18"/>
  <c r="O165" i="18"/>
  <c r="N165" i="18"/>
  <c r="M165" i="18"/>
  <c r="L165" i="18"/>
  <c r="K165" i="18"/>
  <c r="J165" i="18"/>
  <c r="I165" i="18"/>
  <c r="H165" i="18"/>
  <c r="G165" i="18"/>
  <c r="F165" i="18"/>
  <c r="E165" i="18"/>
  <c r="D165" i="18"/>
  <c r="AJ164" i="18"/>
  <c r="AI164" i="18"/>
  <c r="AH164" i="18"/>
  <c r="AG164" i="18"/>
  <c r="AF164" i="18"/>
  <c r="AE164" i="18"/>
  <c r="AD164" i="18"/>
  <c r="AC164" i="18"/>
  <c r="AB164" i="18"/>
  <c r="AA164" i="18"/>
  <c r="Z164" i="18"/>
  <c r="Y164" i="18"/>
  <c r="X164" i="18"/>
  <c r="W164" i="18"/>
  <c r="V164" i="18"/>
  <c r="U164" i="18"/>
  <c r="T164" i="18"/>
  <c r="S164" i="18"/>
  <c r="R164" i="18"/>
  <c r="Q164" i="18"/>
  <c r="P164" i="18"/>
  <c r="O164" i="18"/>
  <c r="N164" i="18"/>
  <c r="M164" i="18"/>
  <c r="L164" i="18"/>
  <c r="K164" i="18"/>
  <c r="J164" i="18"/>
  <c r="I164" i="18"/>
  <c r="H164" i="18"/>
  <c r="G164" i="18"/>
  <c r="F164" i="18"/>
  <c r="E164" i="18"/>
  <c r="D164" i="18"/>
  <c r="AJ163" i="18"/>
  <c r="AI163" i="18"/>
  <c r="AH163" i="18"/>
  <c r="AG163" i="18"/>
  <c r="AF163" i="18"/>
  <c r="AE163" i="18"/>
  <c r="AD163" i="18"/>
  <c r="AC163" i="18"/>
  <c r="AB163" i="18"/>
  <c r="AA163" i="18"/>
  <c r="Z163" i="18"/>
  <c r="Y163" i="18"/>
  <c r="X163" i="18"/>
  <c r="W163" i="18"/>
  <c r="V163" i="18"/>
  <c r="AM163" i="18" s="1"/>
  <c r="U163" i="18"/>
  <c r="T163" i="18"/>
  <c r="S163" i="18"/>
  <c r="R163" i="18"/>
  <c r="Q163" i="18"/>
  <c r="P163" i="18"/>
  <c r="O163" i="18"/>
  <c r="N163" i="18"/>
  <c r="M163" i="18"/>
  <c r="L163" i="18"/>
  <c r="K163" i="18"/>
  <c r="J163" i="18"/>
  <c r="I163" i="18"/>
  <c r="H163" i="18"/>
  <c r="G163" i="18"/>
  <c r="F163" i="18"/>
  <c r="E163" i="18"/>
  <c r="D163" i="18"/>
  <c r="AJ162" i="18"/>
  <c r="AI162" i="18"/>
  <c r="AH162" i="18"/>
  <c r="AG162" i="18"/>
  <c r="AF162" i="18"/>
  <c r="AE162" i="18"/>
  <c r="AD162" i="18"/>
  <c r="AC162" i="18"/>
  <c r="AB162" i="18"/>
  <c r="AA162" i="18"/>
  <c r="Z162" i="18"/>
  <c r="Y162" i="18"/>
  <c r="X162" i="18"/>
  <c r="W162" i="18"/>
  <c r="V162" i="18"/>
  <c r="U162" i="18"/>
  <c r="T162" i="18"/>
  <c r="S162" i="18"/>
  <c r="R162" i="18"/>
  <c r="Q162" i="18"/>
  <c r="P162" i="18"/>
  <c r="O162" i="18"/>
  <c r="N162" i="18"/>
  <c r="M162" i="18"/>
  <c r="L162" i="18"/>
  <c r="K162" i="18"/>
  <c r="J162" i="18"/>
  <c r="I162" i="18"/>
  <c r="H162" i="18"/>
  <c r="G162" i="18"/>
  <c r="F162" i="18"/>
  <c r="E162" i="18"/>
  <c r="D162" i="18"/>
  <c r="AJ161" i="18"/>
  <c r="AI161" i="18"/>
  <c r="AH161" i="18"/>
  <c r="AG161" i="18"/>
  <c r="AF161" i="18"/>
  <c r="AE161" i="18"/>
  <c r="AD161" i="18"/>
  <c r="AC161" i="18"/>
  <c r="AB161" i="18"/>
  <c r="AA161" i="18"/>
  <c r="Z161" i="18"/>
  <c r="Y161" i="18"/>
  <c r="X161" i="18"/>
  <c r="W161" i="18"/>
  <c r="V161" i="18"/>
  <c r="U161" i="18"/>
  <c r="T161" i="18"/>
  <c r="S161" i="18"/>
  <c r="R161" i="18"/>
  <c r="Q161" i="18"/>
  <c r="P161" i="18"/>
  <c r="O161" i="18"/>
  <c r="N161" i="18"/>
  <c r="M161" i="18"/>
  <c r="L161" i="18"/>
  <c r="AN161" i="18" s="1"/>
  <c r="K161" i="18"/>
  <c r="AO161" i="18" s="1"/>
  <c r="J161" i="18"/>
  <c r="I161" i="18"/>
  <c r="H161" i="18"/>
  <c r="G161" i="18"/>
  <c r="F161" i="18"/>
  <c r="E161" i="18"/>
  <c r="D161" i="18"/>
  <c r="AJ160" i="18"/>
  <c r="AI160" i="18"/>
  <c r="AH160" i="18"/>
  <c r="AG160" i="18"/>
  <c r="AF160" i="18"/>
  <c r="AE160" i="18"/>
  <c r="AD160" i="18"/>
  <c r="AC160" i="18"/>
  <c r="AB160" i="18"/>
  <c r="AA160" i="18"/>
  <c r="Z160" i="18"/>
  <c r="Y160" i="18"/>
  <c r="X160" i="18"/>
  <c r="W160" i="18"/>
  <c r="V160" i="18"/>
  <c r="U160" i="18"/>
  <c r="T160" i="18"/>
  <c r="AM160" i="18" s="1"/>
  <c r="S160" i="18"/>
  <c r="R160" i="18"/>
  <c r="Q160" i="18"/>
  <c r="P160" i="18"/>
  <c r="O160" i="18"/>
  <c r="N160" i="18"/>
  <c r="M160" i="18"/>
  <c r="L160" i="18"/>
  <c r="K160" i="18"/>
  <c r="J160" i="18"/>
  <c r="I160" i="18"/>
  <c r="H160" i="18"/>
  <c r="G160" i="18"/>
  <c r="F160" i="18"/>
  <c r="E160" i="18"/>
  <c r="D160" i="18"/>
  <c r="AJ159" i="18"/>
  <c r="AI159" i="18"/>
  <c r="AH159" i="18"/>
  <c r="AG159" i="18"/>
  <c r="AF159" i="18"/>
  <c r="AE159" i="18"/>
  <c r="AD159" i="18"/>
  <c r="AC159" i="18"/>
  <c r="AB159" i="18"/>
  <c r="AA159" i="18"/>
  <c r="Z159" i="18"/>
  <c r="Y159" i="18"/>
  <c r="X159" i="18"/>
  <c r="W159" i="18"/>
  <c r="V159" i="18"/>
  <c r="U159" i="18"/>
  <c r="AM159" i="18" s="1"/>
  <c r="T159" i="18"/>
  <c r="S159" i="18"/>
  <c r="R159" i="18"/>
  <c r="Q159" i="18"/>
  <c r="P159" i="18"/>
  <c r="O159" i="18"/>
  <c r="N159" i="18"/>
  <c r="M159" i="18"/>
  <c r="L159" i="18"/>
  <c r="K159" i="18"/>
  <c r="J159" i="18"/>
  <c r="I159" i="18"/>
  <c r="H159" i="18"/>
  <c r="G159" i="18"/>
  <c r="F159" i="18"/>
  <c r="E159" i="18"/>
  <c r="D159" i="18"/>
  <c r="AJ158" i="18"/>
  <c r="AI158" i="18"/>
  <c r="AH158"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AJ157" i="18"/>
  <c r="AI157" i="18"/>
  <c r="AH157" i="18"/>
  <c r="AG157" i="18"/>
  <c r="AF157" i="18"/>
  <c r="AE157" i="18"/>
  <c r="AD157" i="18"/>
  <c r="AC157" i="18"/>
  <c r="AB157" i="18"/>
  <c r="AA157" i="18"/>
  <c r="Z157" i="18"/>
  <c r="Y157" i="18"/>
  <c r="X157" i="18"/>
  <c r="W157" i="18"/>
  <c r="V157" i="18"/>
  <c r="U157" i="18"/>
  <c r="T157" i="18"/>
  <c r="S157" i="18"/>
  <c r="R157" i="18"/>
  <c r="Q157" i="18"/>
  <c r="P157" i="18"/>
  <c r="O157" i="18"/>
  <c r="N157" i="18"/>
  <c r="M157" i="18"/>
  <c r="L157" i="18"/>
  <c r="AN157" i="18" s="1"/>
  <c r="K157" i="18"/>
  <c r="J157" i="18"/>
  <c r="I157" i="18"/>
  <c r="H157" i="18"/>
  <c r="G157" i="18"/>
  <c r="F157" i="18"/>
  <c r="E157" i="18"/>
  <c r="D157" i="18"/>
  <c r="AJ156" i="18"/>
  <c r="AI156" i="18"/>
  <c r="AH156"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AJ155" i="18"/>
  <c r="AI155" i="18"/>
  <c r="AH155" i="18"/>
  <c r="AG155" i="18"/>
  <c r="AF155" i="18"/>
  <c r="AE155" i="18"/>
  <c r="AD155" i="18"/>
  <c r="AC155" i="18"/>
  <c r="AB155" i="18"/>
  <c r="AA155" i="18"/>
  <c r="Z155" i="18"/>
  <c r="Y155" i="18"/>
  <c r="X155" i="18"/>
  <c r="W155" i="18"/>
  <c r="V155" i="18"/>
  <c r="U155" i="18"/>
  <c r="T155" i="18"/>
  <c r="S155" i="18"/>
  <c r="R155" i="18"/>
  <c r="Q155" i="18"/>
  <c r="P155" i="18"/>
  <c r="O155" i="18"/>
  <c r="N155" i="18"/>
  <c r="M155" i="18"/>
  <c r="AN155" i="18" s="1"/>
  <c r="L155" i="18"/>
  <c r="K155" i="18"/>
  <c r="J155" i="18"/>
  <c r="I155" i="18"/>
  <c r="H155" i="18"/>
  <c r="G155" i="18"/>
  <c r="F155" i="18"/>
  <c r="E155" i="18"/>
  <c r="D155" i="18"/>
  <c r="AJ154" i="18"/>
  <c r="AI154" i="18"/>
  <c r="AH154"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AJ153" i="18"/>
  <c r="AI153" i="18"/>
  <c r="AH153"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AO153" i="18" s="1"/>
  <c r="D153" i="18"/>
  <c r="AJ152" i="18"/>
  <c r="AI152" i="18"/>
  <c r="AH152" i="18"/>
  <c r="AG152" i="18"/>
  <c r="AF152" i="18"/>
  <c r="AE152" i="18"/>
  <c r="AD152" i="18"/>
  <c r="AC152" i="18"/>
  <c r="AB152" i="18"/>
  <c r="AA152" i="18"/>
  <c r="Z152" i="18"/>
  <c r="Y152" i="18"/>
  <c r="X152" i="18"/>
  <c r="W152" i="18"/>
  <c r="V152" i="18"/>
  <c r="U152" i="18"/>
  <c r="T152" i="18"/>
  <c r="S152" i="18"/>
  <c r="R152" i="18"/>
  <c r="Q152" i="18"/>
  <c r="P152" i="18"/>
  <c r="O152" i="18"/>
  <c r="N152" i="18"/>
  <c r="M152" i="18"/>
  <c r="L152" i="18"/>
  <c r="AN152" i="18" s="1"/>
  <c r="K152" i="18"/>
  <c r="J152" i="18"/>
  <c r="I152" i="18"/>
  <c r="H152" i="18"/>
  <c r="G152" i="18"/>
  <c r="F152" i="18"/>
  <c r="E152" i="18"/>
  <c r="D152" i="18"/>
  <c r="AJ151" i="18"/>
  <c r="AI151" i="18"/>
  <c r="AH151"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AJ150" i="18"/>
  <c r="AI150" i="18"/>
  <c r="AH150"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AJ149" i="18"/>
  <c r="AI149" i="18"/>
  <c r="AH149"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C149" i="18"/>
  <c r="AJ148" i="18"/>
  <c r="AI148" i="18"/>
  <c r="AH148"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AJ147" i="18"/>
  <c r="AI147" i="18"/>
  <c r="AH147" i="18"/>
  <c r="AG147" i="18"/>
  <c r="AF147" i="18"/>
  <c r="AE147" i="18"/>
  <c r="AD147" i="18"/>
  <c r="AC147" i="18"/>
  <c r="AB147" i="18"/>
  <c r="AA147" i="18"/>
  <c r="Z147" i="18"/>
  <c r="Y147" i="18"/>
  <c r="X147" i="18"/>
  <c r="W147" i="18"/>
  <c r="V147" i="18"/>
  <c r="U147" i="18"/>
  <c r="T147" i="18"/>
  <c r="AM147" i="18" s="1"/>
  <c r="S147" i="18"/>
  <c r="R147" i="18"/>
  <c r="Q147" i="18"/>
  <c r="P147" i="18"/>
  <c r="O147" i="18"/>
  <c r="N147" i="18"/>
  <c r="M147" i="18"/>
  <c r="L147" i="18"/>
  <c r="K147" i="18"/>
  <c r="J147" i="18"/>
  <c r="I147" i="18"/>
  <c r="H147" i="18"/>
  <c r="G147" i="18"/>
  <c r="F147" i="18"/>
  <c r="E147" i="18"/>
  <c r="D147" i="18"/>
  <c r="AJ146" i="18"/>
  <c r="AI146" i="18"/>
  <c r="AH146"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AJ145" i="18"/>
  <c r="AI145" i="18"/>
  <c r="AH145" i="18"/>
  <c r="AG145" i="18"/>
  <c r="AF145" i="18"/>
  <c r="AE145" i="18"/>
  <c r="AD145" i="18"/>
  <c r="AC145" i="18"/>
  <c r="AL145" i="18" s="1"/>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AO145" i="18" s="1"/>
  <c r="D145" i="18"/>
  <c r="AJ144" i="18"/>
  <c r="AI144" i="18"/>
  <c r="AH144"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AJ143" i="18"/>
  <c r="AI143" i="18"/>
  <c r="AH143" i="18"/>
  <c r="AG143" i="18"/>
  <c r="AF143" i="18"/>
  <c r="AE143" i="18"/>
  <c r="AD143" i="18"/>
  <c r="AC143" i="18"/>
  <c r="AB143" i="18"/>
  <c r="AA143" i="18"/>
  <c r="Z143" i="18"/>
  <c r="Y143" i="18"/>
  <c r="X143" i="18"/>
  <c r="AM143" i="18" s="1"/>
  <c r="W143" i="18"/>
  <c r="V143" i="18"/>
  <c r="U143" i="18"/>
  <c r="T143" i="18"/>
  <c r="S143" i="18"/>
  <c r="R143" i="18"/>
  <c r="Q143" i="18"/>
  <c r="P143" i="18"/>
  <c r="O143" i="18"/>
  <c r="N143" i="18"/>
  <c r="M143" i="18"/>
  <c r="L143" i="18"/>
  <c r="K143" i="18"/>
  <c r="J143" i="18"/>
  <c r="I143" i="18"/>
  <c r="H143" i="18"/>
  <c r="G143" i="18"/>
  <c r="F143" i="18"/>
  <c r="E143" i="18"/>
  <c r="D143" i="18"/>
  <c r="AJ142" i="18"/>
  <c r="AI142" i="18"/>
  <c r="AH142"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AJ141" i="18"/>
  <c r="AI141" i="18"/>
  <c r="AH141"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AJ140" i="18"/>
  <c r="AI140" i="18"/>
  <c r="AH140"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AJ139" i="18"/>
  <c r="AI139" i="18"/>
  <c r="AH139" i="18"/>
  <c r="AG139" i="18"/>
  <c r="AF139" i="18"/>
  <c r="AE139" i="18"/>
  <c r="AD139" i="18"/>
  <c r="AC139" i="18"/>
  <c r="AB139" i="18"/>
  <c r="AA139" i="18"/>
  <c r="Z139" i="18"/>
  <c r="Y139" i="18"/>
  <c r="X139" i="18"/>
  <c r="W139" i="18"/>
  <c r="V139" i="18"/>
  <c r="AM139" i="18" s="1"/>
  <c r="U139" i="18"/>
  <c r="T139" i="18"/>
  <c r="S139" i="18"/>
  <c r="R139" i="18"/>
  <c r="Q139" i="18"/>
  <c r="P139" i="18"/>
  <c r="O139" i="18"/>
  <c r="N139" i="18"/>
  <c r="M139" i="18"/>
  <c r="L139" i="18"/>
  <c r="K139" i="18"/>
  <c r="J139" i="18"/>
  <c r="I139" i="18"/>
  <c r="H139" i="18"/>
  <c r="G139" i="18"/>
  <c r="F139" i="18"/>
  <c r="E139" i="18"/>
  <c r="D139" i="18"/>
  <c r="AO139" i="18" s="1"/>
  <c r="AJ138" i="18"/>
  <c r="AI138" i="18"/>
  <c r="AH138"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AJ137" i="18"/>
  <c r="AI137" i="18"/>
  <c r="AH137"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AJ136" i="18"/>
  <c r="AI136" i="18"/>
  <c r="AH136"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AJ134" i="18"/>
  <c r="AQ134" i="18" s="1"/>
  <c r="AI134" i="18"/>
  <c r="AH134"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AJ133" i="18"/>
  <c r="AQ133" i="18" s="1"/>
  <c r="AR69" i="18" s="1"/>
  <c r="AI133" i="18"/>
  <c r="AH133"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AQ132" i="18"/>
  <c r="AJ132" i="18"/>
  <c r="AI132" i="18"/>
  <c r="AH132"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AJ131" i="18"/>
  <c r="AQ131" i="18" s="1"/>
  <c r="AI131" i="18"/>
  <c r="AH131"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AJ130" i="18"/>
  <c r="AQ130" i="18" s="1"/>
  <c r="AI130" i="18"/>
  <c r="AH130"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AJ129" i="18"/>
  <c r="AQ129" i="18" s="1"/>
  <c r="AR64" i="18" s="1"/>
  <c r="AI129" i="18"/>
  <c r="AH129"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AQ128" i="18"/>
  <c r="AR63" i="18" s="1"/>
  <c r="AJ128" i="18"/>
  <c r="AI128" i="18"/>
  <c r="AH128" i="18"/>
  <c r="AG128" i="18"/>
  <c r="AF128" i="18"/>
  <c r="AE128" i="18"/>
  <c r="AD128" i="18"/>
  <c r="AC128" i="18"/>
  <c r="AL128" i="18" s="1"/>
  <c r="AB128" i="18"/>
  <c r="AA128" i="18"/>
  <c r="Z128" i="18"/>
  <c r="Y128" i="18"/>
  <c r="X128" i="18"/>
  <c r="W128" i="18"/>
  <c r="V128" i="18"/>
  <c r="U128" i="18"/>
  <c r="AM128" i="18" s="1"/>
  <c r="T128" i="18"/>
  <c r="S128" i="18"/>
  <c r="R128" i="18"/>
  <c r="Q128" i="18"/>
  <c r="P128" i="18"/>
  <c r="O128" i="18"/>
  <c r="N128" i="18"/>
  <c r="M128" i="18"/>
  <c r="L128" i="18"/>
  <c r="K128" i="18"/>
  <c r="J128" i="18"/>
  <c r="I128" i="18"/>
  <c r="H128" i="18"/>
  <c r="G128" i="18"/>
  <c r="F128" i="18"/>
  <c r="E128" i="18"/>
  <c r="D128" i="18"/>
  <c r="AJ127" i="18"/>
  <c r="AQ127" i="18" s="1"/>
  <c r="AR62" i="18" s="1"/>
  <c r="AI127" i="18"/>
  <c r="AH127" i="18"/>
  <c r="AG127" i="18"/>
  <c r="AF127" i="18"/>
  <c r="AE127" i="18"/>
  <c r="AD127" i="18"/>
  <c r="AC127" i="18"/>
  <c r="AB127" i="18"/>
  <c r="AA127" i="18"/>
  <c r="Z127" i="18"/>
  <c r="Y127" i="18"/>
  <c r="X127" i="18"/>
  <c r="W127" i="18"/>
  <c r="V127" i="18"/>
  <c r="U127" i="18"/>
  <c r="T127" i="18"/>
  <c r="S127" i="18"/>
  <c r="R127" i="18"/>
  <c r="Q127" i="18"/>
  <c r="P127" i="18"/>
  <c r="O127" i="18"/>
  <c r="N127" i="18"/>
  <c r="M127" i="18"/>
  <c r="L127" i="18"/>
  <c r="AN127" i="18" s="1"/>
  <c r="K127" i="18"/>
  <c r="J127" i="18"/>
  <c r="I127" i="18"/>
  <c r="H127" i="18"/>
  <c r="G127" i="18"/>
  <c r="F127" i="18"/>
  <c r="E127" i="18"/>
  <c r="D127" i="18"/>
  <c r="AJ126" i="18"/>
  <c r="AQ126" i="18" s="1"/>
  <c r="AR61" i="18" s="1"/>
  <c r="AI126" i="18"/>
  <c r="AH126" i="18"/>
  <c r="AG126" i="18"/>
  <c r="AF126" i="18"/>
  <c r="AE126" i="18"/>
  <c r="AD126" i="18"/>
  <c r="AC126" i="18"/>
  <c r="AB126" i="18"/>
  <c r="AA126" i="18"/>
  <c r="Z126" i="18"/>
  <c r="Y126" i="18"/>
  <c r="X126" i="18"/>
  <c r="W126" i="18"/>
  <c r="V126" i="18"/>
  <c r="U126" i="18"/>
  <c r="T126" i="18"/>
  <c r="S126" i="18"/>
  <c r="R126" i="18"/>
  <c r="Q126" i="18"/>
  <c r="P126" i="18"/>
  <c r="O126" i="18"/>
  <c r="N126" i="18"/>
  <c r="M126" i="18"/>
  <c r="L126" i="18"/>
  <c r="AN126" i="18" s="1"/>
  <c r="K126" i="18"/>
  <c r="J126" i="18"/>
  <c r="I126" i="18"/>
  <c r="H126" i="18"/>
  <c r="G126" i="18"/>
  <c r="F126" i="18"/>
  <c r="E126" i="18"/>
  <c r="D126" i="18"/>
  <c r="AJ125" i="18"/>
  <c r="AQ125" i="18" s="1"/>
  <c r="AI125" i="18"/>
  <c r="AH125"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AJ124" i="18"/>
  <c r="AQ124" i="18" s="1"/>
  <c r="AR60" i="18" s="1"/>
  <c r="AI124" i="18"/>
  <c r="AH124" i="18"/>
  <c r="AG124" i="18"/>
  <c r="AF124" i="18"/>
  <c r="AE124" i="18"/>
  <c r="AD124" i="18"/>
  <c r="AC124" i="18"/>
  <c r="AB124" i="18"/>
  <c r="AL124" i="18" s="1"/>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AO124" i="18" s="1"/>
  <c r="AJ123" i="18"/>
  <c r="AQ123" i="18" s="1"/>
  <c r="AR58" i="18" s="1"/>
  <c r="AI123" i="18"/>
  <c r="AH123"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AJ122" i="18"/>
  <c r="AQ122" i="18" s="1"/>
  <c r="AI122" i="18"/>
  <c r="AH122"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AQ121" i="18"/>
  <c r="AJ121" i="18"/>
  <c r="AI121" i="18"/>
  <c r="AH121"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AQ120" i="18"/>
  <c r="AJ120" i="18"/>
  <c r="AI120" i="18"/>
  <c r="AH120" i="18"/>
  <c r="AG120" i="18"/>
  <c r="AF120" i="18"/>
  <c r="AE120" i="18"/>
  <c r="AD120" i="18"/>
  <c r="AC120" i="18"/>
  <c r="AB120" i="18"/>
  <c r="AA120" i="18"/>
  <c r="Z120" i="18"/>
  <c r="Y120" i="18"/>
  <c r="X120" i="18"/>
  <c r="W120" i="18"/>
  <c r="V120" i="18"/>
  <c r="U120" i="18"/>
  <c r="T120" i="18"/>
  <c r="AM120" i="18" s="1"/>
  <c r="S120" i="18"/>
  <c r="R120" i="18"/>
  <c r="Q120" i="18"/>
  <c r="P120" i="18"/>
  <c r="O120" i="18"/>
  <c r="N120" i="18"/>
  <c r="M120" i="18"/>
  <c r="L120" i="18"/>
  <c r="K120" i="18"/>
  <c r="J120" i="18"/>
  <c r="I120" i="18"/>
  <c r="H120" i="18"/>
  <c r="G120" i="18"/>
  <c r="F120" i="18"/>
  <c r="E120" i="18"/>
  <c r="AO120" i="18" s="1"/>
  <c r="D120" i="18"/>
  <c r="AJ119" i="18"/>
  <c r="AQ119" i="18" s="1"/>
  <c r="AI119" i="18"/>
  <c r="AH119" i="18"/>
  <c r="AG119" i="18"/>
  <c r="AF119" i="18"/>
  <c r="AE119" i="18"/>
  <c r="AD119" i="18"/>
  <c r="AC119" i="18"/>
  <c r="AL119" i="18" s="1"/>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AJ118" i="18"/>
  <c r="AQ118" i="18" s="1"/>
  <c r="AI118" i="18"/>
  <c r="AH118"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AJ117" i="18"/>
  <c r="AQ117" i="18" s="1"/>
  <c r="AR52" i="18" s="1"/>
  <c r="AI117" i="18"/>
  <c r="AH117"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AJ116" i="18"/>
  <c r="AQ116" i="18" s="1"/>
  <c r="AI116" i="18"/>
  <c r="AH116"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AJ115" i="18"/>
  <c r="AQ115" i="18" s="1"/>
  <c r="AI115" i="18"/>
  <c r="AH115"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AJ114" i="18"/>
  <c r="AQ114" i="18" s="1"/>
  <c r="AI114" i="18"/>
  <c r="AH114"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AQ113" i="18"/>
  <c r="AR48" i="18" s="1"/>
  <c r="AJ113" i="18"/>
  <c r="AI113" i="18"/>
  <c r="AH113" i="18"/>
  <c r="AG113" i="18"/>
  <c r="AF113" i="18"/>
  <c r="AE113" i="18"/>
  <c r="AD113" i="18"/>
  <c r="AC113" i="18"/>
  <c r="AB113" i="18"/>
  <c r="AL113" i="18" s="1"/>
  <c r="AA113" i="18"/>
  <c r="Z113" i="18"/>
  <c r="Y113" i="18"/>
  <c r="AM113" i="18" s="1"/>
  <c r="X113" i="18"/>
  <c r="W113" i="18"/>
  <c r="V113" i="18"/>
  <c r="U113" i="18"/>
  <c r="T113" i="18"/>
  <c r="S113" i="18"/>
  <c r="R113" i="18"/>
  <c r="Q113" i="18"/>
  <c r="P113" i="18"/>
  <c r="O113" i="18"/>
  <c r="N113" i="18"/>
  <c r="M113" i="18"/>
  <c r="L113" i="18"/>
  <c r="K113" i="18"/>
  <c r="J113" i="18"/>
  <c r="I113" i="18"/>
  <c r="H113" i="18"/>
  <c r="G113" i="18"/>
  <c r="F113" i="18"/>
  <c r="E113" i="18"/>
  <c r="D113" i="18"/>
  <c r="AO113" i="18" s="1"/>
  <c r="AJ112" i="18"/>
  <c r="AQ112" i="18" s="1"/>
  <c r="AR47" i="18" s="1"/>
  <c r="AI112" i="18"/>
  <c r="AH112"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AJ111" i="18"/>
  <c r="AQ111" i="18" s="1"/>
  <c r="AI111" i="18"/>
  <c r="AH111"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AJ110" i="18"/>
  <c r="AQ110" i="18" s="1"/>
  <c r="AI110" i="18"/>
  <c r="AH110" i="18"/>
  <c r="AG110" i="18"/>
  <c r="AF110" i="18"/>
  <c r="AE110" i="18"/>
  <c r="AD110" i="18"/>
  <c r="AC110" i="18"/>
  <c r="AB110" i="18"/>
  <c r="AA110" i="18"/>
  <c r="Z110" i="18"/>
  <c r="Y110" i="18"/>
  <c r="X110" i="18"/>
  <c r="W110" i="18"/>
  <c r="V110" i="18"/>
  <c r="U110" i="18"/>
  <c r="AM110" i="18" s="1"/>
  <c r="T110" i="18"/>
  <c r="S110" i="18"/>
  <c r="R110" i="18"/>
  <c r="Q110" i="18"/>
  <c r="P110" i="18"/>
  <c r="O110" i="18"/>
  <c r="N110" i="18"/>
  <c r="M110" i="18"/>
  <c r="L110" i="18"/>
  <c r="K110" i="18"/>
  <c r="J110" i="18"/>
  <c r="I110" i="18"/>
  <c r="H110" i="18"/>
  <c r="G110" i="18"/>
  <c r="F110" i="18"/>
  <c r="E110" i="18"/>
  <c r="D110" i="18"/>
  <c r="AJ109" i="18"/>
  <c r="AQ109" i="18" s="1"/>
  <c r="AR45" i="18" s="1"/>
  <c r="AI109" i="18"/>
  <c r="AH109"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AQ108" i="18"/>
  <c r="AR43" i="18" s="1"/>
  <c r="AJ108" i="18"/>
  <c r="AI108" i="18"/>
  <c r="AH108" i="18"/>
  <c r="AG108" i="18"/>
  <c r="AF108" i="18"/>
  <c r="AE108" i="18"/>
  <c r="AD108" i="18"/>
  <c r="AC108" i="18"/>
  <c r="AB108" i="18"/>
  <c r="AL108" i="18" s="1"/>
  <c r="AA108" i="18"/>
  <c r="Z108" i="18"/>
  <c r="Y108" i="18"/>
  <c r="X108" i="18"/>
  <c r="W108" i="18"/>
  <c r="V108" i="18"/>
  <c r="U108" i="18"/>
  <c r="T108" i="18"/>
  <c r="S108" i="18"/>
  <c r="R108" i="18"/>
  <c r="Q108" i="18"/>
  <c r="P108" i="18"/>
  <c r="O108" i="18"/>
  <c r="N108" i="18"/>
  <c r="M108" i="18"/>
  <c r="L108" i="18"/>
  <c r="K108" i="18"/>
  <c r="J108" i="18"/>
  <c r="I108" i="18"/>
  <c r="H108" i="18"/>
  <c r="G108" i="18"/>
  <c r="F108" i="18"/>
  <c r="E108" i="18"/>
  <c r="D108" i="18"/>
  <c r="AO108" i="18" s="1"/>
  <c r="AJ107" i="18"/>
  <c r="AQ107" i="18" s="1"/>
  <c r="AI107" i="18"/>
  <c r="AH107" i="18"/>
  <c r="AG107" i="18"/>
  <c r="AF107" i="18"/>
  <c r="AE107" i="18"/>
  <c r="AD107" i="18"/>
  <c r="AC107" i="18"/>
  <c r="AB107" i="18"/>
  <c r="AA107" i="18"/>
  <c r="Z107" i="18"/>
  <c r="Y107" i="18"/>
  <c r="X107" i="18"/>
  <c r="W107" i="18"/>
  <c r="V107" i="18"/>
  <c r="U107" i="18"/>
  <c r="T107" i="18"/>
  <c r="S107" i="18"/>
  <c r="R107" i="18"/>
  <c r="Q107" i="18"/>
  <c r="P107" i="18"/>
  <c r="O107" i="18"/>
  <c r="N107" i="18"/>
  <c r="M107" i="18"/>
  <c r="L107" i="18"/>
  <c r="K107" i="18"/>
  <c r="J107" i="18"/>
  <c r="I107" i="18"/>
  <c r="H107" i="18"/>
  <c r="G107" i="18"/>
  <c r="F107" i="18"/>
  <c r="E107" i="18"/>
  <c r="D107" i="18"/>
  <c r="AJ106" i="18"/>
  <c r="AQ106" i="18" s="1"/>
  <c r="AI106" i="18"/>
  <c r="AH106"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AJ105" i="18"/>
  <c r="AQ105" i="18" s="1"/>
  <c r="AI105" i="18"/>
  <c r="AH105" i="18"/>
  <c r="AG105" i="18"/>
  <c r="AF105" i="18"/>
  <c r="AE105" i="18"/>
  <c r="AD105" i="18"/>
  <c r="AC105" i="18"/>
  <c r="AB105" i="18"/>
  <c r="AA105" i="18"/>
  <c r="Z105" i="18"/>
  <c r="Y105" i="18"/>
  <c r="X105" i="18"/>
  <c r="W105" i="18"/>
  <c r="V105" i="18"/>
  <c r="U105" i="18"/>
  <c r="T105" i="18"/>
  <c r="AM105" i="18" s="1"/>
  <c r="S105" i="18"/>
  <c r="R105" i="18"/>
  <c r="Q105" i="18"/>
  <c r="P105" i="18"/>
  <c r="O105" i="18"/>
  <c r="N105" i="18"/>
  <c r="M105" i="18"/>
  <c r="L105" i="18"/>
  <c r="K105" i="18"/>
  <c r="J105" i="18"/>
  <c r="I105" i="18"/>
  <c r="H105" i="18"/>
  <c r="G105" i="18"/>
  <c r="F105" i="18"/>
  <c r="E105" i="18"/>
  <c r="D105" i="18"/>
  <c r="AQ104" i="18"/>
  <c r="AJ104" i="18"/>
  <c r="AI104" i="18"/>
  <c r="AH104" i="18"/>
  <c r="AG104" i="18"/>
  <c r="AF104" i="18"/>
  <c r="AE104" i="18"/>
  <c r="AD104" i="18"/>
  <c r="AC104" i="18"/>
  <c r="AB104" i="18"/>
  <c r="AL104" i="18" s="1"/>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AJ103" i="18"/>
  <c r="AQ103" i="18" s="1"/>
  <c r="AI103" i="18"/>
  <c r="AH103"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AO103" i="18" s="1"/>
  <c r="AJ102" i="18"/>
  <c r="AI102" i="18"/>
  <c r="AH102"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AJ101" i="18"/>
  <c r="AI101" i="18"/>
  <c r="AH101"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AJ100" i="18"/>
  <c r="AI100" i="18"/>
  <c r="AH100"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AJ99" i="18"/>
  <c r="AI99" i="18"/>
  <c r="AH99"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AJ98" i="18"/>
  <c r="AI98" i="18"/>
  <c r="AH98"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AO98" i="18" s="1"/>
  <c r="AJ97" i="18"/>
  <c r="AI97" i="18"/>
  <c r="AH97" i="18"/>
  <c r="AG97" i="18"/>
  <c r="AF97" i="18"/>
  <c r="AE97" i="18"/>
  <c r="AD97" i="18"/>
  <c r="AC97" i="18"/>
  <c r="AB97" i="18"/>
  <c r="AA97" i="18"/>
  <c r="Z97" i="18"/>
  <c r="Y97" i="18"/>
  <c r="X97" i="18"/>
  <c r="W97" i="18"/>
  <c r="V97" i="18"/>
  <c r="U97" i="18"/>
  <c r="T97" i="18"/>
  <c r="AM97" i="18" s="1"/>
  <c r="S97" i="18"/>
  <c r="R97" i="18"/>
  <c r="Q97" i="18"/>
  <c r="P97" i="18"/>
  <c r="O97" i="18"/>
  <c r="N97" i="18"/>
  <c r="M97" i="18"/>
  <c r="L97" i="18"/>
  <c r="K97" i="18"/>
  <c r="J97" i="18"/>
  <c r="I97" i="18"/>
  <c r="H97" i="18"/>
  <c r="G97" i="18"/>
  <c r="F97" i="18"/>
  <c r="E97" i="18"/>
  <c r="D97" i="18"/>
  <c r="AJ96" i="18"/>
  <c r="AI96" i="18"/>
  <c r="AH96" i="18"/>
  <c r="AG96" i="18"/>
  <c r="AF96" i="18"/>
  <c r="AE96" i="18"/>
  <c r="AD96" i="18"/>
  <c r="AC96" i="18"/>
  <c r="AL96" i="18" s="1"/>
  <c r="AB96" i="18"/>
  <c r="AA96" i="18"/>
  <c r="Z96" i="18"/>
  <c r="Y96" i="18"/>
  <c r="X96" i="18"/>
  <c r="W96" i="18"/>
  <c r="V96" i="18"/>
  <c r="U96" i="18"/>
  <c r="T96" i="18"/>
  <c r="S96" i="18"/>
  <c r="R96" i="18"/>
  <c r="Q96" i="18"/>
  <c r="P96" i="18"/>
  <c r="O96" i="18"/>
  <c r="N96" i="18"/>
  <c r="M96" i="18"/>
  <c r="L96" i="18"/>
  <c r="K96" i="18"/>
  <c r="J96" i="18"/>
  <c r="I96" i="18"/>
  <c r="H96" i="18"/>
  <c r="G96" i="18"/>
  <c r="F96" i="18"/>
  <c r="E96" i="18"/>
  <c r="AO96" i="18" s="1"/>
  <c r="D96" i="18"/>
  <c r="AJ95" i="18"/>
  <c r="AI95" i="18"/>
  <c r="AH95"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AJ94" i="18"/>
  <c r="AI94" i="18"/>
  <c r="AH94"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AJ93" i="18"/>
  <c r="AI93" i="18"/>
  <c r="AH93"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AJ92" i="18"/>
  <c r="AI92" i="18"/>
  <c r="AH92" i="18"/>
  <c r="AG92" i="18"/>
  <c r="AF92" i="18"/>
  <c r="AE92" i="18"/>
  <c r="AD92" i="18"/>
  <c r="AC92" i="18"/>
  <c r="AB92" i="18"/>
  <c r="AA92" i="18"/>
  <c r="Z92" i="18"/>
  <c r="Y92" i="18"/>
  <c r="X92" i="18"/>
  <c r="W92" i="18"/>
  <c r="V92" i="18"/>
  <c r="U92" i="18"/>
  <c r="T92" i="18"/>
  <c r="S92" i="18"/>
  <c r="R92" i="18"/>
  <c r="Q92" i="18"/>
  <c r="P92" i="18"/>
  <c r="O92" i="18"/>
  <c r="N92" i="18"/>
  <c r="M92" i="18"/>
  <c r="AN92" i="18" s="1"/>
  <c r="L92" i="18"/>
  <c r="K92" i="18"/>
  <c r="J92" i="18"/>
  <c r="I92" i="18"/>
  <c r="H92" i="18"/>
  <c r="G92" i="18"/>
  <c r="F92" i="18"/>
  <c r="E92" i="18"/>
  <c r="D92" i="18"/>
  <c r="AJ91" i="18"/>
  <c r="AI91" i="18"/>
  <c r="AH91"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AO91" i="18" s="1"/>
  <c r="AJ90" i="18"/>
  <c r="AI90" i="18"/>
  <c r="AH90"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AJ89" i="18"/>
  <c r="AI89" i="18"/>
  <c r="AH89" i="18"/>
  <c r="AG89" i="18"/>
  <c r="AF89" i="18"/>
  <c r="AE89" i="18"/>
  <c r="AD89" i="18"/>
  <c r="AC89" i="18"/>
  <c r="AB89" i="18"/>
  <c r="AA89" i="18"/>
  <c r="Z89" i="18"/>
  <c r="Y89" i="18"/>
  <c r="X89" i="18"/>
  <c r="W89" i="18"/>
  <c r="V89" i="18"/>
  <c r="U89" i="18"/>
  <c r="T89" i="18"/>
  <c r="S89" i="18"/>
  <c r="R89" i="18"/>
  <c r="Q89" i="18"/>
  <c r="P89" i="18"/>
  <c r="O89" i="18"/>
  <c r="N89" i="18"/>
  <c r="M89" i="18"/>
  <c r="L89" i="18"/>
  <c r="K89" i="18"/>
  <c r="J89" i="18"/>
  <c r="I89" i="18"/>
  <c r="H89" i="18"/>
  <c r="G89" i="18"/>
  <c r="F89" i="18"/>
  <c r="E89" i="18"/>
  <c r="D89" i="18"/>
  <c r="AJ88" i="18"/>
  <c r="AI88" i="18"/>
  <c r="AH88" i="18"/>
  <c r="AG88" i="18"/>
  <c r="AF88" i="18"/>
  <c r="AE88" i="18"/>
  <c r="AD88" i="18"/>
  <c r="AC88" i="18"/>
  <c r="AB88" i="18"/>
  <c r="AA88" i="18"/>
  <c r="Z88" i="18"/>
  <c r="Y88" i="18"/>
  <c r="X88" i="18"/>
  <c r="W88" i="18"/>
  <c r="V88" i="18"/>
  <c r="U88" i="18"/>
  <c r="AM88" i="18" s="1"/>
  <c r="T88" i="18"/>
  <c r="S88" i="18"/>
  <c r="R88" i="18"/>
  <c r="Q88" i="18"/>
  <c r="P88" i="18"/>
  <c r="O88" i="18"/>
  <c r="N88" i="18"/>
  <c r="M88" i="18"/>
  <c r="L88" i="18"/>
  <c r="K88" i="18"/>
  <c r="J88" i="18"/>
  <c r="I88" i="18"/>
  <c r="H88" i="18"/>
  <c r="G88" i="18"/>
  <c r="F88" i="18"/>
  <c r="E88" i="18"/>
  <c r="D88" i="18"/>
  <c r="AJ87" i="18"/>
  <c r="AI87" i="18"/>
  <c r="AH87"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AO87" i="18" s="1"/>
  <c r="AJ86" i="18"/>
  <c r="AI86" i="18"/>
  <c r="AH86"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AO86" i="18" s="1"/>
  <c r="H86" i="18"/>
  <c r="G86" i="18"/>
  <c r="F86" i="18"/>
  <c r="E86" i="18"/>
  <c r="D86" i="18"/>
  <c r="C86" i="18"/>
  <c r="AJ85" i="18"/>
  <c r="AI85" i="18"/>
  <c r="AH85" i="18"/>
  <c r="AG85" i="18"/>
  <c r="AF85" i="18"/>
  <c r="AE85" i="18"/>
  <c r="AD85" i="18"/>
  <c r="AC85" i="18"/>
  <c r="AB85" i="18"/>
  <c r="AA85" i="18"/>
  <c r="Z85" i="18"/>
  <c r="Y85" i="18"/>
  <c r="X85" i="18"/>
  <c r="W85" i="18"/>
  <c r="V85" i="18"/>
  <c r="U85" i="18"/>
  <c r="T85" i="18"/>
  <c r="AM85" i="18" s="1"/>
  <c r="S85" i="18"/>
  <c r="R85" i="18"/>
  <c r="Q85" i="18"/>
  <c r="P85" i="18"/>
  <c r="O85" i="18"/>
  <c r="N85" i="18"/>
  <c r="M85" i="18"/>
  <c r="L85" i="18"/>
  <c r="K85" i="18"/>
  <c r="J85" i="18"/>
  <c r="I85" i="18"/>
  <c r="H85" i="18"/>
  <c r="G85" i="18"/>
  <c r="F85" i="18"/>
  <c r="E85" i="18"/>
  <c r="D85" i="18"/>
  <c r="AJ84" i="18"/>
  <c r="AI84" i="18"/>
  <c r="AH84" i="18"/>
  <c r="AG84" i="18"/>
  <c r="AF84" i="18"/>
  <c r="AE84" i="18"/>
  <c r="AD84" i="18"/>
  <c r="AC84" i="18"/>
  <c r="AB84" i="18"/>
  <c r="AA84" i="18"/>
  <c r="Z84" i="18"/>
  <c r="Y84" i="18"/>
  <c r="X84" i="18"/>
  <c r="W84" i="18"/>
  <c r="V84" i="18"/>
  <c r="U84" i="18"/>
  <c r="T84" i="18"/>
  <c r="AM84" i="18" s="1"/>
  <c r="S84" i="18"/>
  <c r="R84" i="18"/>
  <c r="Q84" i="18"/>
  <c r="P84" i="18"/>
  <c r="O84" i="18"/>
  <c r="N84" i="18"/>
  <c r="M84" i="18"/>
  <c r="L84" i="18"/>
  <c r="K84" i="18"/>
  <c r="J84" i="18"/>
  <c r="I84" i="18"/>
  <c r="H84" i="18"/>
  <c r="G84" i="18"/>
  <c r="F84" i="18"/>
  <c r="E84" i="18"/>
  <c r="D84" i="18"/>
  <c r="C84" i="18"/>
  <c r="AJ83" i="18"/>
  <c r="AI83" i="18"/>
  <c r="AH83"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AJ82" i="18"/>
  <c r="AI82" i="18"/>
  <c r="AH82"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C82"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AJ80" i="18"/>
  <c r="AI80" i="18"/>
  <c r="AH80"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AJ79" i="18"/>
  <c r="AI79" i="18"/>
  <c r="AH79"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AJ78" i="18"/>
  <c r="AI78" i="18"/>
  <c r="AH78" i="18"/>
  <c r="AG78" i="18"/>
  <c r="AF78" i="18"/>
  <c r="AE78" i="18"/>
  <c r="AD78" i="18"/>
  <c r="AC78" i="18"/>
  <c r="AB78" i="18"/>
  <c r="AA78" i="18"/>
  <c r="Z78" i="18"/>
  <c r="Y78" i="18"/>
  <c r="X78" i="18"/>
  <c r="W78" i="18"/>
  <c r="V78" i="18"/>
  <c r="U78" i="18"/>
  <c r="AM78" i="18" s="1"/>
  <c r="T78" i="18"/>
  <c r="S78" i="18"/>
  <c r="R78" i="18"/>
  <c r="Q78" i="18"/>
  <c r="P78" i="18"/>
  <c r="O78" i="18"/>
  <c r="N78" i="18"/>
  <c r="M78" i="18"/>
  <c r="L78" i="18"/>
  <c r="K78" i="18"/>
  <c r="J78" i="18"/>
  <c r="I78" i="18"/>
  <c r="H78" i="18"/>
  <c r="G78" i="18"/>
  <c r="F78" i="18"/>
  <c r="AO78" i="18" s="1"/>
  <c r="E78" i="18"/>
  <c r="D78" i="18"/>
  <c r="C78" i="18"/>
  <c r="AJ77" i="18"/>
  <c r="AI77" i="18"/>
  <c r="AH77"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AJ76" i="18"/>
  <c r="AI76" i="18"/>
  <c r="AH76" i="18"/>
  <c r="AG76" i="18"/>
  <c r="AF76" i="18"/>
  <c r="AE76" i="18"/>
  <c r="AD76" i="18"/>
  <c r="AC76" i="18"/>
  <c r="AB76" i="18"/>
  <c r="AA76" i="18"/>
  <c r="Z76" i="18"/>
  <c r="Y76" i="18"/>
  <c r="X76" i="18"/>
  <c r="W76" i="18"/>
  <c r="V76" i="18"/>
  <c r="U76" i="18"/>
  <c r="T76" i="18"/>
  <c r="S76" i="18"/>
  <c r="R76" i="18"/>
  <c r="Q76" i="18"/>
  <c r="P76" i="18"/>
  <c r="O76" i="18"/>
  <c r="N76" i="18"/>
  <c r="AN76" i="18" s="1"/>
  <c r="M76" i="18"/>
  <c r="L76" i="18"/>
  <c r="K76" i="18"/>
  <c r="J76" i="18"/>
  <c r="I76" i="18"/>
  <c r="H76" i="18"/>
  <c r="G76" i="18"/>
  <c r="F76" i="18"/>
  <c r="E76" i="18"/>
  <c r="D76" i="18"/>
  <c r="C76" i="18"/>
  <c r="AJ75" i="18"/>
  <c r="AI75" i="18"/>
  <c r="AH75"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C75" i="18"/>
  <c r="AJ74" i="18"/>
  <c r="AI74" i="18"/>
  <c r="AH74" i="18"/>
  <c r="AG74" i="18"/>
  <c r="AF74" i="18"/>
  <c r="AE74" i="18"/>
  <c r="AD74" i="18"/>
  <c r="AC74" i="18"/>
  <c r="AB74" i="18"/>
  <c r="AA74" i="18"/>
  <c r="Z74" i="18"/>
  <c r="Y74" i="18"/>
  <c r="X74" i="18"/>
  <c r="W74" i="18"/>
  <c r="V74" i="18"/>
  <c r="U74" i="18"/>
  <c r="T74" i="18"/>
  <c r="S74" i="18"/>
  <c r="R74" i="18"/>
  <c r="Q74" i="18"/>
  <c r="P74" i="18"/>
  <c r="O74" i="18"/>
  <c r="N74" i="18"/>
  <c r="M74" i="18"/>
  <c r="L74" i="18"/>
  <c r="K74" i="18"/>
  <c r="J74" i="18"/>
  <c r="I74" i="18"/>
  <c r="H74" i="18"/>
  <c r="G74" i="18"/>
  <c r="F74" i="18"/>
  <c r="E74" i="18"/>
  <c r="D74" i="18"/>
  <c r="AJ73" i="18"/>
  <c r="AI73" i="18"/>
  <c r="AH73" i="18"/>
  <c r="AG73" i="18"/>
  <c r="AF73" i="18"/>
  <c r="AE73" i="18"/>
  <c r="AD73" i="18"/>
  <c r="AC73" i="18"/>
  <c r="AB73" i="18"/>
  <c r="AA73" i="18"/>
  <c r="Z73" i="18"/>
  <c r="Y73" i="18"/>
  <c r="X73" i="18"/>
  <c r="W73" i="18"/>
  <c r="V73" i="18"/>
  <c r="U73" i="18"/>
  <c r="T73" i="18"/>
  <c r="AM73" i="18" s="1"/>
  <c r="S73" i="18"/>
  <c r="R73" i="18"/>
  <c r="Q73" i="18"/>
  <c r="P73" i="18"/>
  <c r="O73" i="18"/>
  <c r="N73" i="18"/>
  <c r="M73" i="18"/>
  <c r="L73" i="18"/>
  <c r="K73" i="18"/>
  <c r="J73" i="18"/>
  <c r="I73" i="18"/>
  <c r="H73" i="18"/>
  <c r="G73" i="18"/>
  <c r="F73" i="18"/>
  <c r="E73" i="18"/>
  <c r="D73" i="18"/>
  <c r="AJ72" i="18"/>
  <c r="AI72" i="18"/>
  <c r="AH72" i="18"/>
  <c r="AG72" i="18"/>
  <c r="AF72" i="18"/>
  <c r="AE72" i="18"/>
  <c r="AD72" i="18"/>
  <c r="AC72" i="18"/>
  <c r="AB72" i="18"/>
  <c r="AA72" i="18"/>
  <c r="Z72" i="18"/>
  <c r="Y72" i="18"/>
  <c r="X72" i="18"/>
  <c r="W72" i="18"/>
  <c r="V72" i="18"/>
  <c r="U72" i="18"/>
  <c r="AM72" i="18" s="1"/>
  <c r="T72" i="18"/>
  <c r="S72" i="18"/>
  <c r="R72" i="18"/>
  <c r="Q72" i="18"/>
  <c r="P72" i="18"/>
  <c r="O72" i="18"/>
  <c r="N72" i="18"/>
  <c r="M72" i="18"/>
  <c r="AN72" i="18" s="1"/>
  <c r="L72" i="18"/>
  <c r="K72" i="18"/>
  <c r="J72" i="18"/>
  <c r="I72" i="18"/>
  <c r="H72" i="18"/>
  <c r="G72" i="18"/>
  <c r="F72" i="18"/>
  <c r="E72" i="18"/>
  <c r="D72" i="18"/>
  <c r="AJ71" i="18"/>
  <c r="AI71" i="18"/>
  <c r="AH71" i="18"/>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AT70" i="18"/>
  <c r="AS70" i="18"/>
  <c r="AR70" i="18"/>
  <c r="AT69" i="18"/>
  <c r="AS69" i="18"/>
  <c r="C69" i="18"/>
  <c r="AT68" i="18"/>
  <c r="C68" i="18"/>
  <c r="AT67" i="18"/>
  <c r="AR67" i="18"/>
  <c r="C67" i="18"/>
  <c r="AT66" i="18"/>
  <c r="C66" i="18"/>
  <c r="C196" i="18" s="1"/>
  <c r="AT65" i="18"/>
  <c r="C65" i="18"/>
  <c r="C195" i="18" s="1"/>
  <c r="AT64" i="18"/>
  <c r="C64" i="18"/>
  <c r="AT63" i="18"/>
  <c r="C63" i="18"/>
  <c r="AT62" i="18"/>
  <c r="AS62" i="18"/>
  <c r="C62" i="18"/>
  <c r="AT61" i="18"/>
  <c r="AS61" i="18"/>
  <c r="C61" i="18"/>
  <c r="AT60" i="18"/>
  <c r="C60" i="18"/>
  <c r="AT59" i="18"/>
  <c r="AS59" i="18"/>
  <c r="C59" i="18"/>
  <c r="AT58" i="18"/>
  <c r="AS58" i="18"/>
  <c r="C58" i="18"/>
  <c r="C188" i="18" s="1"/>
  <c r="AT57" i="18"/>
  <c r="AS57" i="18"/>
  <c r="C57" i="18"/>
  <c r="C187" i="18" s="1"/>
  <c r="AT56" i="18"/>
  <c r="AS56" i="18"/>
  <c r="AR56" i="18"/>
  <c r="C56" i="18"/>
  <c r="AT55" i="18"/>
  <c r="AS55" i="18"/>
  <c r="AR55" i="18"/>
  <c r="C55" i="18"/>
  <c r="AT54" i="18"/>
  <c r="AR54" i="18"/>
  <c r="C54" i="18"/>
  <c r="C119" i="18" s="1"/>
  <c r="AT53" i="18"/>
  <c r="AR53" i="18"/>
  <c r="C53" i="18"/>
  <c r="AT52" i="18"/>
  <c r="C52" i="18"/>
  <c r="AT51" i="18"/>
  <c r="AS51" i="18"/>
  <c r="AR51" i="18"/>
  <c r="C51" i="18"/>
  <c r="C116" i="18" s="1"/>
  <c r="AT50" i="18"/>
  <c r="AS50" i="18"/>
  <c r="AR50" i="18"/>
  <c r="C50" i="18"/>
  <c r="C180" i="18" s="1"/>
  <c r="AT49" i="18"/>
  <c r="AS49" i="18"/>
  <c r="C49" i="18"/>
  <c r="C179" i="18" s="1"/>
  <c r="AT48" i="18"/>
  <c r="AS48" i="18"/>
  <c r="C48" i="18"/>
  <c r="AT47" i="18"/>
  <c r="AS47" i="18"/>
  <c r="C47" i="18"/>
  <c r="AT46" i="18"/>
  <c r="AS46" i="18"/>
  <c r="AR46" i="18"/>
  <c r="C46" i="18"/>
  <c r="C111" i="18" s="1"/>
  <c r="AT45" i="18"/>
  <c r="AS45" i="18"/>
  <c r="C45" i="18"/>
  <c r="AT44" i="18"/>
  <c r="C44" i="18"/>
  <c r="AT43" i="18"/>
  <c r="C43" i="18"/>
  <c r="AT42" i="18"/>
  <c r="AR42" i="18"/>
  <c r="C42" i="18"/>
  <c r="C107" i="18" s="1"/>
  <c r="AT41" i="18"/>
  <c r="C41" i="18"/>
  <c r="C171" i="18" s="1"/>
  <c r="AT40" i="18"/>
  <c r="C40" i="18"/>
  <c r="AT39" i="18"/>
  <c r="AS39" i="18"/>
  <c r="C39" i="18"/>
  <c r="AT38" i="18"/>
  <c r="C38" i="18"/>
  <c r="C37" i="18"/>
  <c r="C36" i="18"/>
  <c r="C35" i="18"/>
  <c r="C34" i="18"/>
  <c r="C99" i="18" s="1"/>
  <c r="C33" i="18"/>
  <c r="C32" i="18"/>
  <c r="C31" i="18"/>
  <c r="C30" i="18"/>
  <c r="C29" i="18"/>
  <c r="C28" i="18"/>
  <c r="C158" i="18" s="1"/>
  <c r="C27" i="18"/>
  <c r="C26" i="18"/>
  <c r="C91" i="18" s="1"/>
  <c r="C25" i="18"/>
  <c r="C155" i="18" s="1"/>
  <c r="C24" i="18"/>
  <c r="C23" i="18"/>
  <c r="C22" i="18"/>
  <c r="AT21" i="18"/>
  <c r="C21" i="18"/>
  <c r="C151" i="18" s="1"/>
  <c r="C20" i="18"/>
  <c r="C150" i="18" s="1"/>
  <c r="C19" i="18"/>
  <c r="C18" i="18"/>
  <c r="C83" i="18" s="1"/>
  <c r="AT17" i="18"/>
  <c r="C17" i="18"/>
  <c r="C147" i="18" s="1"/>
  <c r="C16" i="18"/>
  <c r="AT15" i="18"/>
  <c r="C15" i="18"/>
  <c r="C145" i="18" s="1"/>
  <c r="C14" i="18"/>
  <c r="AW13" i="18"/>
  <c r="C13" i="18"/>
  <c r="C143" i="18" s="1"/>
  <c r="C12" i="18"/>
  <c r="C142" i="18" s="1"/>
  <c r="C11" i="18"/>
  <c r="C141" i="18" s="1"/>
  <c r="C10" i="18"/>
  <c r="C140" i="18" s="1"/>
  <c r="C9" i="18"/>
  <c r="C139" i="18" s="1"/>
  <c r="C8" i="18"/>
  <c r="C138" i="18" s="1"/>
  <c r="C7" i="18"/>
  <c r="C137" i="18" s="1"/>
  <c r="AW6" i="18"/>
  <c r="AL6" i="18"/>
  <c r="C6" i="18"/>
  <c r="B3" i="18"/>
  <c r="AW7" i="18" s="1"/>
  <c r="AS41" i="18" l="1"/>
  <c r="AS54" i="18"/>
  <c r="AS53" i="18"/>
  <c r="AS65" i="18"/>
  <c r="AS64" i="18"/>
  <c r="AM151" i="18"/>
  <c r="AM175" i="18"/>
  <c r="AM186" i="18"/>
  <c r="AL190" i="18"/>
  <c r="AM192" i="18"/>
  <c r="AO195" i="18"/>
  <c r="AS43" i="18"/>
  <c r="AN74" i="18"/>
  <c r="AN80" i="18"/>
  <c r="AN95" i="18"/>
  <c r="AO118" i="18"/>
  <c r="AL118" i="18"/>
  <c r="AR57" i="18"/>
  <c r="AO130" i="18"/>
  <c r="AM136" i="18"/>
  <c r="AQ136" i="18" s="1"/>
  <c r="AS6" i="18" s="1"/>
  <c r="AO144" i="18"/>
  <c r="AM155" i="18"/>
  <c r="AO164" i="18"/>
  <c r="AN177" i="18"/>
  <c r="AO181" i="18"/>
  <c r="AO183" i="18"/>
  <c r="AL183" i="18"/>
  <c r="AO194" i="18"/>
  <c r="AL194" i="18"/>
  <c r="AO104" i="18"/>
  <c r="AN85" i="18"/>
  <c r="C123" i="18"/>
  <c r="AN147" i="18"/>
  <c r="C148" i="18"/>
  <c r="AR68" i="18"/>
  <c r="AM77" i="18"/>
  <c r="AM83" i="18"/>
  <c r="AM96" i="18"/>
  <c r="AN97" i="18"/>
  <c r="AM101" i="18"/>
  <c r="AN114" i="18"/>
  <c r="AO123" i="18"/>
  <c r="AO128" i="18"/>
  <c r="AN137" i="18"/>
  <c r="AQ137" i="18" s="1"/>
  <c r="AO157" i="18"/>
  <c r="AL157" i="18"/>
  <c r="AN160" i="18"/>
  <c r="AN165" i="18"/>
  <c r="C172" i="18"/>
  <c r="AN172" i="18"/>
  <c r="AN176" i="18"/>
  <c r="AO178" i="18"/>
  <c r="AO193" i="18"/>
  <c r="AL193" i="18"/>
  <c r="AL199" i="18"/>
  <c r="AR44" i="18"/>
  <c r="C80" i="18"/>
  <c r="AM87" i="18"/>
  <c r="AM91" i="18"/>
  <c r="AO94" i="18"/>
  <c r="AM104" i="18"/>
  <c r="AN106" i="18"/>
  <c r="AM121" i="18"/>
  <c r="AN122" i="18"/>
  <c r="AM124" i="18"/>
  <c r="AO127" i="18"/>
  <c r="AR66" i="18"/>
  <c r="AN151" i="18"/>
  <c r="AO152" i="18"/>
  <c r="AO162" i="18"/>
  <c r="AL182" i="18"/>
  <c r="AN192" i="18"/>
  <c r="AN197" i="18"/>
  <c r="AO72" i="18"/>
  <c r="AM71" i="18"/>
  <c r="AO74" i="18"/>
  <c r="AO75" i="18"/>
  <c r="AN79" i="18"/>
  <c r="AO80" i="18"/>
  <c r="AN84" i="18"/>
  <c r="AN88" i="18"/>
  <c r="AO95" i="18"/>
  <c r="AL112" i="18"/>
  <c r="AL117" i="18"/>
  <c r="AM118" i="18"/>
  <c r="AL127" i="18"/>
  <c r="AN136" i="18"/>
  <c r="AM144" i="18"/>
  <c r="C156" i="18"/>
  <c r="AN156" i="18"/>
  <c r="AO173" i="18"/>
  <c r="C181" i="18"/>
  <c r="AM183" i="18"/>
  <c r="AU10" i="18"/>
  <c r="AU11" i="18"/>
  <c r="AO85" i="18"/>
  <c r="AN101" i="18"/>
  <c r="AM103" i="18"/>
  <c r="AN105" i="18"/>
  <c r="AM108" i="18"/>
  <c r="AR65" i="18"/>
  <c r="AL132" i="18"/>
  <c r="AN168" i="18"/>
  <c r="AN174" i="18"/>
  <c r="AM184" i="18"/>
  <c r="AL198" i="18"/>
  <c r="C73" i="18"/>
  <c r="AM81" i="18"/>
  <c r="AN83" i="18"/>
  <c r="AN89" i="18"/>
  <c r="AO97" i="18"/>
  <c r="AL97" i="18"/>
  <c r="AN110" i="18"/>
  <c r="C131" i="18"/>
  <c r="AO137" i="18"/>
  <c r="AN145" i="18"/>
  <c r="AO155" i="18"/>
  <c r="AQ155" i="18" s="1"/>
  <c r="AM157" i="18"/>
  <c r="AO160" i="18"/>
  <c r="AO165" i="18"/>
  <c r="AM167" i="18"/>
  <c r="AO170" i="18"/>
  <c r="AL170" i="18"/>
  <c r="AL180" i="18"/>
  <c r="AM193" i="18"/>
  <c r="AO73" i="18"/>
  <c r="AN87" i="18"/>
  <c r="AN91" i="18"/>
  <c r="AN100" i="18"/>
  <c r="AO102" i="18"/>
  <c r="AO106" i="18"/>
  <c r="AL106" i="18"/>
  <c r="AL111" i="18"/>
  <c r="AR49" i="18"/>
  <c r="AL116" i="18"/>
  <c r="AL120" i="18"/>
  <c r="AO122" i="18"/>
  <c r="AN124" i="18"/>
  <c r="AN134" i="18"/>
  <c r="AO151" i="18"/>
  <c r="AM152" i="18"/>
  <c r="AM162" i="18"/>
  <c r="AL169" i="18"/>
  <c r="AL175" i="18"/>
  <c r="AO186" i="18"/>
  <c r="AL186" i="18"/>
  <c r="AN195" i="18"/>
  <c r="AO197" i="18"/>
  <c r="AL197" i="18"/>
  <c r="AM199" i="18"/>
  <c r="AN71" i="18"/>
  <c r="AM74" i="18"/>
  <c r="AQ74" i="18" s="1"/>
  <c r="AM75" i="18"/>
  <c r="AM80" i="18"/>
  <c r="AM112" i="18"/>
  <c r="C115" i="18"/>
  <c r="AM117" i="18"/>
  <c r="AN118" i="18"/>
  <c r="AM129" i="18"/>
  <c r="AN130" i="18"/>
  <c r="AO136" i="18"/>
  <c r="AN144" i="18"/>
  <c r="AO156" i="18"/>
  <c r="AN164" i="18"/>
  <c r="AO179" i="18"/>
  <c r="AL179" i="18"/>
  <c r="AN183" i="18"/>
  <c r="AN196" i="18"/>
  <c r="AM76" i="18"/>
  <c r="C77" i="18"/>
  <c r="AO88" i="18"/>
  <c r="AN103" i="18"/>
  <c r="AO105" i="18"/>
  <c r="AL105" i="18"/>
  <c r="AN108" i="18"/>
  <c r="AN139" i="18"/>
  <c r="AQ139" i="18" s="1"/>
  <c r="AN153" i="18"/>
  <c r="AN163" i="18"/>
  <c r="AO168" i="18"/>
  <c r="AM171" i="18"/>
  <c r="AO174" i="18"/>
  <c r="AL174" i="18"/>
  <c r="AO180" i="18"/>
  <c r="C184" i="18"/>
  <c r="AL191" i="18"/>
  <c r="AL195" i="18"/>
  <c r="AL71" i="18"/>
  <c r="AL136" i="18"/>
  <c r="AL85" i="18"/>
  <c r="AL88" i="18"/>
  <c r="AL103" i="18"/>
  <c r="AL168" i="18"/>
  <c r="AL80" i="18"/>
  <c r="AL90" i="18"/>
  <c r="AL91" i="18"/>
  <c r="AL151" i="18"/>
  <c r="AL152" i="18"/>
  <c r="AL162" i="18"/>
  <c r="AL72" i="18"/>
  <c r="AL98" i="18"/>
  <c r="AL81" i="18"/>
  <c r="AL153" i="18"/>
  <c r="AL159" i="18"/>
  <c r="AL87" i="18"/>
  <c r="AL137" i="18"/>
  <c r="AL154" i="18"/>
  <c r="AL155" i="18"/>
  <c r="AL160" i="18"/>
  <c r="AL165" i="18"/>
  <c r="AL77" i="18"/>
  <c r="AL74" i="18"/>
  <c r="AL93" i="18"/>
  <c r="AL100" i="18"/>
  <c r="AL139" i="18"/>
  <c r="AL143" i="18"/>
  <c r="AL78" i="18"/>
  <c r="AL144" i="18"/>
  <c r="AL161" i="18"/>
  <c r="AL167" i="18"/>
  <c r="C167" i="18"/>
  <c r="C102" i="18"/>
  <c r="AQ91" i="18"/>
  <c r="C178" i="18"/>
  <c r="C113" i="18"/>
  <c r="AL83" i="18"/>
  <c r="AO77" i="18"/>
  <c r="AN77" i="18"/>
  <c r="AQ77" i="18" s="1"/>
  <c r="C169" i="18"/>
  <c r="C104" i="18"/>
  <c r="AL75" i="18"/>
  <c r="AO79" i="18"/>
  <c r="AM79" i="18"/>
  <c r="C183" i="18"/>
  <c r="C118" i="18"/>
  <c r="C185" i="18"/>
  <c r="C120" i="18"/>
  <c r="C127" i="18"/>
  <c r="C192" i="18"/>
  <c r="AQ80" i="18"/>
  <c r="AM86" i="18"/>
  <c r="AQ86" i="18" s="1"/>
  <c r="C190" i="18"/>
  <c r="C125" i="18"/>
  <c r="C146" i="18"/>
  <c r="C81" i="18"/>
  <c r="C159" i="18"/>
  <c r="C94" i="18"/>
  <c r="AR39" i="18"/>
  <c r="AN73" i="18"/>
  <c r="AN82" i="18"/>
  <c r="AL82" i="18"/>
  <c r="C186" i="18"/>
  <c r="C121" i="18"/>
  <c r="AN102" i="18"/>
  <c r="AQ102" i="18" s="1"/>
  <c r="AR40" i="18"/>
  <c r="AR41" i="18"/>
  <c r="AO112" i="18"/>
  <c r="AO81" i="18"/>
  <c r="AQ81" i="18" s="1"/>
  <c r="AO83" i="18"/>
  <c r="AQ83" i="18" s="1"/>
  <c r="C85" i="18"/>
  <c r="AQ87" i="18"/>
  <c r="C90" i="18"/>
  <c r="AO99" i="18"/>
  <c r="AN99" i="18"/>
  <c r="AQ99" i="18" s="1"/>
  <c r="AM99" i="18"/>
  <c r="AL99" i="18"/>
  <c r="C106" i="18"/>
  <c r="AM122" i="18"/>
  <c r="AN129" i="18"/>
  <c r="C130" i="18"/>
  <c r="AM133" i="18"/>
  <c r="AL133" i="18"/>
  <c r="AO134" i="18"/>
  <c r="AM134" i="18"/>
  <c r="AL134" i="18"/>
  <c r="AL138" i="18"/>
  <c r="C176" i="18"/>
  <c r="C194" i="18"/>
  <c r="C129" i="18"/>
  <c r="C170" i="18"/>
  <c r="C105" i="18"/>
  <c r="AR59" i="18"/>
  <c r="AM102" i="18"/>
  <c r="AN121" i="18"/>
  <c r="C122" i="18"/>
  <c r="B6" i="18"/>
  <c r="AT20" i="18"/>
  <c r="C153" i="18"/>
  <c r="C88" i="18"/>
  <c r="AQ88" i="18" s="1"/>
  <c r="C161" i="18"/>
  <c r="C96" i="18"/>
  <c r="C163" i="18"/>
  <c r="C98" i="18"/>
  <c r="C174" i="18"/>
  <c r="C109" i="18"/>
  <c r="AS63" i="18"/>
  <c r="C199" i="18"/>
  <c r="C134" i="18"/>
  <c r="AO71" i="18"/>
  <c r="AN75" i="18"/>
  <c r="AN78" i="18"/>
  <c r="AQ78" i="18" s="1"/>
  <c r="AO90" i="18"/>
  <c r="AQ90" i="18" s="1"/>
  <c r="AN90" i="18"/>
  <c r="AM90" i="18"/>
  <c r="C93" i="18"/>
  <c r="AN96" i="18"/>
  <c r="AQ96" i="18" s="1"/>
  <c r="AO100" i="18"/>
  <c r="AM100" i="18"/>
  <c r="AQ100" i="18"/>
  <c r="AO116" i="18"/>
  <c r="AN116" i="18"/>
  <c r="AM116" i="18"/>
  <c r="AM130" i="18"/>
  <c r="AO176" i="18"/>
  <c r="AL176" i="18"/>
  <c r="AT16" i="18"/>
  <c r="AO131" i="18"/>
  <c r="AQ157" i="18"/>
  <c r="AS67" i="18"/>
  <c r="AS68" i="18"/>
  <c r="AQ97" i="18"/>
  <c r="AR32" i="18" s="1"/>
  <c r="AN94" i="18"/>
  <c r="AM94" i="18"/>
  <c r="AL94" i="18"/>
  <c r="AQ94" i="18" s="1"/>
  <c r="C114" i="18"/>
  <c r="AO149" i="18"/>
  <c r="AQ149" i="18" s="1"/>
  <c r="AN149" i="18"/>
  <c r="AM149" i="18"/>
  <c r="AL149" i="18"/>
  <c r="AO166" i="18"/>
  <c r="AN166" i="18"/>
  <c r="AQ166" i="18" s="1"/>
  <c r="AM166" i="18"/>
  <c r="AL166" i="18"/>
  <c r="AL178" i="18"/>
  <c r="C136" i="18"/>
  <c r="C71" i="18"/>
  <c r="AO82" i="18"/>
  <c r="AM82" i="18"/>
  <c r="AN113" i="18"/>
  <c r="AT6" i="18"/>
  <c r="C154" i="18"/>
  <c r="C89" i="18"/>
  <c r="C162" i="18"/>
  <c r="C97" i="18"/>
  <c r="C175" i="18"/>
  <c r="C110" i="18"/>
  <c r="C177" i="18"/>
  <c r="C112" i="18"/>
  <c r="C182" i="18"/>
  <c r="C117" i="18"/>
  <c r="C198" i="18"/>
  <c r="C133" i="18"/>
  <c r="AL73" i="18"/>
  <c r="AQ73" i="18" s="1"/>
  <c r="AL79" i="18"/>
  <c r="AQ79" i="18" s="1"/>
  <c r="AO84" i="18"/>
  <c r="AQ84" i="18" s="1"/>
  <c r="AL84" i="18"/>
  <c r="AN86" i="18"/>
  <c r="AL101" i="18"/>
  <c r="AM114" i="18"/>
  <c r="AO121" i="18"/>
  <c r="AL121" i="18"/>
  <c r="AO141" i="18"/>
  <c r="AN141" i="18"/>
  <c r="AM141" i="18"/>
  <c r="AL141" i="18"/>
  <c r="AO150" i="18"/>
  <c r="AQ150" i="18" s="1"/>
  <c r="AS20" i="18" s="1"/>
  <c r="AN150" i="18"/>
  <c r="AM150" i="18"/>
  <c r="AL150" i="18"/>
  <c r="AO158" i="18"/>
  <c r="AN158" i="18"/>
  <c r="AM158" i="18"/>
  <c r="AL158" i="18"/>
  <c r="AQ158" i="18" s="1"/>
  <c r="C144" i="18"/>
  <c r="AQ144" i="18" s="1"/>
  <c r="C79" i="18"/>
  <c r="C87" i="18"/>
  <c r="C152" i="18"/>
  <c r="C95" i="18"/>
  <c r="AQ95" i="18" s="1"/>
  <c r="C160" i="18"/>
  <c r="AQ160" i="18" s="1"/>
  <c r="C166" i="18"/>
  <c r="C101" i="18"/>
  <c r="C103" i="18"/>
  <c r="C168" i="18"/>
  <c r="C191" i="18"/>
  <c r="C126" i="18"/>
  <c r="C193" i="18"/>
  <c r="C128" i="18"/>
  <c r="C72" i="18"/>
  <c r="AQ72" i="18" s="1"/>
  <c r="AO76" i="18"/>
  <c r="AL76" i="18"/>
  <c r="AM89" i="18"/>
  <c r="AL95" i="18"/>
  <c r="AN98" i="18"/>
  <c r="AL114" i="18"/>
  <c r="AM125" i="18"/>
  <c r="AL125" i="18"/>
  <c r="AO126" i="18"/>
  <c r="AM126" i="18"/>
  <c r="AL126" i="18"/>
  <c r="AO129" i="18"/>
  <c r="AL129" i="18"/>
  <c r="AO142" i="18"/>
  <c r="AQ142" i="18" s="1"/>
  <c r="AS12" i="18" s="1"/>
  <c r="AN142" i="18"/>
  <c r="AM142" i="18"/>
  <c r="AL142" i="18"/>
  <c r="AL146" i="18"/>
  <c r="AO147" i="18"/>
  <c r="AL147" i="18"/>
  <c r="AQ151" i="18"/>
  <c r="AO154" i="18"/>
  <c r="AM154" i="18"/>
  <c r="AO167" i="18"/>
  <c r="C92" i="18"/>
  <c r="C157" i="18"/>
  <c r="C100" i="18"/>
  <c r="C165" i="18"/>
  <c r="AQ165" i="18" s="1"/>
  <c r="AS35" i="18" s="1"/>
  <c r="C108" i="18"/>
  <c r="C173" i="18"/>
  <c r="C124" i="18"/>
  <c r="C189" i="18"/>
  <c r="C132" i="18"/>
  <c r="C197" i="18"/>
  <c r="C74" i="18"/>
  <c r="AN81" i="18"/>
  <c r="AO93" i="18"/>
  <c r="AN93" i="18"/>
  <c r="AM93" i="18"/>
  <c r="AO101" i="18"/>
  <c r="AQ101" i="18" s="1"/>
  <c r="AM106" i="18"/>
  <c r="AM109" i="18"/>
  <c r="AL109" i="18"/>
  <c r="AO110" i="18"/>
  <c r="AL110" i="18"/>
  <c r="AO114" i="18"/>
  <c r="AO115" i="18"/>
  <c r="AO119" i="18"/>
  <c r="AN119" i="18"/>
  <c r="AL130" i="18"/>
  <c r="AO138" i="18"/>
  <c r="AN138" i="18"/>
  <c r="AM138" i="18"/>
  <c r="AO140" i="18"/>
  <c r="AN140" i="18"/>
  <c r="AQ152" i="18"/>
  <c r="AO159" i="18"/>
  <c r="AQ159" i="18" s="1"/>
  <c r="AS29" i="18" s="1"/>
  <c r="AN159" i="18"/>
  <c r="AM179" i="18"/>
  <c r="AM92" i="18"/>
  <c r="AL92" i="18"/>
  <c r="AO107" i="18"/>
  <c r="AO111" i="18"/>
  <c r="AN111" i="18"/>
  <c r="AL122" i="18"/>
  <c r="AO132" i="18"/>
  <c r="AN132" i="18"/>
  <c r="AM132" i="18"/>
  <c r="AO143" i="18"/>
  <c r="AQ143" i="18" s="1"/>
  <c r="AN143" i="18"/>
  <c r="AO146" i="18"/>
  <c r="AM146" i="18"/>
  <c r="AO148" i="18"/>
  <c r="AQ148" i="18" s="1"/>
  <c r="AN148" i="18"/>
  <c r="C164" i="18"/>
  <c r="AM178" i="18"/>
  <c r="AN187" i="18"/>
  <c r="AM187" i="18"/>
  <c r="AM191" i="18"/>
  <c r="AN184" i="18"/>
  <c r="AQ93" i="18"/>
  <c r="AM111" i="18"/>
  <c r="AM119" i="18"/>
  <c r="AM127" i="18"/>
  <c r="AN146" i="18"/>
  <c r="AN154" i="18"/>
  <c r="AN162" i="18"/>
  <c r="AQ162" i="18" s="1"/>
  <c r="AN170" i="18"/>
  <c r="AN181" i="18"/>
  <c r="AM181" i="18"/>
  <c r="AL181" i="18"/>
  <c r="AN186" i="18"/>
  <c r="AM188" i="18"/>
  <c r="AL188" i="18"/>
  <c r="AO191" i="18"/>
  <c r="AN191" i="18"/>
  <c r="AO198" i="18"/>
  <c r="AN198" i="18"/>
  <c r="AM198" i="18"/>
  <c r="AL86" i="18"/>
  <c r="AO92" i="18"/>
  <c r="AQ92" i="18" s="1"/>
  <c r="AL102" i="18"/>
  <c r="AN107" i="18"/>
  <c r="AM107" i="18"/>
  <c r="AL107" i="18"/>
  <c r="AO109" i="18"/>
  <c r="AN109" i="18"/>
  <c r="AN115" i="18"/>
  <c r="AM115" i="18"/>
  <c r="AL115" i="18"/>
  <c r="AO117" i="18"/>
  <c r="AN117" i="18"/>
  <c r="AN123" i="18"/>
  <c r="AM123" i="18"/>
  <c r="AL123" i="18"/>
  <c r="AO125" i="18"/>
  <c r="AN125" i="18"/>
  <c r="AN131" i="18"/>
  <c r="AM131" i="18"/>
  <c r="AL131" i="18"/>
  <c r="AO133" i="18"/>
  <c r="AN133" i="18"/>
  <c r="AM140" i="18"/>
  <c r="AQ140" i="18"/>
  <c r="AM148" i="18"/>
  <c r="AM156" i="18"/>
  <c r="AM164" i="18"/>
  <c r="AQ164" i="18" s="1"/>
  <c r="AM172" i="18"/>
  <c r="AL172" i="18"/>
  <c r="AO175" i="18"/>
  <c r="AN175" i="18"/>
  <c r="AM177" i="18"/>
  <c r="AL177" i="18"/>
  <c r="AO182" i="18"/>
  <c r="AN182" i="18"/>
  <c r="AM182" i="18"/>
  <c r="AO184" i="18"/>
  <c r="AL184" i="18"/>
  <c r="AM196" i="18"/>
  <c r="AL196" i="18"/>
  <c r="AO89" i="18"/>
  <c r="AL89" i="18"/>
  <c r="AM95" i="18"/>
  <c r="AL140" i="18"/>
  <c r="AL148" i="18"/>
  <c r="AL156" i="18"/>
  <c r="AQ156" i="18" s="1"/>
  <c r="AS26" i="18" s="1"/>
  <c r="AL164" i="18"/>
  <c r="AN179" i="18"/>
  <c r="AO188" i="18"/>
  <c r="AN189" i="18"/>
  <c r="AM189" i="18"/>
  <c r="AL189" i="18"/>
  <c r="AN194" i="18"/>
  <c r="AM194" i="18"/>
  <c r="AO199" i="18"/>
  <c r="AN199" i="18"/>
  <c r="AQ85" i="18"/>
  <c r="AM98" i="18"/>
  <c r="AQ98" i="18" s="1"/>
  <c r="AN104" i="18"/>
  <c r="AN112" i="18"/>
  <c r="AN120" i="18"/>
  <c r="AN128" i="18"/>
  <c r="AM137" i="18"/>
  <c r="AM145" i="18"/>
  <c r="AQ145" i="18" s="1"/>
  <c r="AM153" i="18"/>
  <c r="AQ153" i="18"/>
  <c r="AM161" i="18"/>
  <c r="AQ161" i="18" s="1"/>
  <c r="AM169" i="18"/>
  <c r="AO187" i="18"/>
  <c r="AL187" i="18"/>
  <c r="AO192" i="18"/>
  <c r="AL192" i="18"/>
  <c r="AO163" i="18"/>
  <c r="AQ163" i="18" s="1"/>
  <c r="AL163" i="18"/>
  <c r="AN167" i="18"/>
  <c r="AQ167" i="18"/>
  <c r="AO171" i="18"/>
  <c r="AL171" i="18"/>
  <c r="AO172" i="18"/>
  <c r="AN173" i="18"/>
  <c r="AM173" i="18"/>
  <c r="AL173" i="18"/>
  <c r="AN178" i="18"/>
  <c r="AM185" i="18"/>
  <c r="AL185" i="18"/>
  <c r="AO190" i="18"/>
  <c r="AN190" i="18"/>
  <c r="AM190" i="18"/>
  <c r="AO196" i="18"/>
  <c r="AQ71" i="18" l="1"/>
  <c r="AR6" i="18" s="1"/>
  <c r="AR16" i="18"/>
  <c r="AQ141" i="18"/>
  <c r="AS28" i="18"/>
  <c r="AR23" i="18"/>
  <c r="AQ75" i="18"/>
  <c r="AR10" i="18" s="1"/>
  <c r="AS10" i="18"/>
  <c r="AR9" i="18"/>
  <c r="AS7" i="18"/>
  <c r="AS14" i="18"/>
  <c r="AR28" i="18"/>
  <c r="AS23" i="18"/>
  <c r="AS32" i="18"/>
  <c r="AR19" i="18"/>
  <c r="AS33" i="18"/>
  <c r="AR33" i="18"/>
  <c r="AR30" i="18"/>
  <c r="AR14" i="18"/>
  <c r="AR22" i="18"/>
  <c r="AR26" i="18"/>
  <c r="AR8" i="18"/>
  <c r="AS31" i="18"/>
  <c r="AS22" i="18"/>
  <c r="AR36" i="18"/>
  <c r="AR7" i="18"/>
  <c r="AR29" i="18"/>
  <c r="AR21" i="18"/>
  <c r="AS34" i="18"/>
  <c r="AS30" i="18"/>
  <c r="AS36" i="18"/>
  <c r="AR35" i="18"/>
  <c r="AR13" i="18"/>
  <c r="AR15" i="18"/>
  <c r="AS11" i="18"/>
  <c r="AS15" i="18"/>
  <c r="AR20" i="18"/>
  <c r="AR27" i="18"/>
  <c r="AS13" i="18"/>
  <c r="AS21" i="18"/>
  <c r="AR31" i="18"/>
  <c r="AS19" i="18"/>
  <c r="AS27" i="18"/>
  <c r="AR34" i="18"/>
  <c r="AR37" i="18"/>
  <c r="AR38" i="18"/>
  <c r="AQ138" i="18"/>
  <c r="AS8" i="18" s="1"/>
  <c r="AQ147" i="18"/>
  <c r="AQ89" i="18"/>
  <c r="AR24" i="18" s="1"/>
  <c r="AQ76" i="18"/>
  <c r="AR11" i="18" s="1"/>
  <c r="AS37" i="18"/>
  <c r="AS38" i="18"/>
  <c r="AQ146" i="18"/>
  <c r="AS16" i="18" s="1"/>
  <c r="B136" i="18"/>
  <c r="B71" i="18"/>
  <c r="AQ154" i="18"/>
  <c r="AQ82" i="18"/>
  <c r="AR17" i="18" s="1"/>
  <c r="AR12" i="18" l="1"/>
  <c r="AR25" i="18"/>
  <c r="AS17" i="18"/>
  <c r="AR18" i="18"/>
  <c r="AS18" i="18"/>
  <c r="AS24" i="18"/>
  <c r="AS25" i="18"/>
  <c r="AS9" i="18"/>
  <c r="C2" i="7" l="1"/>
  <c r="B3" i="17"/>
  <c r="B3" i="13"/>
  <c r="B3" i="14"/>
  <c r="B10" i="1" l="1"/>
  <c r="AJ199" i="17" l="1"/>
  <c r="AQ199" i="17" s="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Q198" i="17" s="1"/>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J197" i="17"/>
  <c r="AQ197" i="17" s="1"/>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Q196" i="17" s="1"/>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Q195" i="17" s="1"/>
  <c r="AS66" i="17" s="1"/>
  <c r="AI195" i="17"/>
  <c r="AH195" i="17"/>
  <c r="AG195" i="17"/>
  <c r="AF195" i="17"/>
  <c r="AE195" i="17"/>
  <c r="AD195" i="17"/>
  <c r="AC195" i="17"/>
  <c r="AB195" i="17"/>
  <c r="AA195" i="17"/>
  <c r="Z195" i="17"/>
  <c r="Y195" i="17"/>
  <c r="X195" i="17"/>
  <c r="W195" i="17"/>
  <c r="V195" i="17"/>
  <c r="U195" i="17"/>
  <c r="T195" i="17"/>
  <c r="S195" i="17"/>
  <c r="R195" i="17"/>
  <c r="Q195" i="17"/>
  <c r="P195" i="17"/>
  <c r="O195" i="17"/>
  <c r="N195" i="17"/>
  <c r="M195" i="17"/>
  <c r="L195" i="17"/>
  <c r="K195" i="17"/>
  <c r="J195" i="17"/>
  <c r="I195" i="17"/>
  <c r="H195" i="17"/>
  <c r="G195" i="17"/>
  <c r="F195" i="17"/>
  <c r="E195" i="17"/>
  <c r="D195" i="17"/>
  <c r="AJ194" i="17"/>
  <c r="AQ194" i="17" s="1"/>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Q193" i="17" s="1"/>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Q192" i="17" s="1"/>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Q191" i="17" s="1"/>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Q190" i="17" s="1"/>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Q189" i="17" s="1"/>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Q188" i="17" s="1"/>
  <c r="AI188" i="17"/>
  <c r="AH188" i="17"/>
  <c r="AG188" i="17"/>
  <c r="AF188" i="17"/>
  <c r="AE188" i="17"/>
  <c r="AD188" i="17"/>
  <c r="AC188" i="17"/>
  <c r="AB188" i="17"/>
  <c r="AA188" i="17"/>
  <c r="Z188" i="17"/>
  <c r="Y188" i="17"/>
  <c r="X188" i="17"/>
  <c r="W188" i="17"/>
  <c r="V188" i="17"/>
  <c r="U188" i="17"/>
  <c r="T188" i="17"/>
  <c r="S188" i="17"/>
  <c r="R188" i="17"/>
  <c r="Q188" i="17"/>
  <c r="P188" i="17"/>
  <c r="O188" i="17"/>
  <c r="N188" i="17"/>
  <c r="M188" i="17"/>
  <c r="L188" i="17"/>
  <c r="K188" i="17"/>
  <c r="J188" i="17"/>
  <c r="I188" i="17"/>
  <c r="H188" i="17"/>
  <c r="G188" i="17"/>
  <c r="F188" i="17"/>
  <c r="E188" i="17"/>
  <c r="D188" i="17"/>
  <c r="AJ187" i="17"/>
  <c r="AQ187" i="17" s="1"/>
  <c r="AS58" i="17" s="1"/>
  <c r="AI187" i="17"/>
  <c r="AH187" i="17"/>
  <c r="AG187" i="17"/>
  <c r="AF187" i="17"/>
  <c r="AE187" i="17"/>
  <c r="AD187" i="17"/>
  <c r="AC187" i="17"/>
  <c r="AB187" i="17"/>
  <c r="AA187" i="17"/>
  <c r="Z187" i="17"/>
  <c r="Y187" i="17"/>
  <c r="X187" i="17"/>
  <c r="W187" i="17"/>
  <c r="V187" i="17"/>
  <c r="U187" i="17"/>
  <c r="T187" i="17"/>
  <c r="S187" i="17"/>
  <c r="R187" i="17"/>
  <c r="Q187" i="17"/>
  <c r="P187" i="17"/>
  <c r="O187" i="17"/>
  <c r="N187" i="17"/>
  <c r="M187" i="17"/>
  <c r="L187" i="17"/>
  <c r="K187" i="17"/>
  <c r="J187" i="17"/>
  <c r="I187" i="17"/>
  <c r="H187" i="17"/>
  <c r="G187" i="17"/>
  <c r="F187" i="17"/>
  <c r="E187" i="17"/>
  <c r="D187" i="17"/>
  <c r="AJ186" i="17"/>
  <c r="AQ186" i="17" s="1"/>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Q185" i="17"/>
  <c r="AS55" i="17" s="1"/>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Q184" i="17" s="1"/>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Q183" i="17" s="1"/>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Q182" i="17" s="1"/>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Q181" i="17" s="1"/>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G181" i="17"/>
  <c r="F181" i="17"/>
  <c r="E181" i="17"/>
  <c r="D181" i="17"/>
  <c r="AJ180" i="17"/>
  <c r="AQ180" i="17" s="1"/>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J179" i="17"/>
  <c r="AQ179" i="17" s="1"/>
  <c r="AS50" i="17" s="1"/>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Q178" i="17" s="1"/>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Q177" i="17" s="1"/>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Q176" i="17" s="1"/>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Q175"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Q174" i="17" s="1"/>
  <c r="AS45" i="17" s="1"/>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Q173" i="17" s="1"/>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Q134" i="17" s="1"/>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Q133" i="17" s="1"/>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Q132" i="17" s="1"/>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Q131" i="17" s="1"/>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Q130" i="17" s="1"/>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Q129" i="17" s="1"/>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Q128" i="17" s="1"/>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Q127" i="17" s="1"/>
  <c r="AR62" i="17" s="1"/>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Q126" i="17" s="1"/>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Q125" i="17" s="1"/>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Q124" i="17" s="1"/>
  <c r="AI124" i="17"/>
  <c r="AH124" i="17"/>
  <c r="AG124" i="17"/>
  <c r="AF124" i="17"/>
  <c r="AE124" i="17"/>
  <c r="AD124" i="17"/>
  <c r="AC124" i="17"/>
  <c r="AB124" i="17"/>
  <c r="AA124" i="17"/>
  <c r="Z124" i="17"/>
  <c r="Y124" i="17"/>
  <c r="X124" i="17"/>
  <c r="W124" i="17"/>
  <c r="V124" i="17"/>
  <c r="U124" i="17"/>
  <c r="T124" i="17"/>
  <c r="S124" i="17"/>
  <c r="R124" i="17"/>
  <c r="Q124" i="17"/>
  <c r="P124" i="17"/>
  <c r="O124" i="17"/>
  <c r="N124" i="17"/>
  <c r="M124" i="17"/>
  <c r="L124" i="17"/>
  <c r="K124" i="17"/>
  <c r="J124" i="17"/>
  <c r="I124" i="17"/>
  <c r="H124" i="17"/>
  <c r="G124" i="17"/>
  <c r="F124" i="17"/>
  <c r="E124" i="17"/>
  <c r="D124" i="17"/>
  <c r="AJ123" i="17"/>
  <c r="AQ123" i="17" s="1"/>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Q122" i="17" s="1"/>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Q121" i="17" s="1"/>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Q120" i="17" s="1"/>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K120" i="17"/>
  <c r="J120" i="17"/>
  <c r="I120" i="17"/>
  <c r="H120" i="17"/>
  <c r="G120" i="17"/>
  <c r="F120" i="17"/>
  <c r="E120" i="17"/>
  <c r="D120" i="17"/>
  <c r="AJ119" i="17"/>
  <c r="AQ119" i="17" s="1"/>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Q118" i="17" s="1"/>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Q117" i="17" s="1"/>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Q116" i="17" s="1"/>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Q115" i="17" s="1"/>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Q114" i="17" s="1"/>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Q113" i="17" s="1"/>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Q112" i="17" s="1"/>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J111" i="17"/>
  <c r="AQ111" i="17" s="1"/>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Q110" i="17" s="1"/>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Q109" i="17" s="1"/>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J108" i="17"/>
  <c r="AQ108" i="17" s="1"/>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L80" i="17"/>
  <c r="K80" i="17"/>
  <c r="J80" i="17"/>
  <c r="I80" i="17"/>
  <c r="H80" i="17"/>
  <c r="G80" i="17"/>
  <c r="F80" i="17"/>
  <c r="E80" i="17"/>
  <c r="D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C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G77" i="17"/>
  <c r="F77" i="17"/>
  <c r="E77" i="17"/>
  <c r="D77" i="17"/>
  <c r="AJ76"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M72" i="17"/>
  <c r="L72" i="17"/>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AT69" i="17"/>
  <c r="C69" i="17"/>
  <c r="AT68" i="17"/>
  <c r="C68" i="17"/>
  <c r="AT67" i="17"/>
  <c r="C67" i="17"/>
  <c r="AT66" i="17"/>
  <c r="C66" i="17"/>
  <c r="AT65" i="17"/>
  <c r="C65" i="17"/>
  <c r="AT64" i="17"/>
  <c r="C64" i="17"/>
  <c r="AT63" i="17"/>
  <c r="C63" i="17"/>
  <c r="AT62" i="17"/>
  <c r="C62" i="17"/>
  <c r="AT61" i="17"/>
  <c r="C61" i="17"/>
  <c r="AT60" i="17"/>
  <c r="C60" i="17"/>
  <c r="AT59" i="17"/>
  <c r="C59" i="17"/>
  <c r="AT58" i="17"/>
  <c r="C58" i="17"/>
  <c r="AT57" i="17"/>
  <c r="C57" i="17"/>
  <c r="AT56" i="17"/>
  <c r="C56" i="17"/>
  <c r="AT55" i="17"/>
  <c r="C55" i="17"/>
  <c r="AT54" i="17"/>
  <c r="C54" i="17"/>
  <c r="AT53" i="17"/>
  <c r="C53" i="17"/>
  <c r="AT52" i="17"/>
  <c r="C52" i="17"/>
  <c r="AT51" i="17"/>
  <c r="C51" i="17"/>
  <c r="AT50" i="17"/>
  <c r="C50" i="17"/>
  <c r="AT49" i="17"/>
  <c r="C49" i="17"/>
  <c r="AT48" i="17"/>
  <c r="C48" i="17"/>
  <c r="AT47" i="17"/>
  <c r="C47" i="17"/>
  <c r="C177" i="17" s="1"/>
  <c r="AT46" i="17"/>
  <c r="AS46" i="17"/>
  <c r="C46" i="17"/>
  <c r="AT45" i="17"/>
  <c r="C45" i="17"/>
  <c r="AT44" i="17"/>
  <c r="C44" i="17"/>
  <c r="C174" i="17" s="1"/>
  <c r="AT43" i="17"/>
  <c r="C43" i="17"/>
  <c r="C42" i="17"/>
  <c r="C41" i="17"/>
  <c r="C171" i="17" s="1"/>
  <c r="C40" i="17"/>
  <c r="C39" i="17"/>
  <c r="C38" i="17"/>
  <c r="C168" i="17" s="1"/>
  <c r="C37" i="17"/>
  <c r="C167" i="17" s="1"/>
  <c r="C36" i="17"/>
  <c r="C166" i="17" s="1"/>
  <c r="C35" i="17"/>
  <c r="C165" i="17" s="1"/>
  <c r="C34" i="17"/>
  <c r="C33" i="17"/>
  <c r="C32" i="17"/>
  <c r="C162" i="17" s="1"/>
  <c r="C31" i="17"/>
  <c r="C30" i="17"/>
  <c r="C160" i="17" s="1"/>
  <c r="C29" i="17"/>
  <c r="C159" i="17" s="1"/>
  <c r="C28" i="17"/>
  <c r="C27" i="17"/>
  <c r="C26" i="17"/>
  <c r="C156" i="17" s="1"/>
  <c r="C25" i="17"/>
  <c r="C24" i="17"/>
  <c r="C154" i="17" s="1"/>
  <c r="C23" i="17"/>
  <c r="C153" i="17" s="1"/>
  <c r="C22" i="17"/>
  <c r="C21" i="17"/>
  <c r="C20" i="17"/>
  <c r="C19" i="17"/>
  <c r="C149" i="17" s="1"/>
  <c r="C18" i="17"/>
  <c r="C17" i="17"/>
  <c r="C16" i="17"/>
  <c r="C146" i="17" s="1"/>
  <c r="C15" i="17"/>
  <c r="C14" i="17"/>
  <c r="AW13" i="17"/>
  <c r="C13" i="17"/>
  <c r="C143" i="17" s="1"/>
  <c r="C12" i="17"/>
  <c r="C11" i="17"/>
  <c r="C10" i="17"/>
  <c r="C140" i="17" s="1"/>
  <c r="C9" i="17"/>
  <c r="C139" i="17" s="1"/>
  <c r="C8" i="17"/>
  <c r="AW7" i="17"/>
  <c r="C7" i="17"/>
  <c r="C137" i="17" s="1"/>
  <c r="AW6" i="17"/>
  <c r="C6" i="17"/>
  <c r="C136" i="17" s="1"/>
  <c r="AR51" i="17" l="1"/>
  <c r="AR59" i="17"/>
  <c r="AO186" i="17"/>
  <c r="AO182" i="17"/>
  <c r="AS63" i="17"/>
  <c r="AS47" i="17"/>
  <c r="AS67" i="17"/>
  <c r="AN109" i="17"/>
  <c r="AR45" i="17"/>
  <c r="AR48" i="17"/>
  <c r="AR56" i="17"/>
  <c r="AR61" i="17"/>
  <c r="AM161" i="17"/>
  <c r="AL127" i="17"/>
  <c r="AO94" i="17"/>
  <c r="AO178" i="17"/>
  <c r="AL179" i="17"/>
  <c r="AS64" i="17"/>
  <c r="AL102" i="17"/>
  <c r="AN171" i="17"/>
  <c r="AO190" i="17"/>
  <c r="AN75" i="17"/>
  <c r="AN116" i="17"/>
  <c r="AM118" i="17"/>
  <c r="AR67" i="17"/>
  <c r="AO194" i="17"/>
  <c r="AL195" i="17"/>
  <c r="AM99" i="17"/>
  <c r="AR44" i="17"/>
  <c r="AN111" i="17"/>
  <c r="AR46" i="17"/>
  <c r="AO129" i="17"/>
  <c r="AO198" i="17"/>
  <c r="AL187" i="17"/>
  <c r="AN95" i="17"/>
  <c r="AN123" i="17"/>
  <c r="AO124" i="17"/>
  <c r="AL124" i="17"/>
  <c r="AM126" i="17"/>
  <c r="AO162" i="17"/>
  <c r="AL163" i="17"/>
  <c r="AN165" i="17"/>
  <c r="AN179" i="17"/>
  <c r="AR66" i="17"/>
  <c r="AO166" i="17"/>
  <c r="AS48" i="17"/>
  <c r="AN187" i="17"/>
  <c r="AN102" i="17"/>
  <c r="AO170" i="17"/>
  <c r="AL171" i="17"/>
  <c r="AM116" i="17"/>
  <c r="AN134" i="17"/>
  <c r="AO174" i="17"/>
  <c r="AS56" i="17"/>
  <c r="AN195" i="17"/>
  <c r="AS52" i="17"/>
  <c r="AS51" i="17"/>
  <c r="AS54" i="17"/>
  <c r="AS53" i="17"/>
  <c r="AR53" i="17"/>
  <c r="AS60" i="17"/>
  <c r="AS59" i="17"/>
  <c r="AS61" i="17"/>
  <c r="AS62" i="17"/>
  <c r="AS44" i="17"/>
  <c r="AS70" i="17"/>
  <c r="AS69" i="17"/>
  <c r="AR47" i="17"/>
  <c r="C74" i="17"/>
  <c r="AO84" i="17"/>
  <c r="AN96" i="17"/>
  <c r="AL96" i="17"/>
  <c r="C97" i="17"/>
  <c r="AN98" i="17"/>
  <c r="AN112" i="17"/>
  <c r="AL112" i="17"/>
  <c r="AN114" i="17"/>
  <c r="AL114" i="17"/>
  <c r="AO118" i="17"/>
  <c r="AL118" i="17"/>
  <c r="AM122" i="17"/>
  <c r="AL123" i="17"/>
  <c r="AM124" i="17"/>
  <c r="AL125" i="17"/>
  <c r="AM129" i="17"/>
  <c r="AO138" i="17"/>
  <c r="AO141" i="17"/>
  <c r="AO142" i="17"/>
  <c r="AO158" i="17"/>
  <c r="AN161" i="17"/>
  <c r="AO165" i="17"/>
  <c r="AO168" i="17"/>
  <c r="AL168" i="17"/>
  <c r="AN169" i="17"/>
  <c r="AL169" i="17"/>
  <c r="AO173" i="17"/>
  <c r="AO176" i="17"/>
  <c r="AL176" i="17"/>
  <c r="AN177" i="17"/>
  <c r="AL177" i="17"/>
  <c r="AO181" i="17"/>
  <c r="AO184" i="17"/>
  <c r="AL184" i="17"/>
  <c r="AN185" i="17"/>
  <c r="AL185" i="17"/>
  <c r="AO189" i="17"/>
  <c r="AO192" i="17"/>
  <c r="AL192" i="17"/>
  <c r="AN193" i="17"/>
  <c r="AL193" i="17"/>
  <c r="AO197" i="17"/>
  <c r="C71" i="17"/>
  <c r="AN86" i="17"/>
  <c r="C94" i="17"/>
  <c r="AO99" i="17"/>
  <c r="AL99" i="17"/>
  <c r="C106" i="17"/>
  <c r="AL116" i="17"/>
  <c r="AN119" i="17"/>
  <c r="AL119" i="17"/>
  <c r="AO120" i="17"/>
  <c r="AL120" i="17"/>
  <c r="AN121" i="17"/>
  <c r="AO127" i="17"/>
  <c r="AN130" i="17"/>
  <c r="AM133" i="17"/>
  <c r="AO152" i="17"/>
  <c r="AO153" i="17"/>
  <c r="AO160" i="17"/>
  <c r="AL160" i="17"/>
  <c r="AL161" i="17"/>
  <c r="AL162" i="17"/>
  <c r="AM169" i="17"/>
  <c r="AL170" i="17"/>
  <c r="AM177" i="17"/>
  <c r="AL178" i="17"/>
  <c r="AM185" i="17"/>
  <c r="AL186" i="17"/>
  <c r="AM193" i="17"/>
  <c r="AL194" i="17"/>
  <c r="AL82" i="17"/>
  <c r="C91" i="17"/>
  <c r="AN92" i="17"/>
  <c r="AO95" i="17"/>
  <c r="AM95" i="17"/>
  <c r="AO97" i="17"/>
  <c r="AN97" i="17"/>
  <c r="AM97" i="17"/>
  <c r="C103" i="17"/>
  <c r="AL104" i="17"/>
  <c r="AO110" i="17"/>
  <c r="C112" i="17"/>
  <c r="AN113" i="17"/>
  <c r="AR50" i="17"/>
  <c r="AM123" i="17"/>
  <c r="AM125" i="17"/>
  <c r="AO126" i="17"/>
  <c r="AL126" i="17"/>
  <c r="AM128" i="17"/>
  <c r="AL129" i="17"/>
  <c r="AM130" i="17"/>
  <c r="AL131" i="17"/>
  <c r="AO133" i="17"/>
  <c r="AO136" i="17"/>
  <c r="AO146" i="17"/>
  <c r="AO148" i="17"/>
  <c r="AN149" i="17"/>
  <c r="AL149" i="17"/>
  <c r="AO164" i="17"/>
  <c r="AL164" i="17"/>
  <c r="AL165" i="17"/>
  <c r="AO169" i="17"/>
  <c r="AO172" i="17"/>
  <c r="AL172" i="17"/>
  <c r="AN173" i="17"/>
  <c r="AL173" i="17"/>
  <c r="AO177" i="17"/>
  <c r="AO180" i="17"/>
  <c r="AL180" i="17"/>
  <c r="AN181" i="17"/>
  <c r="AL181" i="17"/>
  <c r="AO185" i="17"/>
  <c r="AO188" i="17"/>
  <c r="AL188" i="17"/>
  <c r="AN189" i="17"/>
  <c r="AL189" i="17"/>
  <c r="AO193" i="17"/>
  <c r="AO196" i="17"/>
  <c r="AL196" i="17"/>
  <c r="AN197" i="17"/>
  <c r="AL197" i="17"/>
  <c r="AM121" i="17"/>
  <c r="AO73" i="17"/>
  <c r="AO74" i="17"/>
  <c r="C75" i="17"/>
  <c r="AN76" i="17"/>
  <c r="C88" i="17"/>
  <c r="AN89" i="17"/>
  <c r="AO103" i="17"/>
  <c r="AL103" i="17"/>
  <c r="AO105" i="17"/>
  <c r="AL105" i="17"/>
  <c r="AN106" i="17"/>
  <c r="AL106" i="17"/>
  <c r="AN108" i="17"/>
  <c r="AL108" i="17"/>
  <c r="AO112" i="17"/>
  <c r="AO114" i="17"/>
  <c r="AN115" i="17"/>
  <c r="AL115" i="17"/>
  <c r="AO116" i="17"/>
  <c r="AO121" i="17"/>
  <c r="AL121" i="17"/>
  <c r="AN122" i="17"/>
  <c r="AN124" i="17"/>
  <c r="AN127" i="17"/>
  <c r="AN131" i="17"/>
  <c r="AM132" i="17"/>
  <c r="AL133" i="17"/>
  <c r="AM134" i="17"/>
  <c r="AO154" i="17"/>
  <c r="AO161" i="17"/>
  <c r="AM165" i="17"/>
  <c r="AL166" i="17"/>
  <c r="AM173" i="17"/>
  <c r="AL174" i="17"/>
  <c r="AM181" i="17"/>
  <c r="AL182" i="17"/>
  <c r="AM189" i="17"/>
  <c r="AL190" i="17"/>
  <c r="AM197" i="17"/>
  <c r="AL198" i="17"/>
  <c r="C72" i="17"/>
  <c r="AO85" i="17"/>
  <c r="AM85" i="17"/>
  <c r="AL86" i="17"/>
  <c r="AN99" i="17"/>
  <c r="C100" i="17"/>
  <c r="AN101" i="17"/>
  <c r="AO107" i="17"/>
  <c r="AL107" i="17"/>
  <c r="C109" i="17"/>
  <c r="AN110" i="17"/>
  <c r="AL110" i="17"/>
  <c r="AO117" i="17"/>
  <c r="AL117" i="17"/>
  <c r="AM120" i="17"/>
  <c r="AO123" i="17"/>
  <c r="AM127" i="17"/>
  <c r="AN129" i="17"/>
  <c r="AO130" i="17"/>
  <c r="AL130" i="17"/>
  <c r="AN133" i="17"/>
  <c r="AR68" i="17"/>
  <c r="AO156" i="17"/>
  <c r="AL156" i="17"/>
  <c r="AL157" i="17"/>
  <c r="AN167" i="17"/>
  <c r="AL167" i="17"/>
  <c r="AN175" i="17"/>
  <c r="AL175" i="17"/>
  <c r="AN183" i="17"/>
  <c r="AL183" i="17"/>
  <c r="AN191" i="17"/>
  <c r="AL191" i="17"/>
  <c r="AN199" i="17"/>
  <c r="AL199" i="17"/>
  <c r="AR54" i="17"/>
  <c r="AR55" i="17"/>
  <c r="AR69" i="17"/>
  <c r="AR64" i="17"/>
  <c r="AR65" i="17"/>
  <c r="AR52" i="17"/>
  <c r="AR60" i="17"/>
  <c r="AR63" i="17"/>
  <c r="AM79" i="17"/>
  <c r="AO80" i="17"/>
  <c r="AM86" i="17"/>
  <c r="AO87" i="17"/>
  <c r="AM87" i="17"/>
  <c r="AL87" i="17"/>
  <c r="AN88" i="17"/>
  <c r="AL88" i="17"/>
  <c r="AO91" i="17"/>
  <c r="AN91" i="17"/>
  <c r="AM91" i="17"/>
  <c r="AN139" i="17"/>
  <c r="AL139" i="17"/>
  <c r="AO140" i="17"/>
  <c r="AN141" i="17"/>
  <c r="AO149" i="17"/>
  <c r="AL153" i="17"/>
  <c r="AO157" i="17"/>
  <c r="AS49" i="17"/>
  <c r="AM76" i="17"/>
  <c r="AN80" i="17"/>
  <c r="AM141" i="17"/>
  <c r="AN143" i="17"/>
  <c r="AO144" i="17"/>
  <c r="AN145" i="17"/>
  <c r="AM153" i="17"/>
  <c r="AL154" i="17"/>
  <c r="AN155" i="17"/>
  <c r="AS57" i="17"/>
  <c r="AS65" i="17"/>
  <c r="AS68" i="17"/>
  <c r="AR70" i="17"/>
  <c r="AO79" i="17"/>
  <c r="AO81" i="17"/>
  <c r="AN82" i="17"/>
  <c r="AN84" i="17"/>
  <c r="AL85" i="17"/>
  <c r="AN90" i="17"/>
  <c r="AL90" i="17"/>
  <c r="AR58" i="17"/>
  <c r="AO137" i="17"/>
  <c r="AN147" i="17"/>
  <c r="AL147" i="17"/>
  <c r="AL155" i="17"/>
  <c r="AN157" i="17"/>
  <c r="AN71" i="17"/>
  <c r="AO72" i="17"/>
  <c r="AM74" i="17"/>
  <c r="AO75" i="17"/>
  <c r="AN81" i="17"/>
  <c r="AO145" i="17"/>
  <c r="AM149" i="17"/>
  <c r="AO150" i="17"/>
  <c r="AL150" i="17"/>
  <c r="AN151" i="17"/>
  <c r="AL151" i="17"/>
  <c r="AM157" i="17"/>
  <c r="AL158" i="17"/>
  <c r="AN74" i="17"/>
  <c r="AM77" i="17"/>
  <c r="AO78" i="17"/>
  <c r="AO89" i="17"/>
  <c r="AM89" i="17"/>
  <c r="AM92" i="17"/>
  <c r="AO93" i="17"/>
  <c r="AM93" i="17"/>
  <c r="AL93" i="17"/>
  <c r="AN137" i="17"/>
  <c r="AL152" i="17"/>
  <c r="AN153" i="17"/>
  <c r="AL159" i="17"/>
  <c r="AL79" i="17"/>
  <c r="AM71" i="17"/>
  <c r="AL72" i="17"/>
  <c r="AM75" i="17"/>
  <c r="AM137" i="17"/>
  <c r="AL138" i="17"/>
  <c r="AM140" i="17"/>
  <c r="AM145" i="17"/>
  <c r="AL146" i="17"/>
  <c r="AM73" i="17"/>
  <c r="AL140" i="17"/>
  <c r="AL141" i="17"/>
  <c r="AL148" i="17"/>
  <c r="AL76" i="17"/>
  <c r="AL142" i="17"/>
  <c r="AM144" i="17"/>
  <c r="AL136" i="17"/>
  <c r="AL143" i="17"/>
  <c r="AL73" i="17"/>
  <c r="AL75" i="17"/>
  <c r="AL80" i="17"/>
  <c r="AM83" i="17"/>
  <c r="AL83" i="17"/>
  <c r="AL137" i="17"/>
  <c r="AL144" i="17"/>
  <c r="AL145" i="17"/>
  <c r="C150" i="17"/>
  <c r="C85" i="17"/>
  <c r="C142" i="17"/>
  <c r="C77" i="17"/>
  <c r="C148" i="17"/>
  <c r="C83" i="17"/>
  <c r="C155" i="17"/>
  <c r="C90" i="17"/>
  <c r="C178" i="17"/>
  <c r="C113" i="17"/>
  <c r="AR57" i="17"/>
  <c r="C125" i="17"/>
  <c r="C190" i="17"/>
  <c r="C129" i="17"/>
  <c r="C194" i="17"/>
  <c r="AL81" i="17"/>
  <c r="AN85" i="17"/>
  <c r="AO88" i="17"/>
  <c r="AN93" i="17"/>
  <c r="AL98" i="17"/>
  <c r="AO101" i="17"/>
  <c r="AL101" i="17"/>
  <c r="AO106" i="17"/>
  <c r="AO108" i="17"/>
  <c r="C151" i="17"/>
  <c r="C86" i="17"/>
  <c r="AL78" i="17"/>
  <c r="AM90" i="17"/>
  <c r="AO100" i="17"/>
  <c r="B6" i="17"/>
  <c r="C163" i="17"/>
  <c r="C98" i="17"/>
  <c r="C197" i="17"/>
  <c r="C132" i="17"/>
  <c r="C158" i="17"/>
  <c r="C93" i="17"/>
  <c r="C173" i="17"/>
  <c r="C108" i="17"/>
  <c r="C193" i="17"/>
  <c r="C128" i="17"/>
  <c r="C161" i="17"/>
  <c r="C96" i="17"/>
  <c r="C169" i="17"/>
  <c r="C104" i="17"/>
  <c r="C176" i="17"/>
  <c r="C111" i="17"/>
  <c r="C184" i="17"/>
  <c r="C119" i="17"/>
  <c r="C123" i="17"/>
  <c r="C188" i="17"/>
  <c r="C131" i="17"/>
  <c r="C196" i="17"/>
  <c r="AO76" i="17"/>
  <c r="AO77" i="17"/>
  <c r="AM82" i="17"/>
  <c r="C84" i="17"/>
  <c r="AN94" i="17"/>
  <c r="AL94" i="17"/>
  <c r="AM96" i="17"/>
  <c r="AM98" i="17"/>
  <c r="C102" i="17"/>
  <c r="C144" i="17"/>
  <c r="C79" i="17"/>
  <c r="C147" i="17"/>
  <c r="C82" i="17"/>
  <c r="C181" i="17"/>
  <c r="C116" i="17"/>
  <c r="C185" i="17"/>
  <c r="C120" i="17"/>
  <c r="AN104" i="17"/>
  <c r="C145" i="17"/>
  <c r="C80" i="17"/>
  <c r="C138" i="17"/>
  <c r="C73" i="17"/>
  <c r="C172" i="17"/>
  <c r="C107" i="17"/>
  <c r="AL71" i="17"/>
  <c r="AN72" i="17"/>
  <c r="AL74" i="17"/>
  <c r="AN78" i="17"/>
  <c r="AN79" i="17"/>
  <c r="AM81" i="17"/>
  <c r="AL84" i="17"/>
  <c r="C89" i="17"/>
  <c r="AO90" i="17"/>
  <c r="AN100" i="17"/>
  <c r="AL100" i="17"/>
  <c r="AO102" i="17"/>
  <c r="AN103" i="17"/>
  <c r="AN105" i="17"/>
  <c r="AO109" i="17"/>
  <c r="AL109" i="17"/>
  <c r="AO111" i="17"/>
  <c r="AL111" i="17"/>
  <c r="AR49" i="17"/>
  <c r="C170" i="17"/>
  <c r="C105" i="17"/>
  <c r="AN83" i="17"/>
  <c r="AO71" i="17"/>
  <c r="C157" i="17"/>
  <c r="C92" i="17"/>
  <c r="C179" i="17"/>
  <c r="C114" i="17"/>
  <c r="C191" i="17"/>
  <c r="C126" i="17"/>
  <c r="C141" i="17"/>
  <c r="C76" i="17"/>
  <c r="C152" i="17"/>
  <c r="C87" i="17"/>
  <c r="C164" i="17"/>
  <c r="C99" i="17"/>
  <c r="C175" i="17"/>
  <c r="C110" i="17"/>
  <c r="C182" i="17"/>
  <c r="C117" i="17"/>
  <c r="C187" i="17"/>
  <c r="C122" i="17"/>
  <c r="C199" i="17"/>
  <c r="C134" i="17"/>
  <c r="AN73" i="17"/>
  <c r="AN77" i="17"/>
  <c r="AL77" i="17"/>
  <c r="AM80" i="17"/>
  <c r="C81" i="17"/>
  <c r="AO82" i="17"/>
  <c r="AO83" i="17"/>
  <c r="AN87" i="17"/>
  <c r="AL92" i="17"/>
  <c r="C95" i="17"/>
  <c r="AO96" i="17"/>
  <c r="C101" i="17"/>
  <c r="AO104" i="17"/>
  <c r="AN107" i="17"/>
  <c r="AO113" i="17"/>
  <c r="AL113" i="17"/>
  <c r="AO115" i="17"/>
  <c r="C180" i="17"/>
  <c r="C115" i="17"/>
  <c r="C121" i="17"/>
  <c r="C186" i="17"/>
  <c r="C127" i="17"/>
  <c r="C192" i="17"/>
  <c r="C133" i="17"/>
  <c r="C198" i="17"/>
  <c r="AL89" i="17"/>
  <c r="AL95" i="17"/>
  <c r="AN117" i="17"/>
  <c r="AN118" i="17"/>
  <c r="AM136" i="17"/>
  <c r="AL91" i="17"/>
  <c r="AL97" i="17"/>
  <c r="AO119" i="17"/>
  <c r="C183" i="17"/>
  <c r="C118" i="17"/>
  <c r="C189" i="17"/>
  <c r="C124" i="17"/>
  <c r="C195" i="17"/>
  <c r="C130" i="17"/>
  <c r="AM72" i="17"/>
  <c r="AM78" i="17"/>
  <c r="AM84" i="17"/>
  <c r="AO86" i="17"/>
  <c r="AM88" i="17"/>
  <c r="AO92" i="17"/>
  <c r="AQ92" i="17" s="1"/>
  <c r="AR27" i="17" s="1"/>
  <c r="AM94" i="17"/>
  <c r="AO98" i="17"/>
  <c r="AM100" i="17"/>
  <c r="AM101" i="17"/>
  <c r="AM102" i="17"/>
  <c r="AM103" i="17"/>
  <c r="AM104" i="17"/>
  <c r="AM105" i="17"/>
  <c r="AM106" i="17"/>
  <c r="AM107" i="17"/>
  <c r="AM108" i="17"/>
  <c r="AM109" i="17"/>
  <c r="AM110" i="17"/>
  <c r="AM111" i="17"/>
  <c r="AM112" i="17"/>
  <c r="AM113" i="17"/>
  <c r="AM114" i="17"/>
  <c r="AN120" i="17"/>
  <c r="AN128" i="17"/>
  <c r="AM131" i="17"/>
  <c r="AO132" i="17"/>
  <c r="AL132" i="17"/>
  <c r="AM115" i="17"/>
  <c r="AM119" i="17"/>
  <c r="AM138" i="17"/>
  <c r="AO139" i="17"/>
  <c r="AM142" i="17"/>
  <c r="AO143" i="17"/>
  <c r="AM146" i="17"/>
  <c r="AO147" i="17"/>
  <c r="AM150" i="17"/>
  <c r="AO151" i="17"/>
  <c r="AM154" i="17"/>
  <c r="AO155" i="17"/>
  <c r="AM158" i="17"/>
  <c r="AO159" i="17"/>
  <c r="AM162" i="17"/>
  <c r="AO163" i="17"/>
  <c r="AM166" i="17"/>
  <c r="AO167" i="17"/>
  <c r="AM170" i="17"/>
  <c r="AO171" i="17"/>
  <c r="AM174" i="17"/>
  <c r="AO175" i="17"/>
  <c r="AM178" i="17"/>
  <c r="AO179" i="17"/>
  <c r="AM182" i="17"/>
  <c r="AO183" i="17"/>
  <c r="AM186" i="17"/>
  <c r="AO187" i="17"/>
  <c r="AM190" i="17"/>
  <c r="AO191" i="17"/>
  <c r="AM194" i="17"/>
  <c r="AO195" i="17"/>
  <c r="AM198" i="17"/>
  <c r="AO199" i="17"/>
  <c r="AO122" i="17"/>
  <c r="AL122" i="17"/>
  <c r="AO125" i="17"/>
  <c r="AN126" i="17"/>
  <c r="AO128" i="17"/>
  <c r="AL128" i="17"/>
  <c r="AO131" i="17"/>
  <c r="AN132" i="17"/>
  <c r="AO134" i="17"/>
  <c r="AL134" i="17"/>
  <c r="AN136" i="17"/>
  <c r="AN140" i="17"/>
  <c r="AN144" i="17"/>
  <c r="AN148" i="17"/>
  <c r="AN152" i="17"/>
  <c r="AN156" i="17"/>
  <c r="AN160" i="17"/>
  <c r="AN164" i="17"/>
  <c r="AN168" i="17"/>
  <c r="AN172" i="17"/>
  <c r="AN176" i="17"/>
  <c r="AN180" i="17"/>
  <c r="AN184" i="17"/>
  <c r="AN188" i="17"/>
  <c r="AN192" i="17"/>
  <c r="AN196" i="17"/>
  <c r="AN159" i="17"/>
  <c r="AN163" i="17"/>
  <c r="AM148" i="17"/>
  <c r="AM152" i="17"/>
  <c r="AM156" i="17"/>
  <c r="AM160" i="17"/>
  <c r="AM164" i="17"/>
  <c r="AM168" i="17"/>
  <c r="AM172" i="17"/>
  <c r="AM176" i="17"/>
  <c r="AM180" i="17"/>
  <c r="AM184" i="17"/>
  <c r="AM188" i="17"/>
  <c r="AM192" i="17"/>
  <c r="AM196" i="17"/>
  <c r="AM117" i="17"/>
  <c r="AN125" i="17"/>
  <c r="AN138" i="17"/>
  <c r="AM139" i="17"/>
  <c r="AN142" i="17"/>
  <c r="AM143" i="17"/>
  <c r="AN146" i="17"/>
  <c r="AM147" i="17"/>
  <c r="AN150" i="17"/>
  <c r="AM151" i="17"/>
  <c r="AN154" i="17"/>
  <c r="AM155" i="17"/>
  <c r="AN158" i="17"/>
  <c r="AM159" i="17"/>
  <c r="AN162" i="17"/>
  <c r="AM163" i="17"/>
  <c r="AN166" i="17"/>
  <c r="AM167" i="17"/>
  <c r="AN170" i="17"/>
  <c r="AM171" i="17"/>
  <c r="AN174" i="17"/>
  <c r="AM175" i="17"/>
  <c r="AN178" i="17"/>
  <c r="AM179" i="17"/>
  <c r="AN182" i="17"/>
  <c r="AM183" i="17"/>
  <c r="AN186" i="17"/>
  <c r="AM187" i="17"/>
  <c r="AN190" i="17"/>
  <c r="AM191" i="17"/>
  <c r="AN194" i="17"/>
  <c r="AM195" i="17"/>
  <c r="AN198" i="17"/>
  <c r="AM199" i="17"/>
  <c r="AJ199" i="14"/>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AN195" i="14" s="1"/>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AN191" i="14" s="1"/>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AN187" i="14" s="1"/>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AN183" i="14" s="1"/>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AN152" i="14" s="1"/>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AN125" i="14" s="1"/>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C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O116" i="14" s="1"/>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AO105" i="14" s="1"/>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AO97" i="14" s="1"/>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O77" i="14" s="1"/>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C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AN74" i="14" s="1"/>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67" i="14"/>
  <c r="C197" i="14" s="1"/>
  <c r="C66" i="14"/>
  <c r="C65" i="14"/>
  <c r="C64" i="14"/>
  <c r="C129" i="14" s="1"/>
  <c r="C63" i="14"/>
  <c r="C193" i="14" s="1"/>
  <c r="C62" i="14"/>
  <c r="C61" i="14"/>
  <c r="C191" i="14" s="1"/>
  <c r="C60" i="14"/>
  <c r="C190" i="14" s="1"/>
  <c r="C59" i="14"/>
  <c r="C58" i="14"/>
  <c r="C123" i="14" s="1"/>
  <c r="C57" i="14"/>
  <c r="C187" i="14" s="1"/>
  <c r="C56" i="14"/>
  <c r="C55" i="14"/>
  <c r="C185" i="14" s="1"/>
  <c r="C54" i="14"/>
  <c r="C184" i="14" s="1"/>
  <c r="C53" i="14"/>
  <c r="C52" i="14"/>
  <c r="C117" i="14" s="1"/>
  <c r="C51" i="14"/>
  <c r="C181" i="14" s="1"/>
  <c r="C50" i="14"/>
  <c r="C49" i="14"/>
  <c r="C179" i="14" s="1"/>
  <c r="C48" i="14"/>
  <c r="C47" i="14"/>
  <c r="C46" i="14"/>
  <c r="C111" i="14" s="1"/>
  <c r="C45" i="14"/>
  <c r="C175" i="14" s="1"/>
  <c r="C44" i="14"/>
  <c r="C43" i="14"/>
  <c r="C173" i="14" s="1"/>
  <c r="C42" i="14"/>
  <c r="C41" i="14"/>
  <c r="C171" i="14" s="1"/>
  <c r="C40" i="14"/>
  <c r="C105" i="14" s="1"/>
  <c r="C39" i="14"/>
  <c r="C169" i="14" s="1"/>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C17" i="14"/>
  <c r="C82" i="14" s="1"/>
  <c r="C16" i="14"/>
  <c r="C146" i="14" s="1"/>
  <c r="C15" i="14"/>
  <c r="C80" i="14" s="1"/>
  <c r="C14" i="14"/>
  <c r="C79" i="14" s="1"/>
  <c r="AW13" i="14"/>
  <c r="C13" i="14"/>
  <c r="C143" i="14" s="1"/>
  <c r="C12" i="14"/>
  <c r="C142" i="14" s="1"/>
  <c r="C11" i="14"/>
  <c r="C141" i="14" s="1"/>
  <c r="C10" i="14"/>
  <c r="C140" i="14" s="1"/>
  <c r="C9" i="14"/>
  <c r="C139" i="14" s="1"/>
  <c r="C8" i="14"/>
  <c r="C138" i="14" s="1"/>
  <c r="AW7" i="14"/>
  <c r="C7" i="14"/>
  <c r="C72" i="14" s="1"/>
  <c r="AW6" i="14"/>
  <c r="C6" i="14"/>
  <c r="C136" i="14" s="1"/>
  <c r="AM76" i="14" l="1"/>
  <c r="AN90" i="14"/>
  <c r="AN94" i="14"/>
  <c r="AN98" i="14"/>
  <c r="AN102" i="14"/>
  <c r="AN106" i="14"/>
  <c r="C137" i="14"/>
  <c r="AN144" i="14"/>
  <c r="AM129" i="14"/>
  <c r="AN132" i="14"/>
  <c r="AO134" i="14"/>
  <c r="AO141" i="14"/>
  <c r="C145" i="14"/>
  <c r="AN148" i="14"/>
  <c r="AN160" i="14"/>
  <c r="AN172" i="14"/>
  <c r="AN184" i="14"/>
  <c r="AM92" i="14"/>
  <c r="AM108" i="14"/>
  <c r="AM138" i="14"/>
  <c r="AO193" i="14"/>
  <c r="AN196" i="14"/>
  <c r="AO71" i="14"/>
  <c r="C78" i="14"/>
  <c r="AU11" i="14"/>
  <c r="AU10" i="14"/>
  <c r="C90" i="14"/>
  <c r="AN105" i="14"/>
  <c r="AO123" i="14"/>
  <c r="AO128" i="14"/>
  <c r="AM186" i="14"/>
  <c r="AM198" i="14"/>
  <c r="AM121" i="14"/>
  <c r="AO184" i="14"/>
  <c r="AN96" i="14"/>
  <c r="AN104" i="14"/>
  <c r="AM177" i="14"/>
  <c r="AQ155" i="17"/>
  <c r="AQ161" i="17"/>
  <c r="AS31" i="17" s="1"/>
  <c r="AQ172" i="17"/>
  <c r="AS43" i="17" s="1"/>
  <c r="AN108" i="14"/>
  <c r="AN154" i="14"/>
  <c r="AN178" i="14"/>
  <c r="AN190" i="14"/>
  <c r="AQ157" i="17"/>
  <c r="AS27" i="17" s="1"/>
  <c r="AM82" i="14"/>
  <c r="AN92" i="14"/>
  <c r="AN100" i="14"/>
  <c r="C71" i="14"/>
  <c r="AM102" i="14"/>
  <c r="AM115" i="14"/>
  <c r="AO117" i="14"/>
  <c r="AO163" i="14"/>
  <c r="AN166" i="14"/>
  <c r="AO171" i="14"/>
  <c r="AO175" i="14"/>
  <c r="AQ102" i="17"/>
  <c r="AR37" i="17" s="1"/>
  <c r="AO98" i="14"/>
  <c r="AN99" i="14"/>
  <c r="AN115" i="14"/>
  <c r="AM118" i="14"/>
  <c r="AN141" i="14"/>
  <c r="AM156" i="14"/>
  <c r="AM168" i="14"/>
  <c r="AO112" i="14"/>
  <c r="AN149" i="14"/>
  <c r="AN150" i="14"/>
  <c r="AN153" i="14"/>
  <c r="AN157" i="14"/>
  <c r="AN161" i="14"/>
  <c r="AN165" i="14"/>
  <c r="AN182" i="14"/>
  <c r="AN86" i="14"/>
  <c r="AO110" i="14"/>
  <c r="AO150" i="14"/>
  <c r="AO154" i="14"/>
  <c r="AQ107" i="17"/>
  <c r="AR43" i="17" s="1"/>
  <c r="AQ170" i="17"/>
  <c r="AQ106" i="17"/>
  <c r="AR41" i="17" s="1"/>
  <c r="AQ101" i="17"/>
  <c r="AR36" i="17" s="1"/>
  <c r="AQ105" i="17"/>
  <c r="AR40" i="17" s="1"/>
  <c r="AQ74" i="17"/>
  <c r="AR9" i="17" s="1"/>
  <c r="AQ171" i="17"/>
  <c r="AS42" i="17" s="1"/>
  <c r="AQ89" i="17"/>
  <c r="AQ97" i="17"/>
  <c r="AR32" i="17" s="1"/>
  <c r="AQ94" i="17"/>
  <c r="AR29" i="17" s="1"/>
  <c r="AQ167" i="17"/>
  <c r="AS37" i="17" s="1"/>
  <c r="AQ104" i="17"/>
  <c r="AR39" i="17" s="1"/>
  <c r="AQ164" i="17"/>
  <c r="AS34" i="17" s="1"/>
  <c r="AQ95" i="17"/>
  <c r="AR30" i="17" s="1"/>
  <c r="AQ163" i="17"/>
  <c r="AS33" i="17" s="1"/>
  <c r="AQ98" i="17"/>
  <c r="AR33" i="17" s="1"/>
  <c r="AQ96" i="17"/>
  <c r="AR31" i="17" s="1"/>
  <c r="AQ160" i="17"/>
  <c r="AQ91" i="17"/>
  <c r="AQ168" i="17"/>
  <c r="AS38" i="17" s="1"/>
  <c r="AQ166" i="17"/>
  <c r="AS36" i="17" s="1"/>
  <c r="AQ103" i="17"/>
  <c r="AR38" i="17" s="1"/>
  <c r="AQ99" i="17"/>
  <c r="AR34" i="17" s="1"/>
  <c r="AQ165" i="17"/>
  <c r="AS35" i="17" s="1"/>
  <c r="AQ100" i="17"/>
  <c r="AR35" i="17" s="1"/>
  <c r="AQ93" i="17"/>
  <c r="AR28" i="17" s="1"/>
  <c r="AQ154" i="17"/>
  <c r="AQ158" i="17"/>
  <c r="AS28" i="17" s="1"/>
  <c r="AQ156" i="17"/>
  <c r="AS26" i="17" s="1"/>
  <c r="AQ162" i="17"/>
  <c r="AS32" i="17" s="1"/>
  <c r="AR42" i="17"/>
  <c r="AS25" i="17"/>
  <c r="AQ169" i="17"/>
  <c r="AS39" i="17" s="1"/>
  <c r="AQ90" i="17"/>
  <c r="AQ159" i="17"/>
  <c r="AS30" i="17" s="1"/>
  <c r="AQ77" i="17"/>
  <c r="AQ148" i="17"/>
  <c r="AO108" i="14"/>
  <c r="AN72" i="14"/>
  <c r="C73" i="14"/>
  <c r="AO81" i="14"/>
  <c r="C84" i="14"/>
  <c r="AM86" i="14"/>
  <c r="AN93" i="14"/>
  <c r="AO102" i="14"/>
  <c r="AN109" i="14"/>
  <c r="AO111" i="14"/>
  <c r="AM123" i="14"/>
  <c r="AO126" i="14"/>
  <c r="AM132" i="14"/>
  <c r="AO137" i="14"/>
  <c r="AM159" i="14"/>
  <c r="AO162" i="14"/>
  <c r="AO166" i="14"/>
  <c r="AN169" i="14"/>
  <c r="AN170" i="14"/>
  <c r="AM189" i="14"/>
  <c r="AO196" i="14"/>
  <c r="AN199" i="14"/>
  <c r="AN158" i="14"/>
  <c r="AO92" i="14"/>
  <c r="AN162" i="14"/>
  <c r="AO75" i="14"/>
  <c r="AN77" i="14"/>
  <c r="AN78" i="14"/>
  <c r="AO84" i="14"/>
  <c r="AN88" i="14"/>
  <c r="AO95" i="14"/>
  <c r="AM96" i="14"/>
  <c r="AN103" i="14"/>
  <c r="C110" i="14"/>
  <c r="AM112" i="14"/>
  <c r="AN119" i="14"/>
  <c r="AO122" i="14"/>
  <c r="AN126" i="14"/>
  <c r="AO131" i="14"/>
  <c r="AN134" i="14"/>
  <c r="AN143" i="14"/>
  <c r="AO153" i="14"/>
  <c r="AN173" i="14"/>
  <c r="AN174" i="14"/>
  <c r="AN177" i="14"/>
  <c r="AM180" i="14"/>
  <c r="AO183" i="14"/>
  <c r="AO113" i="14"/>
  <c r="AO101" i="14"/>
  <c r="AN192" i="14"/>
  <c r="AO73" i="14"/>
  <c r="AO79" i="14"/>
  <c r="AO89" i="14"/>
  <c r="AM90" i="14"/>
  <c r="AO96" i="14"/>
  <c r="C104" i="14"/>
  <c r="AM106" i="14"/>
  <c r="AN114" i="14"/>
  <c r="AO115" i="14"/>
  <c r="C120" i="14"/>
  <c r="AM141" i="14"/>
  <c r="AN147" i="14"/>
  <c r="AM150" i="14"/>
  <c r="AO157" i="14"/>
  <c r="AM171" i="14"/>
  <c r="AO178" i="14"/>
  <c r="AN181" i="14"/>
  <c r="AO187" i="14"/>
  <c r="AN80" i="14"/>
  <c r="AO85" i="14"/>
  <c r="AN130" i="14"/>
  <c r="AM74" i="14"/>
  <c r="AN82" i="14"/>
  <c r="AO106" i="14"/>
  <c r="AN113" i="14"/>
  <c r="AO120" i="14"/>
  <c r="AO148" i="14"/>
  <c r="AN151" i="14"/>
  <c r="AO165" i="14"/>
  <c r="C182" i="14"/>
  <c r="AO195" i="14"/>
  <c r="C74" i="14"/>
  <c r="AN188" i="14"/>
  <c r="AN91" i="14"/>
  <c r="AO99" i="14"/>
  <c r="AO100" i="14"/>
  <c r="AN107" i="14"/>
  <c r="C114" i="14"/>
  <c r="C119" i="14"/>
  <c r="AM126" i="14"/>
  <c r="AO139" i="14"/>
  <c r="AM145" i="14"/>
  <c r="AN155" i="14"/>
  <c r="AN156" i="14"/>
  <c r="AN159" i="14"/>
  <c r="AM162" i="14"/>
  <c r="AO169" i="14"/>
  <c r="AN185" i="14"/>
  <c r="AN186" i="14"/>
  <c r="AN189" i="14"/>
  <c r="AM192" i="14"/>
  <c r="AO199" i="14"/>
  <c r="AN79" i="14"/>
  <c r="AN84" i="14"/>
  <c r="AM139" i="14"/>
  <c r="AN76" i="14"/>
  <c r="C92" i="14"/>
  <c r="AM94" i="14"/>
  <c r="AN101" i="14"/>
  <c r="C108" i="14"/>
  <c r="AO125" i="14"/>
  <c r="AN128" i="14"/>
  <c r="AN146" i="14"/>
  <c r="AM153" i="14"/>
  <c r="AO156" i="14"/>
  <c r="AO160" i="14"/>
  <c r="AN163" i="14"/>
  <c r="AN164" i="14"/>
  <c r="AO177" i="14"/>
  <c r="AM183" i="14"/>
  <c r="AO190" i="14"/>
  <c r="AN193" i="14"/>
  <c r="AN194" i="14"/>
  <c r="AM100" i="14"/>
  <c r="AN75" i="14"/>
  <c r="AO82" i="14"/>
  <c r="AO87" i="14"/>
  <c r="AO93" i="14"/>
  <c r="AO94" i="14"/>
  <c r="C102" i="14"/>
  <c r="AO109" i="14"/>
  <c r="AM110" i="14"/>
  <c r="AN137" i="14"/>
  <c r="AN167" i="14"/>
  <c r="AN168" i="14"/>
  <c r="AN171" i="14"/>
  <c r="AM174" i="14"/>
  <c r="AO181" i="14"/>
  <c r="AN197" i="14"/>
  <c r="AN198" i="14"/>
  <c r="AQ71" i="17"/>
  <c r="AO91" i="14"/>
  <c r="AO107" i="14"/>
  <c r="AO72" i="14"/>
  <c r="AO90" i="14"/>
  <c r="AN97" i="14"/>
  <c r="C77" i="14"/>
  <c r="AM72" i="14"/>
  <c r="AO76" i="14"/>
  <c r="C86" i="14"/>
  <c r="AO88" i="14"/>
  <c r="AM88" i="14"/>
  <c r="AN95" i="14"/>
  <c r="AO103" i="14"/>
  <c r="AM104" i="14"/>
  <c r="AN117" i="14"/>
  <c r="AO118" i="14"/>
  <c r="AN122" i="14"/>
  <c r="AN124" i="14"/>
  <c r="AN131" i="14"/>
  <c r="AO151" i="14"/>
  <c r="AM165" i="14"/>
  <c r="AO168" i="14"/>
  <c r="AO172" i="14"/>
  <c r="AN175" i="14"/>
  <c r="AN176" i="14"/>
  <c r="AM195" i="14"/>
  <c r="AQ139" i="17"/>
  <c r="AS9" i="17" s="1"/>
  <c r="AM78" i="14"/>
  <c r="C81" i="14"/>
  <c r="AO83" i="14"/>
  <c r="AO86" i="14"/>
  <c r="AN89" i="14"/>
  <c r="C96" i="14"/>
  <c r="AM98" i="14"/>
  <c r="AO104" i="14"/>
  <c r="AN118" i="14"/>
  <c r="AN138" i="14"/>
  <c r="AN145" i="14"/>
  <c r="AO159" i="14"/>
  <c r="AN179" i="14"/>
  <c r="AN180" i="14"/>
  <c r="AO189" i="14"/>
  <c r="AQ138" i="17"/>
  <c r="AS8" i="17" s="1"/>
  <c r="AQ151" i="17"/>
  <c r="AQ80" i="17"/>
  <c r="AQ86" i="17"/>
  <c r="AQ149" i="17"/>
  <c r="AQ153" i="17"/>
  <c r="AS24" i="17" s="1"/>
  <c r="AQ88" i="17"/>
  <c r="AR24" i="17" s="1"/>
  <c r="AQ85" i="17"/>
  <c r="AQ84" i="17"/>
  <c r="AQ87" i="17"/>
  <c r="AQ152" i="17"/>
  <c r="AQ150" i="17"/>
  <c r="AQ146" i="17"/>
  <c r="AS16" i="17" s="1"/>
  <c r="AQ81" i="17"/>
  <c r="AR16" i="17" s="1"/>
  <c r="AQ141" i="17"/>
  <c r="AS11" i="17" s="1"/>
  <c r="AQ137" i="17"/>
  <c r="AS7" i="17" s="1"/>
  <c r="AQ147" i="17"/>
  <c r="AS17" i="17" s="1"/>
  <c r="AQ142" i="17"/>
  <c r="AQ79" i="17"/>
  <c r="AQ75" i="17"/>
  <c r="AR10" i="17" s="1"/>
  <c r="AQ82" i="17"/>
  <c r="AR17" i="17" s="1"/>
  <c r="AQ76" i="17"/>
  <c r="AR11" i="17" s="1"/>
  <c r="AQ73" i="17"/>
  <c r="AQ145" i="17"/>
  <c r="AQ140" i="17"/>
  <c r="AS10" i="17" s="1"/>
  <c r="AQ83" i="17"/>
  <c r="AQ78" i="17"/>
  <c r="AR13" i="17" s="1"/>
  <c r="AQ144" i="17"/>
  <c r="AQ143" i="17"/>
  <c r="AS13" i="17" s="1"/>
  <c r="AQ136" i="17"/>
  <c r="AS6" i="17" s="1"/>
  <c r="AQ72" i="17"/>
  <c r="AL117" i="14"/>
  <c r="AQ117" i="14" s="1"/>
  <c r="AL151" i="14"/>
  <c r="AL153" i="14"/>
  <c r="AR6" i="17"/>
  <c r="B136" i="17"/>
  <c r="B71" i="17"/>
  <c r="AL133" i="14"/>
  <c r="AL82" i="14"/>
  <c r="AQ82" i="14" s="1"/>
  <c r="AL114" i="14"/>
  <c r="AL110" i="14"/>
  <c r="AL126" i="14"/>
  <c r="AL183" i="14"/>
  <c r="AL192" i="14"/>
  <c r="AL186" i="14"/>
  <c r="AQ186" i="14" s="1"/>
  <c r="AL190" i="14"/>
  <c r="AL111" i="14"/>
  <c r="AL112" i="14"/>
  <c r="AL118" i="14"/>
  <c r="AL124" i="14"/>
  <c r="AL127" i="14"/>
  <c r="AQ127" i="14" s="1"/>
  <c r="AL130" i="14"/>
  <c r="AL172" i="14"/>
  <c r="AL187" i="14"/>
  <c r="AL189" i="14"/>
  <c r="AL198" i="14"/>
  <c r="AL106" i="14"/>
  <c r="AQ106" i="14" s="1"/>
  <c r="AL113" i="14"/>
  <c r="AL120" i="14"/>
  <c r="AL123" i="14"/>
  <c r="AL174" i="14"/>
  <c r="AL178" i="14"/>
  <c r="AQ178" i="14" s="1"/>
  <c r="AL193" i="14"/>
  <c r="AQ193" i="14" s="1"/>
  <c r="AL195" i="14"/>
  <c r="AL196" i="14"/>
  <c r="AL121" i="14"/>
  <c r="AL125" i="14"/>
  <c r="AL129" i="14"/>
  <c r="AL134" i="14"/>
  <c r="AQ134" i="14" s="1"/>
  <c r="AL171" i="14"/>
  <c r="AL180" i="14"/>
  <c r="AL199" i="14"/>
  <c r="AL108" i="14"/>
  <c r="AQ108" i="14" s="1"/>
  <c r="AL115" i="14"/>
  <c r="AL128" i="14"/>
  <c r="AQ128" i="14" s="1"/>
  <c r="AR63" i="14" s="1"/>
  <c r="AL175" i="14"/>
  <c r="AL177" i="14"/>
  <c r="AL184" i="14"/>
  <c r="AL181" i="14"/>
  <c r="AL89" i="14"/>
  <c r="AL92" i="14"/>
  <c r="AL87" i="14"/>
  <c r="AL104" i="14"/>
  <c r="AL168" i="14"/>
  <c r="AL103" i="14"/>
  <c r="AL169" i="14"/>
  <c r="AQ169" i="14" s="1"/>
  <c r="AL76" i="14"/>
  <c r="AL84" i="14"/>
  <c r="AL136" i="14"/>
  <c r="AL72" i="14"/>
  <c r="AQ72" i="14" s="1"/>
  <c r="AL77" i="14"/>
  <c r="AL81" i="14"/>
  <c r="AL74" i="14"/>
  <c r="AL75" i="14"/>
  <c r="AL78" i="14"/>
  <c r="AL142" i="14"/>
  <c r="AL80" i="14"/>
  <c r="AL73" i="14"/>
  <c r="AL79" i="14"/>
  <c r="AL162" i="14"/>
  <c r="AL166" i="14"/>
  <c r="AL154" i="14"/>
  <c r="AL88" i="14"/>
  <c r="AL96" i="14"/>
  <c r="AL101" i="14"/>
  <c r="AL157" i="14"/>
  <c r="AL159" i="14"/>
  <c r="AL90" i="14"/>
  <c r="AQ90" i="14" s="1"/>
  <c r="AL98" i="14"/>
  <c r="AL163" i="14"/>
  <c r="AL165" i="14"/>
  <c r="AL95" i="14"/>
  <c r="AL100" i="14"/>
  <c r="AL94" i="14"/>
  <c r="AL102" i="14"/>
  <c r="AL156" i="14"/>
  <c r="AL160" i="14"/>
  <c r="AL83" i="14"/>
  <c r="AL138" i="14"/>
  <c r="AL85" i="14"/>
  <c r="AL139" i="14"/>
  <c r="AL150" i="14"/>
  <c r="C133" i="14"/>
  <c r="C198" i="14"/>
  <c r="AO80" i="14"/>
  <c r="C83" i="14"/>
  <c r="AL93" i="14"/>
  <c r="AL109" i="14"/>
  <c r="C165" i="14"/>
  <c r="C100" i="14"/>
  <c r="C87" i="14"/>
  <c r="C152" i="14"/>
  <c r="AN81" i="14"/>
  <c r="AN85" i="14"/>
  <c r="C153" i="14"/>
  <c r="C88" i="14"/>
  <c r="AL71" i="14"/>
  <c r="AN73" i="14"/>
  <c r="AN83" i="14"/>
  <c r="AL97" i="14"/>
  <c r="AL105" i="14"/>
  <c r="C150" i="14"/>
  <c r="C85" i="14"/>
  <c r="C162" i="14"/>
  <c r="C97" i="14"/>
  <c r="C183" i="14"/>
  <c r="C118" i="14"/>
  <c r="AN71" i="14"/>
  <c r="AO74" i="14"/>
  <c r="AO78" i="14"/>
  <c r="AM80" i="14"/>
  <c r="AM84" i="14"/>
  <c r="AL86" i="14"/>
  <c r="AQ86" i="14" s="1"/>
  <c r="AL91" i="14"/>
  <c r="AL99" i="14"/>
  <c r="AL107" i="14"/>
  <c r="AQ107" i="14" s="1"/>
  <c r="C164" i="14"/>
  <c r="C174" i="14"/>
  <c r="C109" i="14"/>
  <c r="C178" i="14"/>
  <c r="C113" i="14"/>
  <c r="C127" i="14"/>
  <c r="C192" i="14"/>
  <c r="AM75" i="14"/>
  <c r="AM81" i="14"/>
  <c r="AM87" i="14"/>
  <c r="AN110" i="14"/>
  <c r="AM111" i="14"/>
  <c r="AO114" i="14"/>
  <c r="AN116" i="14"/>
  <c r="AM117" i="14"/>
  <c r="AO119" i="14"/>
  <c r="AL119" i="14"/>
  <c r="AN121" i="14"/>
  <c r="AO124" i="14"/>
  <c r="AM127" i="14"/>
  <c r="C128" i="14"/>
  <c r="AO129" i="14"/>
  <c r="AO133" i="14"/>
  <c r="AN136" i="14"/>
  <c r="AN140" i="14"/>
  <c r="AL140" i="14"/>
  <c r="AO142" i="14"/>
  <c r="AM95" i="14"/>
  <c r="AM97" i="14"/>
  <c r="AM99" i="14"/>
  <c r="AM101" i="14"/>
  <c r="AM103" i="14"/>
  <c r="AM105" i="14"/>
  <c r="AM107" i="14"/>
  <c r="AM109" i="14"/>
  <c r="AM131" i="14"/>
  <c r="AO132" i="14"/>
  <c r="AL132" i="14"/>
  <c r="AM137" i="14"/>
  <c r="C170" i="14"/>
  <c r="C188" i="14"/>
  <c r="C156" i="14"/>
  <c r="C91" i="14"/>
  <c r="C168" i="14"/>
  <c r="C103" i="14"/>
  <c r="C172" i="14"/>
  <c r="C107" i="14"/>
  <c r="C195" i="14"/>
  <c r="C130" i="14"/>
  <c r="AM73" i="14"/>
  <c r="AM79" i="14"/>
  <c r="AM85" i="14"/>
  <c r="C94" i="14"/>
  <c r="C98" i="14"/>
  <c r="C106" i="14"/>
  <c r="AN120" i="14"/>
  <c r="AO127" i="14"/>
  <c r="AN142" i="14"/>
  <c r="C144" i="14"/>
  <c r="C147" i="14"/>
  <c r="C160" i="14"/>
  <c r="C95" i="14"/>
  <c r="C177" i="14"/>
  <c r="C112" i="14"/>
  <c r="C131" i="14"/>
  <c r="C196" i="14"/>
  <c r="AM89" i="14"/>
  <c r="AM91" i="14"/>
  <c r="AM93" i="14"/>
  <c r="B6" i="14"/>
  <c r="C76" i="14"/>
  <c r="C116" i="14"/>
  <c r="AL122" i="14"/>
  <c r="AM125" i="14"/>
  <c r="AL131" i="14"/>
  <c r="AN139" i="14"/>
  <c r="AM143" i="14"/>
  <c r="C158" i="14"/>
  <c r="C176" i="14"/>
  <c r="C194" i="14"/>
  <c r="C186" i="14"/>
  <c r="C121" i="14"/>
  <c r="C189" i="14"/>
  <c r="C124" i="14"/>
  <c r="C154" i="14"/>
  <c r="C89" i="14"/>
  <c r="C166" i="14"/>
  <c r="C101" i="14"/>
  <c r="C180" i="14"/>
  <c r="C115" i="14"/>
  <c r="AM71" i="14"/>
  <c r="AM77" i="14"/>
  <c r="AM83" i="14"/>
  <c r="AN87" i="14"/>
  <c r="AN111" i="14"/>
  <c r="AN112" i="14"/>
  <c r="AM113" i="14"/>
  <c r="AL116" i="14"/>
  <c r="AM119" i="14"/>
  <c r="AO121" i="14"/>
  <c r="AN123" i="14"/>
  <c r="AM124" i="14"/>
  <c r="C125" i="14"/>
  <c r="AO130" i="14"/>
  <c r="AM133" i="14"/>
  <c r="C134" i="14"/>
  <c r="AO136" i="14"/>
  <c r="AM130" i="14"/>
  <c r="AM136" i="14"/>
  <c r="AO140" i="14"/>
  <c r="AM142" i="14"/>
  <c r="AM148" i="14"/>
  <c r="AO149" i="14"/>
  <c r="AL149" i="14"/>
  <c r="AQ149" i="14" s="1"/>
  <c r="AM151" i="14"/>
  <c r="AO152" i="14"/>
  <c r="AM154" i="14"/>
  <c r="AO155" i="14"/>
  <c r="AL155" i="14"/>
  <c r="AM157" i="14"/>
  <c r="AO158" i="14"/>
  <c r="AM160" i="14"/>
  <c r="AO161" i="14"/>
  <c r="AL161" i="14"/>
  <c r="AM163" i="14"/>
  <c r="AO164" i="14"/>
  <c r="AM166" i="14"/>
  <c r="AO167" i="14"/>
  <c r="AL167" i="14"/>
  <c r="AM169" i="14"/>
  <c r="AO170" i="14"/>
  <c r="AM172" i="14"/>
  <c r="AO173" i="14"/>
  <c r="AL173" i="14"/>
  <c r="AM175" i="14"/>
  <c r="AO176" i="14"/>
  <c r="AM178" i="14"/>
  <c r="AO179" i="14"/>
  <c r="AL179" i="14"/>
  <c r="AM181" i="14"/>
  <c r="AO182" i="14"/>
  <c r="AM184" i="14"/>
  <c r="AO185" i="14"/>
  <c r="AL185" i="14"/>
  <c r="AQ185" i="14" s="1"/>
  <c r="AM187" i="14"/>
  <c r="AO188" i="14"/>
  <c r="AM190" i="14"/>
  <c r="AO191" i="14"/>
  <c r="AL191" i="14"/>
  <c r="AM193" i="14"/>
  <c r="AO194" i="14"/>
  <c r="AM196" i="14"/>
  <c r="AO197" i="14"/>
  <c r="AL197" i="14"/>
  <c r="AM199" i="14"/>
  <c r="AM116" i="14"/>
  <c r="AM122" i="14"/>
  <c r="AN127" i="14"/>
  <c r="AN133" i="14"/>
  <c r="AL141" i="14"/>
  <c r="AQ141" i="14" s="1"/>
  <c r="AM144" i="14"/>
  <c r="AM146" i="14"/>
  <c r="AM147" i="14"/>
  <c r="AL152" i="14"/>
  <c r="AL158" i="14"/>
  <c r="AL164" i="14"/>
  <c r="AL170" i="14"/>
  <c r="AQ170" i="14" s="1"/>
  <c r="AL176" i="14"/>
  <c r="AQ176" i="14" s="1"/>
  <c r="AL182" i="14"/>
  <c r="AL188" i="14"/>
  <c r="AL194" i="14"/>
  <c r="AM114" i="14"/>
  <c r="AM120" i="14"/>
  <c r="C126" i="14"/>
  <c r="AN129" i="14"/>
  <c r="C132" i="14"/>
  <c r="AL137" i="14"/>
  <c r="AO143" i="14"/>
  <c r="AL143" i="14"/>
  <c r="AO144" i="14"/>
  <c r="AO145" i="14"/>
  <c r="AL145" i="14"/>
  <c r="AO146" i="14"/>
  <c r="AO147" i="14"/>
  <c r="AL147" i="14"/>
  <c r="AL148" i="14"/>
  <c r="AQ148" i="14" s="1"/>
  <c r="AM128" i="14"/>
  <c r="AM134" i="14"/>
  <c r="AO138" i="14"/>
  <c r="AM140" i="14"/>
  <c r="AL144" i="14"/>
  <c r="AL146" i="14"/>
  <c r="AM149" i="14"/>
  <c r="AM152" i="14"/>
  <c r="AM155" i="14"/>
  <c r="AM158" i="14"/>
  <c r="AM161" i="14"/>
  <c r="AM164" i="14"/>
  <c r="AM167" i="14"/>
  <c r="AM170" i="14"/>
  <c r="AM173" i="14"/>
  <c r="AO174" i="14"/>
  <c r="AM176" i="14"/>
  <c r="AM179" i="14"/>
  <c r="AO180" i="14"/>
  <c r="AM182" i="14"/>
  <c r="AM185" i="14"/>
  <c r="AO186" i="14"/>
  <c r="AM188" i="14"/>
  <c r="AM191" i="14"/>
  <c r="AO192" i="14"/>
  <c r="AM194" i="14"/>
  <c r="AM197" i="14"/>
  <c r="AO198" i="14"/>
  <c r="AJ199" i="13"/>
  <c r="AQ199" i="13" s="1"/>
  <c r="AS70"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Q196"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S6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S5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Q186"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Q184"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Q170"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Q134" i="13"/>
  <c r="AR70" i="13" s="1"/>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R67"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O127" i="13" s="1"/>
  <c r="AJ126" i="13"/>
  <c r="AQ126"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AN126" i="13" s="1"/>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O123" i="13" s="1"/>
  <c r="AQ122"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AN122" i="13" s="1"/>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R55"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AN120" i="13" s="1"/>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O119" i="13" s="1"/>
  <c r="AQ118" i="13"/>
  <c r="AJ118" i="13"/>
  <c r="AI118" i="13"/>
  <c r="AH118" i="13"/>
  <c r="AG118" i="13"/>
  <c r="AF118" i="13"/>
  <c r="AE118" i="13"/>
  <c r="AD118" i="13"/>
  <c r="AC118" i="13"/>
  <c r="AB118" i="13"/>
  <c r="AA118" i="13"/>
  <c r="Z118" i="13"/>
  <c r="Y118" i="13"/>
  <c r="X118" i="13"/>
  <c r="W118" i="13"/>
  <c r="V118" i="13"/>
  <c r="U118" i="13"/>
  <c r="T118" i="13"/>
  <c r="S118" i="13"/>
  <c r="R118" i="13"/>
  <c r="Q118" i="13"/>
  <c r="P118" i="13"/>
  <c r="AN118" i="13" s="1"/>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R50"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AM112" i="13" s="1"/>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AM110" i="13" s="1"/>
  <c r="S110" i="13"/>
  <c r="R110" i="13"/>
  <c r="Q110" i="13"/>
  <c r="P110" i="13"/>
  <c r="O110" i="13"/>
  <c r="N110" i="13"/>
  <c r="M110" i="13"/>
  <c r="L110" i="13"/>
  <c r="K110" i="13"/>
  <c r="J110" i="13"/>
  <c r="I110" i="13"/>
  <c r="H110" i="13"/>
  <c r="G110" i="13"/>
  <c r="F110" i="13"/>
  <c r="E110" i="13"/>
  <c r="D110" i="13"/>
  <c r="AQ109" i="13"/>
  <c r="AR44" i="13" s="1"/>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AN103" i="13" s="1"/>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O82" i="13" s="1"/>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AN72" i="13" s="1"/>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T69" i="13"/>
  <c r="AR69" i="13"/>
  <c r="C69" i="13"/>
  <c r="AT68" i="13"/>
  <c r="C68" i="13"/>
  <c r="AT67" i="13"/>
  <c r="C67" i="13"/>
  <c r="AT66" i="13"/>
  <c r="C66" i="13"/>
  <c r="AT65" i="13"/>
  <c r="C65" i="13"/>
  <c r="AT64" i="13"/>
  <c r="C64" i="13"/>
  <c r="C129" i="13" s="1"/>
  <c r="AT63" i="13"/>
  <c r="C63" i="13"/>
  <c r="AT62" i="13"/>
  <c r="C62" i="13"/>
  <c r="C127" i="13" s="1"/>
  <c r="AT61" i="13"/>
  <c r="C61" i="13"/>
  <c r="AT60" i="13"/>
  <c r="C60" i="13"/>
  <c r="AT59" i="13"/>
  <c r="C59" i="13"/>
  <c r="AT58" i="13"/>
  <c r="C58" i="13"/>
  <c r="C123" i="13" s="1"/>
  <c r="AT57" i="13"/>
  <c r="AS57" i="13"/>
  <c r="AR57" i="13"/>
  <c r="C57" i="13"/>
  <c r="AT56" i="13"/>
  <c r="C56" i="13"/>
  <c r="AT55" i="13"/>
  <c r="C55" i="13"/>
  <c r="AT54" i="13"/>
  <c r="C54" i="13"/>
  <c r="AT53" i="13"/>
  <c r="AR53" i="13"/>
  <c r="C53" i="13"/>
  <c r="AT52" i="13"/>
  <c r="C52" i="13"/>
  <c r="C117" i="13" s="1"/>
  <c r="AT51" i="13"/>
  <c r="C51" i="13"/>
  <c r="AT50" i="13"/>
  <c r="C50" i="13"/>
  <c r="C115" i="13" s="1"/>
  <c r="AT49" i="13"/>
  <c r="C49" i="13"/>
  <c r="AT48" i="13"/>
  <c r="C48" i="13"/>
  <c r="AT47" i="13"/>
  <c r="C47" i="13"/>
  <c r="AT46" i="13"/>
  <c r="C46" i="13"/>
  <c r="C111" i="13" s="1"/>
  <c r="AT45" i="13"/>
  <c r="C45" i="13"/>
  <c r="AT44" i="13"/>
  <c r="C44" i="13"/>
  <c r="AT43" i="13"/>
  <c r="C43" i="13"/>
  <c r="AT42" i="13"/>
  <c r="C42" i="13"/>
  <c r="AT41" i="13"/>
  <c r="AS41" i="13"/>
  <c r="C41" i="13"/>
  <c r="AT40" i="13"/>
  <c r="AS40" i="13"/>
  <c r="C40" i="13"/>
  <c r="C170" i="13" s="1"/>
  <c r="AT39" i="13"/>
  <c r="C39" i="13"/>
  <c r="AT38" i="13"/>
  <c r="C38" i="13"/>
  <c r="C168" i="13" s="1"/>
  <c r="C37" i="13"/>
  <c r="C36" i="13"/>
  <c r="C35" i="13"/>
  <c r="C34" i="13"/>
  <c r="C99" i="13" s="1"/>
  <c r="C33" i="13"/>
  <c r="C32" i="13"/>
  <c r="C162" i="13" s="1"/>
  <c r="C31" i="13"/>
  <c r="C30" i="13"/>
  <c r="C29" i="13"/>
  <c r="C28" i="13"/>
  <c r="C27" i="13"/>
  <c r="C26" i="13"/>
  <c r="C25" i="13"/>
  <c r="C24" i="13"/>
  <c r="C154" i="13" s="1"/>
  <c r="C23" i="13"/>
  <c r="C22" i="13"/>
  <c r="C152" i="13" s="1"/>
  <c r="C21" i="13"/>
  <c r="C20" i="13"/>
  <c r="C150" i="13" s="1"/>
  <c r="C19" i="13"/>
  <c r="C18" i="13"/>
  <c r="C148" i="13" s="1"/>
  <c r="C17" i="13"/>
  <c r="C16" i="13"/>
  <c r="C146" i="13" s="1"/>
  <c r="C15" i="13"/>
  <c r="C14" i="13"/>
  <c r="C144" i="13" s="1"/>
  <c r="AW13" i="13"/>
  <c r="C13" i="13"/>
  <c r="C12" i="13"/>
  <c r="C142" i="13" s="1"/>
  <c r="C11" i="13"/>
  <c r="C10" i="13"/>
  <c r="C140" i="13" s="1"/>
  <c r="C9" i="13"/>
  <c r="C8" i="13"/>
  <c r="C138" i="13" s="1"/>
  <c r="AW7" i="13"/>
  <c r="C7" i="13"/>
  <c r="AW6" i="13"/>
  <c r="C6" i="13"/>
  <c r="C136" i="13" s="1"/>
  <c r="AS62" i="13" l="1"/>
  <c r="AS63" i="13"/>
  <c r="AU11" i="13"/>
  <c r="AU10" i="13"/>
  <c r="AM80" i="13"/>
  <c r="AO104" i="13"/>
  <c r="AN114" i="13"/>
  <c r="AO129" i="13"/>
  <c r="AN132" i="13"/>
  <c r="AN178" i="13"/>
  <c r="AN87" i="13"/>
  <c r="AN77" i="13"/>
  <c r="AM104" i="13"/>
  <c r="AM108" i="13"/>
  <c r="AO115" i="13"/>
  <c r="AO133" i="13"/>
  <c r="AO175" i="13"/>
  <c r="AS66" i="13"/>
  <c r="AQ98" i="14"/>
  <c r="AN81" i="13"/>
  <c r="AN97" i="13"/>
  <c r="AM71" i="13"/>
  <c r="AN73" i="13"/>
  <c r="AM75" i="13"/>
  <c r="AO86" i="13"/>
  <c r="AO98" i="13"/>
  <c r="AO102" i="13"/>
  <c r="AO106" i="13"/>
  <c r="AO128" i="13"/>
  <c r="AL128" i="13"/>
  <c r="AN196" i="13"/>
  <c r="AL196" i="13"/>
  <c r="AQ155" i="14"/>
  <c r="AQ99" i="14"/>
  <c r="AN168" i="13"/>
  <c r="AO93" i="13"/>
  <c r="AM95" i="13"/>
  <c r="AN116" i="13"/>
  <c r="AM142" i="13"/>
  <c r="AM146" i="13"/>
  <c r="AM150" i="13"/>
  <c r="AM154" i="13"/>
  <c r="AN172" i="13"/>
  <c r="AN189" i="13"/>
  <c r="AN198" i="13"/>
  <c r="AQ97" i="14"/>
  <c r="AQ96" i="14"/>
  <c r="AM94" i="13"/>
  <c r="AO131" i="13"/>
  <c r="AN134" i="13"/>
  <c r="AN143" i="13"/>
  <c r="AN159" i="13"/>
  <c r="AN184" i="13"/>
  <c r="AS54" i="13"/>
  <c r="AM187" i="13"/>
  <c r="AQ93" i="14"/>
  <c r="AQ88" i="14"/>
  <c r="AL127" i="13"/>
  <c r="AO76" i="13"/>
  <c r="AO80" i="13"/>
  <c r="AO84" i="13"/>
  <c r="AO100" i="13"/>
  <c r="AR68" i="13"/>
  <c r="AN180" i="13"/>
  <c r="AN192" i="13"/>
  <c r="AN83" i="13"/>
  <c r="AN71" i="13"/>
  <c r="AO121" i="13"/>
  <c r="AM131" i="13"/>
  <c r="AN162" i="13"/>
  <c r="AO125" i="13"/>
  <c r="AN128" i="13"/>
  <c r="AN166" i="13"/>
  <c r="AM177" i="13"/>
  <c r="AQ79" i="14"/>
  <c r="AS41" i="17"/>
  <c r="AR15" i="17"/>
  <c r="AS40" i="17"/>
  <c r="AS29" i="17"/>
  <c r="AR26" i="17"/>
  <c r="AR25" i="17"/>
  <c r="AR54" i="13"/>
  <c r="AS45" i="13"/>
  <c r="AR58" i="13"/>
  <c r="AR48" i="13"/>
  <c r="AR51" i="13"/>
  <c r="AR56" i="13"/>
  <c r="AS59" i="13"/>
  <c r="AR45" i="13"/>
  <c r="AL175" i="13"/>
  <c r="AS39" i="13"/>
  <c r="AQ172" i="14"/>
  <c r="AQ153" i="14"/>
  <c r="AQ78" i="14"/>
  <c r="AS19" i="17"/>
  <c r="AR47" i="13"/>
  <c r="AR46" i="13"/>
  <c r="AR42" i="13"/>
  <c r="AR43" i="13"/>
  <c r="AR60" i="13"/>
  <c r="AR59" i="13"/>
  <c r="AR64" i="13"/>
  <c r="AR63" i="13"/>
  <c r="AS48" i="13"/>
  <c r="AS49" i="13"/>
  <c r="AS52" i="13"/>
  <c r="AS53" i="13"/>
  <c r="AR40" i="13"/>
  <c r="AR41" i="13"/>
  <c r="AR52" i="13"/>
  <c r="AS61" i="13"/>
  <c r="AS60" i="13"/>
  <c r="AR61" i="13"/>
  <c r="AR62" i="13"/>
  <c r="AR39" i="13"/>
  <c r="AR66" i="13"/>
  <c r="AR65" i="13"/>
  <c r="AS42" i="13"/>
  <c r="AS43" i="13"/>
  <c r="AS47" i="13"/>
  <c r="AS46" i="13"/>
  <c r="AS51" i="13"/>
  <c r="AS50" i="13"/>
  <c r="AN107" i="13"/>
  <c r="AQ115" i="14"/>
  <c r="AQ124" i="14"/>
  <c r="AS69" i="13"/>
  <c r="AO78" i="13"/>
  <c r="AO83" i="13"/>
  <c r="AN86" i="13"/>
  <c r="AO108" i="13"/>
  <c r="AN112" i="13"/>
  <c r="AM116" i="13"/>
  <c r="AO120" i="13"/>
  <c r="AL120" i="13"/>
  <c r="AM123" i="13"/>
  <c r="AO136" i="13"/>
  <c r="AO140" i="13"/>
  <c r="AO148" i="13"/>
  <c r="AO152" i="13"/>
  <c r="AO156" i="13"/>
  <c r="AN174" i="13"/>
  <c r="AN183" i="13"/>
  <c r="AN190" i="13"/>
  <c r="AL190" i="13"/>
  <c r="AQ164" i="14"/>
  <c r="AS34" i="14" s="1"/>
  <c r="AQ197" i="14"/>
  <c r="AQ91" i="14"/>
  <c r="AQ159" i="14"/>
  <c r="AQ103" i="14"/>
  <c r="AQ174" i="14"/>
  <c r="AQ118" i="14"/>
  <c r="AR53" i="14" s="1"/>
  <c r="AQ114" i="14"/>
  <c r="AN101" i="13"/>
  <c r="AN113" i="13"/>
  <c r="AL123" i="13"/>
  <c r="AM93" i="13"/>
  <c r="AN95" i="13"/>
  <c r="AM98" i="13"/>
  <c r="AL109" i="13"/>
  <c r="AM122" i="13"/>
  <c r="AL129" i="13"/>
  <c r="AO134" i="13"/>
  <c r="AL134" i="13"/>
  <c r="AM141" i="13"/>
  <c r="AM145" i="13"/>
  <c r="AN147" i="13"/>
  <c r="AM149" i="13"/>
  <c r="AN151" i="13"/>
  <c r="AM153" i="13"/>
  <c r="AN155" i="13"/>
  <c r="AM157" i="13"/>
  <c r="AN160" i="13"/>
  <c r="AM181" i="13"/>
  <c r="AQ158" i="14"/>
  <c r="AS28" i="14" s="1"/>
  <c r="AQ167" i="14"/>
  <c r="AS37" i="14" s="1"/>
  <c r="AQ105" i="14"/>
  <c r="AQ157" i="14"/>
  <c r="AQ168" i="14"/>
  <c r="AQ199" i="14"/>
  <c r="AQ123" i="14"/>
  <c r="AQ112" i="14"/>
  <c r="AO77" i="13"/>
  <c r="AN80" i="13"/>
  <c r="AO88" i="13"/>
  <c r="AO96" i="13"/>
  <c r="AM115" i="13"/>
  <c r="AL121" i="13"/>
  <c r="AO126" i="13"/>
  <c r="AL126" i="13"/>
  <c r="AM129" i="13"/>
  <c r="AN138" i="13"/>
  <c r="AN142" i="13"/>
  <c r="AN146" i="13"/>
  <c r="AN150" i="13"/>
  <c r="AN154" i="13"/>
  <c r="AN177" i="13"/>
  <c r="AL184" i="13"/>
  <c r="AO189" i="13"/>
  <c r="AL189" i="13"/>
  <c r="AQ152" i="14"/>
  <c r="AS22" i="14" s="1"/>
  <c r="AQ160" i="14"/>
  <c r="AS30" i="14" s="1"/>
  <c r="AQ101" i="14"/>
  <c r="AR36" i="14" s="1"/>
  <c r="AQ104" i="14"/>
  <c r="AQ180" i="14"/>
  <c r="AQ120" i="14"/>
  <c r="AQ111" i="14"/>
  <c r="AQ133" i="14"/>
  <c r="AO74" i="13"/>
  <c r="AS44" i="13"/>
  <c r="AO91" i="13"/>
  <c r="AM102" i="13"/>
  <c r="AN105" i="13"/>
  <c r="AN111" i="13"/>
  <c r="AM121" i="13"/>
  <c r="AM128" i="13"/>
  <c r="AO139" i="13"/>
  <c r="AO143" i="13"/>
  <c r="AO151" i="13"/>
  <c r="AO155" i="13"/>
  <c r="AM175" i="13"/>
  <c r="AL194" i="13"/>
  <c r="AN197" i="13"/>
  <c r="AQ179" i="14"/>
  <c r="AS49" i="14" s="1"/>
  <c r="AQ151" i="14"/>
  <c r="AQ83" i="14"/>
  <c r="AR18" i="14" s="1"/>
  <c r="AQ109" i="14"/>
  <c r="AR44" i="14" s="1"/>
  <c r="AQ156" i="14"/>
  <c r="AS26" i="14" s="1"/>
  <c r="AQ87" i="14"/>
  <c r="AR22" i="14" s="1"/>
  <c r="AQ171" i="14"/>
  <c r="AS41" i="14" s="1"/>
  <c r="AQ113" i="14"/>
  <c r="AR48" i="14" s="1"/>
  <c r="AQ190" i="14"/>
  <c r="AO112" i="13"/>
  <c r="AO118" i="13"/>
  <c r="AO183" i="13"/>
  <c r="AQ102" i="14"/>
  <c r="AR37" i="14" s="1"/>
  <c r="AQ74" i="14"/>
  <c r="AQ92" i="14"/>
  <c r="AR27" i="14" s="1"/>
  <c r="AM92" i="13"/>
  <c r="AN110" i="13"/>
  <c r="AL118" i="13"/>
  <c r="AM136" i="13"/>
  <c r="AM148" i="13"/>
  <c r="AM152" i="13"/>
  <c r="AN171" i="13"/>
  <c r="AL183" i="13"/>
  <c r="C71" i="13"/>
  <c r="AO72" i="13"/>
  <c r="AN74" i="13"/>
  <c r="AN75" i="13"/>
  <c r="AL107" i="13"/>
  <c r="AL113" i="13"/>
  <c r="AL119" i="13"/>
  <c r="AM127" i="13"/>
  <c r="AM134" i="13"/>
  <c r="AN137" i="13"/>
  <c r="AN161" i="13"/>
  <c r="AM169" i="13"/>
  <c r="AL188" i="13"/>
  <c r="AN191" i="13"/>
  <c r="AQ147" i="14"/>
  <c r="AQ191" i="14"/>
  <c r="AQ119" i="14"/>
  <c r="AQ94" i="14"/>
  <c r="AR29" i="14" s="1"/>
  <c r="AQ154" i="14"/>
  <c r="AS24" i="14" s="1"/>
  <c r="AQ89" i="14"/>
  <c r="AR24" i="14" s="1"/>
  <c r="AQ129" i="14"/>
  <c r="AR64" i="14" s="1"/>
  <c r="AQ198" i="14"/>
  <c r="AS68" i="14" s="1"/>
  <c r="AQ192" i="14"/>
  <c r="AN85" i="13"/>
  <c r="AL132" i="13"/>
  <c r="AM156" i="13"/>
  <c r="AL178" i="13"/>
  <c r="AM185" i="13"/>
  <c r="C75" i="13"/>
  <c r="AM77" i="13"/>
  <c r="AN79" i="13"/>
  <c r="AN84" i="13"/>
  <c r="AM87" i="13"/>
  <c r="AN89" i="13"/>
  <c r="AO90" i="13"/>
  <c r="AM96" i="13"/>
  <c r="AM119" i="13"/>
  <c r="AO124" i="13"/>
  <c r="AN124" i="13"/>
  <c r="AL124" i="13"/>
  <c r="AL133" i="13"/>
  <c r="AO142" i="13"/>
  <c r="AO146" i="13"/>
  <c r="AO150" i="13"/>
  <c r="AO154" i="13"/>
  <c r="AN165" i="13"/>
  <c r="AL172" i="13"/>
  <c r="AO177" i="13"/>
  <c r="AL177" i="13"/>
  <c r="AM179" i="13"/>
  <c r="AM189" i="13"/>
  <c r="AQ161" i="14"/>
  <c r="AS31" i="14" s="1"/>
  <c r="AQ100" i="14"/>
  <c r="AR35" i="14" s="1"/>
  <c r="AQ166" i="14"/>
  <c r="AS36" i="14" s="1"/>
  <c r="AQ181" i="14"/>
  <c r="AS51" i="14" s="1"/>
  <c r="AQ125" i="14"/>
  <c r="AQ189" i="14"/>
  <c r="AQ183" i="14"/>
  <c r="AM83" i="13"/>
  <c r="AO85" i="13"/>
  <c r="AM91" i="13"/>
  <c r="AN93" i="13"/>
  <c r="AN109" i="13"/>
  <c r="AO117" i="13"/>
  <c r="AL117" i="13"/>
  <c r="AL125" i="13"/>
  <c r="AM133" i="13"/>
  <c r="AM139" i="13"/>
  <c r="AN145" i="13"/>
  <c r="AM147" i="13"/>
  <c r="AN149" i="13"/>
  <c r="AM151" i="13"/>
  <c r="AN153" i="13"/>
  <c r="AM155" i="13"/>
  <c r="AN176" i="13"/>
  <c r="AL182" i="13"/>
  <c r="AO187" i="13"/>
  <c r="AL187" i="13"/>
  <c r="AM199" i="13"/>
  <c r="AQ194" i="14"/>
  <c r="AS64" i="14" s="1"/>
  <c r="AQ131" i="14"/>
  <c r="AQ95" i="14"/>
  <c r="AR30" i="14" s="1"/>
  <c r="AQ162" i="14"/>
  <c r="AS32" i="14" s="1"/>
  <c r="AQ184" i="14"/>
  <c r="AS55" i="14" s="1"/>
  <c r="AQ121" i="14"/>
  <c r="AR56" i="14" s="1"/>
  <c r="AQ187" i="14"/>
  <c r="AS57" i="14" s="1"/>
  <c r="AQ126" i="14"/>
  <c r="AR62" i="14" s="1"/>
  <c r="AS22" i="17"/>
  <c r="AO95" i="13"/>
  <c r="AN78" i="13"/>
  <c r="AM81" i="13"/>
  <c r="AM86" i="13"/>
  <c r="AN88" i="13"/>
  <c r="AN108" i="13"/>
  <c r="AO110" i="13"/>
  <c r="AR49" i="13"/>
  <c r="AM125" i="13"/>
  <c r="AO130" i="13"/>
  <c r="AN130" i="13"/>
  <c r="AL130" i="13"/>
  <c r="AN136" i="13"/>
  <c r="AN140" i="13"/>
  <c r="AN144" i="13"/>
  <c r="AN148" i="13"/>
  <c r="AN152" i="13"/>
  <c r="AN156" i="13"/>
  <c r="AM163" i="13"/>
  <c r="AM173" i="13"/>
  <c r="AM183" i="13"/>
  <c r="AN186" i="13"/>
  <c r="AN195" i="13"/>
  <c r="AQ188" i="14"/>
  <c r="AQ173" i="14"/>
  <c r="AS43" i="14" s="1"/>
  <c r="AQ116" i="14"/>
  <c r="AR51" i="14" s="1"/>
  <c r="AQ132" i="14"/>
  <c r="AQ165" i="14"/>
  <c r="AS35" i="14" s="1"/>
  <c r="AQ177" i="14"/>
  <c r="AS47" i="14" s="1"/>
  <c r="AQ196" i="14"/>
  <c r="AQ110" i="14"/>
  <c r="AR45" i="14" s="1"/>
  <c r="AM73" i="13"/>
  <c r="AN99" i="13"/>
  <c r="AO132" i="13"/>
  <c r="AN92" i="13"/>
  <c r="AM100" i="13"/>
  <c r="AM106" i="13"/>
  <c r="AO79" i="13"/>
  <c r="AL103" i="13"/>
  <c r="AL105" i="13"/>
  <c r="AL111" i="13"/>
  <c r="AO122" i="13"/>
  <c r="AL122" i="13"/>
  <c r="AL131" i="13"/>
  <c r="AO137" i="13"/>
  <c r="AO145" i="13"/>
  <c r="AO149" i="13"/>
  <c r="AO157" i="13"/>
  <c r="AM167" i="13"/>
  <c r="AN170" i="13"/>
  <c r="AO181" i="13"/>
  <c r="AL181" i="13"/>
  <c r="AM193" i="13"/>
  <c r="AQ182" i="14"/>
  <c r="AS52" i="14" s="1"/>
  <c r="AQ122" i="14"/>
  <c r="AQ85" i="14"/>
  <c r="AR20" i="14" s="1"/>
  <c r="AQ163" i="14"/>
  <c r="AS33" i="14" s="1"/>
  <c r="AQ84" i="14"/>
  <c r="AQ175" i="14"/>
  <c r="AQ195" i="14"/>
  <c r="AQ130" i="14"/>
  <c r="AS20" i="17"/>
  <c r="AR21" i="17"/>
  <c r="AR19" i="17"/>
  <c r="AR23" i="17"/>
  <c r="AR22" i="17"/>
  <c r="AS23" i="17"/>
  <c r="AR20" i="17"/>
  <c r="AS21" i="17"/>
  <c r="AS15" i="17"/>
  <c r="AS12" i="17"/>
  <c r="AR12" i="17"/>
  <c r="AS18" i="17"/>
  <c r="AR8" i="17"/>
  <c r="AR18" i="17"/>
  <c r="AR14" i="17"/>
  <c r="AS14" i="17"/>
  <c r="AR7" i="17"/>
  <c r="AL90" i="13"/>
  <c r="AL89" i="13"/>
  <c r="AQ89" i="13" s="1"/>
  <c r="AL93" i="13"/>
  <c r="AQ93" i="13" s="1"/>
  <c r="AL95" i="13"/>
  <c r="AL97" i="13"/>
  <c r="AQ97" i="13" s="1"/>
  <c r="AL99" i="13"/>
  <c r="AL164" i="13"/>
  <c r="AL96" i="13"/>
  <c r="AL101" i="13"/>
  <c r="AL158" i="13"/>
  <c r="AL166" i="13"/>
  <c r="AL76" i="13"/>
  <c r="AL155" i="13"/>
  <c r="AL160" i="13"/>
  <c r="AL157" i="13"/>
  <c r="AQ157" i="13" s="1"/>
  <c r="AL87" i="13"/>
  <c r="AQ87" i="13" s="1"/>
  <c r="AL79" i="13"/>
  <c r="AL91" i="13"/>
  <c r="AL92" i="13"/>
  <c r="AQ81" i="14"/>
  <c r="AR17" i="14" s="1"/>
  <c r="AR31" i="14"/>
  <c r="AR26" i="14"/>
  <c r="AR60" i="14"/>
  <c r="AQ144" i="14"/>
  <c r="AR28" i="14"/>
  <c r="AS48" i="14"/>
  <c r="AS29" i="14"/>
  <c r="AR41" i="14"/>
  <c r="AR42" i="14"/>
  <c r="AR38" i="14"/>
  <c r="AR43" i="14"/>
  <c r="AR59" i="14"/>
  <c r="AS42" i="14"/>
  <c r="AS63" i="14"/>
  <c r="AS56" i="14"/>
  <c r="AR70" i="14"/>
  <c r="AR69" i="14"/>
  <c r="AS39" i="14"/>
  <c r="AQ150" i="14"/>
  <c r="AS20" i="14" s="1"/>
  <c r="AQ145" i="14"/>
  <c r="AS15" i="14" s="1"/>
  <c r="AS40" i="14"/>
  <c r="AQ80" i="14"/>
  <c r="AR15" i="14" s="1"/>
  <c r="AQ136" i="14"/>
  <c r="AS6" i="14" s="1"/>
  <c r="AR34" i="14"/>
  <c r="AQ138" i="14"/>
  <c r="AQ75" i="14"/>
  <c r="AR10" i="14" s="1"/>
  <c r="AQ71" i="14"/>
  <c r="AR6" i="14" s="1"/>
  <c r="AS18" i="14"/>
  <c r="AQ73" i="14"/>
  <c r="AR8" i="14" s="1"/>
  <c r="AQ137" i="14"/>
  <c r="AQ76" i="14"/>
  <c r="AQ139" i="14"/>
  <c r="AS9" i="14" s="1"/>
  <c r="AQ142" i="14"/>
  <c r="AS12" i="14" s="1"/>
  <c r="AQ77" i="14"/>
  <c r="AR12" i="14" s="1"/>
  <c r="AL81" i="13"/>
  <c r="AL82" i="13"/>
  <c r="AL137" i="13"/>
  <c r="AL139" i="13"/>
  <c r="AL143" i="13"/>
  <c r="AL145" i="13"/>
  <c r="AL149" i="13"/>
  <c r="AL151" i="13"/>
  <c r="AL71" i="13"/>
  <c r="AL73" i="13"/>
  <c r="AL83" i="13"/>
  <c r="AL85" i="13"/>
  <c r="AL75" i="13"/>
  <c r="AL77" i="13"/>
  <c r="AR32" i="14"/>
  <c r="AR23" i="14"/>
  <c r="AR33" i="14"/>
  <c r="AS19" i="14"/>
  <c r="AR14" i="14"/>
  <c r="AQ146" i="14"/>
  <c r="AS16" i="14" s="1"/>
  <c r="AQ143" i="14"/>
  <c r="B136" i="14"/>
  <c r="B71" i="14"/>
  <c r="AQ140" i="14"/>
  <c r="AS10" i="14" s="1"/>
  <c r="C147" i="13"/>
  <c r="C82" i="13"/>
  <c r="C139" i="13"/>
  <c r="C74" i="13"/>
  <c r="C153" i="13"/>
  <c r="C88" i="13"/>
  <c r="C159" i="13"/>
  <c r="C94" i="13"/>
  <c r="C173" i="13"/>
  <c r="C108" i="13"/>
  <c r="C178" i="13"/>
  <c r="C113" i="13"/>
  <c r="C185" i="13"/>
  <c r="C120" i="13"/>
  <c r="C131" i="13"/>
  <c r="C196" i="13"/>
  <c r="AM76" i="13"/>
  <c r="C77" i="13"/>
  <c r="AL78" i="13"/>
  <c r="AM82" i="13"/>
  <c r="C83" i="13"/>
  <c r="AL84" i="13"/>
  <c r="AM89" i="13"/>
  <c r="AM90" i="13"/>
  <c r="AO92" i="13"/>
  <c r="AN100" i="13"/>
  <c r="AM101" i="13"/>
  <c r="AN106" i="13"/>
  <c r="C164" i="13"/>
  <c r="AN164" i="13"/>
  <c r="AN185" i="13"/>
  <c r="AS55" i="13"/>
  <c r="AS56" i="13"/>
  <c r="C169" i="13"/>
  <c r="C104" i="13"/>
  <c r="C141" i="13"/>
  <c r="C76" i="13"/>
  <c r="AM88" i="13"/>
  <c r="C174" i="13"/>
  <c r="C109" i="13"/>
  <c r="AM72" i="13"/>
  <c r="AM74" i="13"/>
  <c r="AL102" i="13"/>
  <c r="C151" i="13"/>
  <c r="C86" i="13"/>
  <c r="C87" i="13"/>
  <c r="AO89" i="13"/>
  <c r="AM99" i="13"/>
  <c r="AM105" i="13"/>
  <c r="C180" i="13"/>
  <c r="AS67" i="13"/>
  <c r="AS68" i="13"/>
  <c r="C160" i="13"/>
  <c r="C95" i="13"/>
  <c r="C158" i="13"/>
  <c r="C93" i="13"/>
  <c r="C143" i="13"/>
  <c r="C78" i="13"/>
  <c r="C167" i="13"/>
  <c r="C102" i="13"/>
  <c r="C73" i="13"/>
  <c r="C81" i="13"/>
  <c r="C156" i="13"/>
  <c r="C91" i="13"/>
  <c r="C125" i="13"/>
  <c r="C190" i="13"/>
  <c r="C197" i="13"/>
  <c r="C132" i="13"/>
  <c r="AO71" i="13"/>
  <c r="AL72" i="13"/>
  <c r="AO73" i="13"/>
  <c r="AL74" i="13"/>
  <c r="AO75" i="13"/>
  <c r="AM79" i="13"/>
  <c r="AO81" i="13"/>
  <c r="AM85" i="13"/>
  <c r="AO87" i="13"/>
  <c r="AL88" i="13"/>
  <c r="AO94" i="13"/>
  <c r="AL94" i="13"/>
  <c r="AN96" i="13"/>
  <c r="AM97" i="13"/>
  <c r="AN102" i="13"/>
  <c r="AM103" i="13"/>
  <c r="C105" i="13"/>
  <c r="AM117" i="13"/>
  <c r="AM138" i="13"/>
  <c r="AM144" i="13"/>
  <c r="AM195" i="13"/>
  <c r="C163" i="13"/>
  <c r="C98" i="13"/>
  <c r="C191" i="13"/>
  <c r="C126" i="13"/>
  <c r="C133" i="13"/>
  <c r="C198" i="13"/>
  <c r="C89" i="13"/>
  <c r="C92" i="13"/>
  <c r="C157" i="13"/>
  <c r="C172" i="13"/>
  <c r="C107" i="13"/>
  <c r="C119" i="13"/>
  <c r="C184" i="13"/>
  <c r="B6" i="13"/>
  <c r="C137" i="13"/>
  <c r="C72" i="13"/>
  <c r="C145" i="13"/>
  <c r="C80" i="13"/>
  <c r="C149" i="13"/>
  <c r="C84" i="13"/>
  <c r="C155" i="13"/>
  <c r="C90" i="13"/>
  <c r="C161" i="13"/>
  <c r="C96" i="13"/>
  <c r="C166" i="13"/>
  <c r="C101" i="13"/>
  <c r="C179" i="13"/>
  <c r="C114" i="13"/>
  <c r="C121" i="13"/>
  <c r="C186" i="13"/>
  <c r="AS65" i="13"/>
  <c r="AN76" i="13"/>
  <c r="AM78" i="13"/>
  <c r="C79" i="13"/>
  <c r="AL80" i="13"/>
  <c r="AQ80" i="13" s="1"/>
  <c r="AN82" i="13"/>
  <c r="AM84" i="13"/>
  <c r="C85" i="13"/>
  <c r="AL86" i="13"/>
  <c r="AN90" i="13"/>
  <c r="AN91" i="13"/>
  <c r="AQ91" i="13" s="1"/>
  <c r="C97" i="13"/>
  <c r="AL98" i="13"/>
  <c r="C103" i="13"/>
  <c r="AL104" i="13"/>
  <c r="AN115" i="13"/>
  <c r="AN139" i="13"/>
  <c r="AN141" i="13"/>
  <c r="AM159" i="13"/>
  <c r="AO171" i="13"/>
  <c r="AL171" i="13"/>
  <c r="C176" i="13"/>
  <c r="C192" i="13"/>
  <c r="AO193" i="13"/>
  <c r="AL193" i="13"/>
  <c r="AO97" i="13"/>
  <c r="AO103" i="13"/>
  <c r="C165" i="13"/>
  <c r="C100" i="13"/>
  <c r="C171" i="13"/>
  <c r="C106" i="13"/>
  <c r="C177" i="13"/>
  <c r="C112" i="13"/>
  <c r="C183" i="13"/>
  <c r="C118" i="13"/>
  <c r="C189" i="13"/>
  <c r="C124" i="13"/>
  <c r="C195" i="13"/>
  <c r="C130" i="13"/>
  <c r="AO99" i="13"/>
  <c r="AO105" i="13"/>
  <c r="AM107" i="13"/>
  <c r="AM109" i="13"/>
  <c r="AM111" i="13"/>
  <c r="AM113" i="13"/>
  <c r="AM114" i="13"/>
  <c r="AO116" i="13"/>
  <c r="AL116" i="13"/>
  <c r="AM120" i="13"/>
  <c r="AM126" i="13"/>
  <c r="AM132" i="13"/>
  <c r="AO163" i="13"/>
  <c r="AL163" i="13"/>
  <c r="AQ163" i="13" s="1"/>
  <c r="AM165" i="13"/>
  <c r="AN167" i="13"/>
  <c r="AL170" i="13"/>
  <c r="C182" i="13"/>
  <c r="AN182" i="13"/>
  <c r="AM191" i="13"/>
  <c r="AO199" i="13"/>
  <c r="AL199" i="13"/>
  <c r="AN94" i="13"/>
  <c r="AN98" i="13"/>
  <c r="AL100" i="13"/>
  <c r="AN104" i="13"/>
  <c r="AL106" i="13"/>
  <c r="AL115" i="13"/>
  <c r="AN117" i="13"/>
  <c r="AM137" i="13"/>
  <c r="AO138" i="13"/>
  <c r="AM140" i="13"/>
  <c r="AO141" i="13"/>
  <c r="AL141" i="13"/>
  <c r="AM143" i="13"/>
  <c r="AO144" i="13"/>
  <c r="AO147" i="13"/>
  <c r="AL147" i="13"/>
  <c r="AQ147" i="13" s="1"/>
  <c r="AO153" i="13"/>
  <c r="AL153" i="13"/>
  <c r="AO159" i="13"/>
  <c r="AL159" i="13"/>
  <c r="AQ159" i="13" s="1"/>
  <c r="AM161" i="13"/>
  <c r="AO169" i="13"/>
  <c r="AL169" i="13"/>
  <c r="AM171" i="13"/>
  <c r="AN173" i="13"/>
  <c r="AL176" i="13"/>
  <c r="C188" i="13"/>
  <c r="AN188" i="13"/>
  <c r="AO195" i="13"/>
  <c r="AL195" i="13"/>
  <c r="AM197" i="13"/>
  <c r="C175" i="13"/>
  <c r="C110" i="13"/>
  <c r="C181" i="13"/>
  <c r="C116" i="13"/>
  <c r="C187" i="13"/>
  <c r="C122" i="13"/>
  <c r="C193" i="13"/>
  <c r="C128" i="13"/>
  <c r="C199" i="13"/>
  <c r="C134" i="13"/>
  <c r="AO101" i="13"/>
  <c r="AO107" i="13"/>
  <c r="AL108" i="13"/>
  <c r="AO109" i="13"/>
  <c r="AL110" i="13"/>
  <c r="AO111" i="13"/>
  <c r="AL112" i="13"/>
  <c r="AO113" i="13"/>
  <c r="AO114" i="13"/>
  <c r="AL114" i="13"/>
  <c r="AM118" i="13"/>
  <c r="AM124" i="13"/>
  <c r="AM130" i="13"/>
  <c r="AN158" i="13"/>
  <c r="AO165" i="13"/>
  <c r="AL165" i="13"/>
  <c r="AN179" i="13"/>
  <c r="C194" i="13"/>
  <c r="AN194" i="13"/>
  <c r="AN121" i="13"/>
  <c r="AN127" i="13"/>
  <c r="AN133" i="13"/>
  <c r="AO158" i="13"/>
  <c r="AM162" i="13"/>
  <c r="AO164" i="13"/>
  <c r="AM168" i="13"/>
  <c r="AO170" i="13"/>
  <c r="AM174" i="13"/>
  <c r="AO176" i="13"/>
  <c r="AM180" i="13"/>
  <c r="AO182" i="13"/>
  <c r="AM186" i="13"/>
  <c r="AO188" i="13"/>
  <c r="AM192" i="13"/>
  <c r="AO194" i="13"/>
  <c r="AM198" i="13"/>
  <c r="AN123" i="13"/>
  <c r="AN129" i="13"/>
  <c r="AL136" i="13"/>
  <c r="AL138" i="13"/>
  <c r="AL140" i="13"/>
  <c r="AL142" i="13"/>
  <c r="AQ142" i="13" s="1"/>
  <c r="AL144" i="13"/>
  <c r="AL146" i="13"/>
  <c r="AQ146" i="13" s="1"/>
  <c r="AL148" i="13"/>
  <c r="AQ148" i="13" s="1"/>
  <c r="AL150" i="13"/>
  <c r="AQ150" i="13" s="1"/>
  <c r="AL152" i="13"/>
  <c r="AQ152" i="13" s="1"/>
  <c r="AL154" i="13"/>
  <c r="AQ154" i="13" s="1"/>
  <c r="AL156" i="13"/>
  <c r="AM160" i="13"/>
  <c r="AO162" i="13"/>
  <c r="AM166" i="13"/>
  <c r="AO168" i="13"/>
  <c r="AM172" i="13"/>
  <c r="AO174" i="13"/>
  <c r="AM178" i="13"/>
  <c r="AO180" i="13"/>
  <c r="AM184" i="13"/>
  <c r="AO186" i="13"/>
  <c r="AM190" i="13"/>
  <c r="AO192" i="13"/>
  <c r="AM196" i="13"/>
  <c r="AO198" i="13"/>
  <c r="AQ151" i="13"/>
  <c r="AN157" i="13"/>
  <c r="AO161" i="13"/>
  <c r="AL161" i="13"/>
  <c r="AL162" i="13"/>
  <c r="AQ162" i="13" s="1"/>
  <c r="AN163" i="13"/>
  <c r="AO167" i="13"/>
  <c r="AL167" i="13"/>
  <c r="AQ167" i="13" s="1"/>
  <c r="AL168" i="13"/>
  <c r="AN169" i="13"/>
  <c r="AO173" i="13"/>
  <c r="AL173" i="13"/>
  <c r="AL174" i="13"/>
  <c r="AN175" i="13"/>
  <c r="AO179" i="13"/>
  <c r="AL179" i="13"/>
  <c r="AL180" i="13"/>
  <c r="AN181" i="13"/>
  <c r="AO185" i="13"/>
  <c r="AL185" i="13"/>
  <c r="AL186" i="13"/>
  <c r="AN187" i="13"/>
  <c r="AO191" i="13"/>
  <c r="AL191" i="13"/>
  <c r="AL192" i="13"/>
  <c r="AN193" i="13"/>
  <c r="AO197" i="13"/>
  <c r="AL197" i="13"/>
  <c r="AL198" i="13"/>
  <c r="AN199" i="13"/>
  <c r="AN119" i="13"/>
  <c r="AN125" i="13"/>
  <c r="AN131" i="13"/>
  <c r="AM158" i="13"/>
  <c r="AO160" i="13"/>
  <c r="AM164" i="13"/>
  <c r="AO166" i="13"/>
  <c r="AM170" i="13"/>
  <c r="AO172" i="13"/>
  <c r="AM176" i="13"/>
  <c r="AO178" i="13"/>
  <c r="AM182" i="13"/>
  <c r="AO184" i="13"/>
  <c r="AM188" i="13"/>
  <c r="AO190" i="13"/>
  <c r="AM194" i="13"/>
  <c r="AO196" i="13"/>
  <c r="AR39" i="14" l="1"/>
  <c r="AR65" i="14"/>
  <c r="AR57" i="14"/>
  <c r="AQ78" i="13"/>
  <c r="AQ77" i="13"/>
  <c r="AR12" i="13" s="1"/>
  <c r="AQ100" i="13"/>
  <c r="AQ102" i="13"/>
  <c r="AR61" i="14"/>
  <c r="AR54" i="14"/>
  <c r="AR68" i="14"/>
  <c r="AR66" i="14"/>
  <c r="AS59" i="14"/>
  <c r="AR46" i="14"/>
  <c r="AR50" i="14"/>
  <c r="AS66" i="14"/>
  <c r="AR47" i="14"/>
  <c r="AS58" i="14"/>
  <c r="AS61" i="14"/>
  <c r="AR55" i="14"/>
  <c r="AS44" i="14"/>
  <c r="AS62" i="14"/>
  <c r="AS50" i="14"/>
  <c r="AR58" i="14"/>
  <c r="AS69" i="14"/>
  <c r="AS38" i="14"/>
  <c r="AS67" i="14"/>
  <c r="AS65" i="14"/>
  <c r="AS54" i="14"/>
  <c r="AS45" i="14"/>
  <c r="AR67" i="14"/>
  <c r="AR40" i="14"/>
  <c r="AR49" i="14"/>
  <c r="AR52" i="14"/>
  <c r="AS53" i="14"/>
  <c r="AS60" i="14"/>
  <c r="AS46" i="14"/>
  <c r="AS23" i="14"/>
  <c r="AR21" i="14"/>
  <c r="AR13" i="14"/>
  <c r="AR11" i="14"/>
  <c r="AS8" i="14"/>
  <c r="AR19" i="14"/>
  <c r="AR25" i="14"/>
  <c r="AS27" i="14"/>
  <c r="AS25" i="14"/>
  <c r="AS21" i="14"/>
  <c r="AR9" i="14"/>
  <c r="AS7" i="14"/>
  <c r="AR7" i="14"/>
  <c r="AS70" i="14"/>
  <c r="AQ76" i="13"/>
  <c r="AQ82" i="13"/>
  <c r="AQ155" i="13"/>
  <c r="AS25" i="13" s="1"/>
  <c r="AQ161" i="13"/>
  <c r="AQ98" i="13"/>
  <c r="AR33" i="13" s="1"/>
  <c r="AQ95" i="13"/>
  <c r="AQ73" i="13"/>
  <c r="AQ83" i="13"/>
  <c r="AR18" i="13" s="1"/>
  <c r="AQ166" i="13"/>
  <c r="AS37" i="13" s="1"/>
  <c r="AQ90" i="13"/>
  <c r="AR25" i="13" s="1"/>
  <c r="AQ158" i="13"/>
  <c r="AS28" i="13" s="1"/>
  <c r="AQ165" i="13"/>
  <c r="AQ136" i="13"/>
  <c r="AS6" i="13" s="1"/>
  <c r="AQ86" i="13"/>
  <c r="AR22" i="13" s="1"/>
  <c r="AQ94" i="13"/>
  <c r="AR29" i="13" s="1"/>
  <c r="AQ101" i="13"/>
  <c r="AR36" i="13" s="1"/>
  <c r="AQ139" i="13"/>
  <c r="AQ143" i="13"/>
  <c r="AS13" i="13" s="1"/>
  <c r="AQ92" i="13"/>
  <c r="AR27" i="13" s="1"/>
  <c r="AQ96" i="13"/>
  <c r="AR32" i="13" s="1"/>
  <c r="AQ160" i="13"/>
  <c r="AS30" i="13" s="1"/>
  <c r="AQ156" i="13"/>
  <c r="AQ153" i="13"/>
  <c r="AS23" i="13" s="1"/>
  <c r="AQ88" i="13"/>
  <c r="AR23" i="13" s="1"/>
  <c r="AQ149" i="13"/>
  <c r="AS19" i="13" s="1"/>
  <c r="AQ164" i="13"/>
  <c r="AS34" i="13" s="1"/>
  <c r="AQ145" i="13"/>
  <c r="AQ99" i="13"/>
  <c r="AQ84" i="13"/>
  <c r="AR19" i="13" s="1"/>
  <c r="AQ79" i="13"/>
  <c r="AR14" i="13" s="1"/>
  <c r="AS17" i="13"/>
  <c r="AR15" i="13"/>
  <c r="AS33" i="13"/>
  <c r="AS27" i="13"/>
  <c r="AS38" i="13"/>
  <c r="AS32" i="13"/>
  <c r="AQ81" i="13"/>
  <c r="AR16" i="13" s="1"/>
  <c r="AQ75" i="13"/>
  <c r="AR11" i="13" s="1"/>
  <c r="AR38" i="13"/>
  <c r="AR16" i="14"/>
  <c r="AS13" i="14"/>
  <c r="AQ72" i="13"/>
  <c r="AQ137" i="13"/>
  <c r="AS7" i="13" s="1"/>
  <c r="AQ74" i="13"/>
  <c r="AS18" i="13"/>
  <c r="AS20" i="13"/>
  <c r="AS16" i="13"/>
  <c r="AR13" i="13"/>
  <c r="AQ138" i="13"/>
  <c r="AQ85" i="13"/>
  <c r="AR20" i="13" s="1"/>
  <c r="AQ71" i="13"/>
  <c r="AR6" i="13" s="1"/>
  <c r="AQ141" i="13"/>
  <c r="AQ140" i="13"/>
  <c r="AS10" i="13" s="1"/>
  <c r="AS11" i="14"/>
  <c r="AS17" i="14"/>
  <c r="AS14" i="14"/>
  <c r="AS22" i="13"/>
  <c r="AS21" i="13"/>
  <c r="B136" i="13"/>
  <c r="B71" i="13"/>
  <c r="AQ144" i="13"/>
  <c r="AS14" i="13" s="1"/>
  <c r="AR28" i="13" l="1"/>
  <c r="AS26" i="13"/>
  <c r="AR30" i="13"/>
  <c r="AR34" i="13"/>
  <c r="AS31" i="13"/>
  <c r="AR8" i="13"/>
  <c r="AS36" i="13"/>
  <c r="AR37" i="13"/>
  <c r="AR31" i="13"/>
  <c r="AS24" i="13"/>
  <c r="AS35" i="13"/>
  <c r="AR35" i="13"/>
  <c r="AR24" i="13"/>
  <c r="AR26" i="13"/>
  <c r="AS29" i="13"/>
  <c r="AS11" i="13"/>
  <c r="AS15" i="13"/>
  <c r="AR10" i="13"/>
  <c r="AR17" i="13"/>
  <c r="AS8" i="13"/>
  <c r="AR7" i="13"/>
  <c r="AR9" i="13"/>
  <c r="AS9" i="13"/>
  <c r="AR21" i="13"/>
  <c r="AS12"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D6" i="4" s="1"/>
  <c r="AW17" i="17" l="1"/>
  <c r="AL24" i="17" s="1"/>
  <c r="AT24" i="17" s="1"/>
  <c r="AW17" i="18"/>
  <c r="AW17" i="13"/>
  <c r="AW17" i="14"/>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1" i="17" l="1"/>
  <c r="AT31" i="17" s="1"/>
  <c r="AL58" i="17"/>
  <c r="AL65" i="17"/>
  <c r="AL63" i="17"/>
  <c r="AL42" i="17"/>
  <c r="AT42" i="17" s="1"/>
  <c r="AL8" i="17"/>
  <c r="AT8" i="17" s="1"/>
  <c r="AL36" i="17"/>
  <c r="AT36" i="17" s="1"/>
  <c r="AW11" i="17"/>
  <c r="AU13" i="17" s="1"/>
  <c r="AL26" i="17"/>
  <c r="AT26" i="17" s="1"/>
  <c r="AL29" i="17"/>
  <c r="AT29" i="17" s="1"/>
  <c r="AL32" i="17"/>
  <c r="AT32" i="17" s="1"/>
  <c r="AW16" i="17"/>
  <c r="AU15" i="17" s="1"/>
  <c r="AL34" i="17"/>
  <c r="AT34" i="17" s="1"/>
  <c r="AL56" i="17"/>
  <c r="AL43" i="17"/>
  <c r="AL35" i="17"/>
  <c r="AT35" i="17" s="1"/>
  <c r="AL9" i="17"/>
  <c r="AT9" i="17" s="1"/>
  <c r="AL21" i="17"/>
  <c r="AT21" i="17" s="1"/>
  <c r="AL69" i="17"/>
  <c r="AL48" i="17"/>
  <c r="AL25" i="17"/>
  <c r="AT25" i="17" s="1"/>
  <c r="AL61" i="17"/>
  <c r="AL41" i="17"/>
  <c r="AT41" i="17" s="1"/>
  <c r="AL50" i="17"/>
  <c r="AL16" i="17"/>
  <c r="AT16" i="17" s="1"/>
  <c r="AW10" i="17"/>
  <c r="AU14" i="17" s="1"/>
  <c r="AL52" i="17"/>
  <c r="AL55" i="17"/>
  <c r="AL37" i="17"/>
  <c r="AT37" i="17" s="1"/>
  <c r="AL12" i="17"/>
  <c r="AT12" i="17" s="1"/>
  <c r="AL19" i="17"/>
  <c r="AT19" i="17" s="1"/>
  <c r="AL33" i="17"/>
  <c r="AT33" i="17" s="1"/>
  <c r="AL17" i="17"/>
  <c r="AT17" i="17" s="1"/>
  <c r="AL60" i="17"/>
  <c r="AL59" i="17"/>
  <c r="AL20" i="17"/>
  <c r="AT20" i="17" s="1"/>
  <c r="AL23" i="17"/>
  <c r="AT23" i="17" s="1"/>
  <c r="AL53" i="17"/>
  <c r="AL51" i="17"/>
  <c r="AL30" i="17"/>
  <c r="AT30" i="17" s="1"/>
  <c r="AL22" i="17"/>
  <c r="AT22" i="17" s="1"/>
  <c r="AL46" i="17"/>
  <c r="AW8" i="17"/>
  <c r="AU11" i="17" s="1"/>
  <c r="AL10" i="17"/>
  <c r="AT10" i="17" s="1"/>
  <c r="AL27" i="17"/>
  <c r="AT27" i="17" s="1"/>
  <c r="AW9" i="17"/>
  <c r="AU10" i="17" s="1"/>
  <c r="AL68" i="17"/>
  <c r="AL67" i="17"/>
  <c r="AL44" i="17"/>
  <c r="AL6" i="17"/>
  <c r="AT6" i="17" s="1"/>
  <c r="AL38" i="17"/>
  <c r="AT38" i="17" s="1"/>
  <c r="AL39" i="17"/>
  <c r="AT39" i="17" s="1"/>
  <c r="AL18" i="17"/>
  <c r="AT18" i="17" s="1"/>
  <c r="AL66" i="17"/>
  <c r="AL11" i="17"/>
  <c r="AT11" i="17" s="1"/>
  <c r="AL47" i="17"/>
  <c r="AL28" i="17"/>
  <c r="AT28" i="17" s="1"/>
  <c r="AL57" i="17"/>
  <c r="AL40" i="17"/>
  <c r="AT40" i="17" s="1"/>
  <c r="AL62" i="17"/>
  <c r="AL54" i="17"/>
  <c r="AL13" i="17"/>
  <c r="AT13" i="17" s="1"/>
  <c r="AL14" i="17"/>
  <c r="AT14" i="17" s="1"/>
  <c r="AL7" i="17"/>
  <c r="AT7" i="17" s="1"/>
  <c r="AL64" i="17"/>
  <c r="AL15" i="17"/>
  <c r="AT15" i="17" s="1"/>
  <c r="AL49" i="17"/>
  <c r="AL45" i="17"/>
  <c r="AL15" i="18"/>
  <c r="AL21" i="18"/>
  <c r="AL14" i="18"/>
  <c r="AT14" i="18" s="1"/>
  <c r="AL10" i="18"/>
  <c r="AT10" i="18" s="1"/>
  <c r="AL17" i="18"/>
  <c r="AL16" i="18"/>
  <c r="AL18" i="18"/>
  <c r="AT18" i="18" s="1"/>
  <c r="AL11" i="18"/>
  <c r="AT11" i="18" s="1"/>
  <c r="AL20" i="18"/>
  <c r="AL19" i="18"/>
  <c r="AT19" i="18" s="1"/>
  <c r="AL12" i="18"/>
  <c r="AT12" i="18" s="1"/>
  <c r="AW12" i="17"/>
  <c r="AU5" i="17" s="1"/>
  <c r="AW12" i="18"/>
  <c r="AU5" i="18" s="1"/>
  <c r="AL69" i="18"/>
  <c r="AL61" i="18"/>
  <c r="AL53" i="18"/>
  <c r="AL45" i="18"/>
  <c r="AL37" i="18"/>
  <c r="AT37" i="18" s="1"/>
  <c r="AL29" i="18"/>
  <c r="AT29" i="18" s="1"/>
  <c r="AL13" i="18"/>
  <c r="AT13" i="18" s="1"/>
  <c r="AL7" i="18"/>
  <c r="AT7" i="18" s="1"/>
  <c r="AL62" i="18"/>
  <c r="AL54" i="18"/>
  <c r="AL46" i="18"/>
  <c r="AL38" i="18"/>
  <c r="AL30" i="18"/>
  <c r="AT30" i="18" s="1"/>
  <c r="AL22" i="18"/>
  <c r="AT22" i="18" s="1"/>
  <c r="AL68" i="18"/>
  <c r="AL59" i="18"/>
  <c r="AL52" i="18"/>
  <c r="AL47" i="18"/>
  <c r="AL34" i="18"/>
  <c r="AT34" i="18" s="1"/>
  <c r="AL32" i="18"/>
  <c r="AT32" i="18" s="1"/>
  <c r="AL26" i="18"/>
  <c r="AT26" i="18" s="1"/>
  <c r="AL24" i="18"/>
  <c r="AT24" i="18" s="1"/>
  <c r="AL66" i="18"/>
  <c r="AL57" i="18"/>
  <c r="AL43" i="18"/>
  <c r="AW10" i="18"/>
  <c r="AU14" i="18" s="1"/>
  <c r="AL9" i="18"/>
  <c r="AT9" i="18" s="1"/>
  <c r="AL64" i="18"/>
  <c r="AL50" i="18"/>
  <c r="AL41" i="18"/>
  <c r="AL60" i="18"/>
  <c r="AL27" i="18"/>
  <c r="AT27" i="18" s="1"/>
  <c r="AL65" i="18"/>
  <c r="AL58" i="18"/>
  <c r="AL51" i="18"/>
  <c r="AL49" i="18"/>
  <c r="AL42" i="18"/>
  <c r="AL63" i="18"/>
  <c r="AL36" i="18"/>
  <c r="AT36" i="18" s="1"/>
  <c r="AL8" i="18"/>
  <c r="AT8" i="18" s="1"/>
  <c r="AL56" i="18"/>
  <c r="AL40" i="18"/>
  <c r="AL28" i="18"/>
  <c r="AT28" i="18" s="1"/>
  <c r="AL55" i="18"/>
  <c r="AL48" i="18"/>
  <c r="AL39" i="18"/>
  <c r="AL35" i="18"/>
  <c r="AT35" i="18" s="1"/>
  <c r="AL31" i="18"/>
  <c r="AT31" i="18" s="1"/>
  <c r="AL25" i="18"/>
  <c r="AT25" i="18" s="1"/>
  <c r="AW8" i="18"/>
  <c r="AL23" i="18"/>
  <c r="AT23" i="18" s="1"/>
  <c r="AL67" i="18"/>
  <c r="AL44" i="18"/>
  <c r="AL33" i="18"/>
  <c r="AT33" i="18" s="1"/>
  <c r="AW11" i="18"/>
  <c r="AU13" i="18" s="1"/>
  <c r="AW9" i="18"/>
  <c r="AW16" i="18"/>
  <c r="AU15" i="18" s="1"/>
  <c r="AL16" i="13"/>
  <c r="AT16" i="13" s="1"/>
  <c r="AL12" i="13"/>
  <c r="AT12" i="13" s="1"/>
  <c r="AL14" i="13"/>
  <c r="AT14" i="13" s="1"/>
  <c r="AL10" i="13"/>
  <c r="AT10" i="13" s="1"/>
  <c r="AL7" i="13"/>
  <c r="AT7" i="13" s="1"/>
  <c r="AL9" i="13"/>
  <c r="AT9" i="13" s="1"/>
  <c r="AL8" i="13"/>
  <c r="AT8" i="13" s="1"/>
  <c r="AL6" i="13"/>
  <c r="AT6" i="13" s="1"/>
  <c r="AL13" i="13"/>
  <c r="AT13" i="13" s="1"/>
  <c r="AL11" i="13"/>
  <c r="AT11" i="13" s="1"/>
  <c r="AL17" i="13"/>
  <c r="AT17" i="13" s="1"/>
  <c r="AL15" i="13"/>
  <c r="AT15" i="13" s="1"/>
  <c r="AL17" i="14"/>
  <c r="AT17" i="14" s="1"/>
  <c r="AL15" i="14"/>
  <c r="AT15" i="14" s="1"/>
  <c r="AL12" i="14"/>
  <c r="AT12" i="14" s="1"/>
  <c r="AL7" i="14"/>
  <c r="AT7" i="14" s="1"/>
  <c r="AL9" i="14"/>
  <c r="AT9" i="14" s="1"/>
  <c r="AL14" i="14"/>
  <c r="AT14" i="14" s="1"/>
  <c r="AL13" i="14"/>
  <c r="AT13" i="14" s="1"/>
  <c r="AL6" i="14"/>
  <c r="AT6" i="14" s="1"/>
  <c r="AL16" i="14"/>
  <c r="AT16" i="14" s="1"/>
  <c r="AL8" i="14"/>
  <c r="AT8" i="14" s="1"/>
  <c r="AL47" i="13"/>
  <c r="AL66" i="13"/>
  <c r="AL31" i="13"/>
  <c r="AT31" i="13" s="1"/>
  <c r="AL18" i="13"/>
  <c r="AT18" i="13" s="1"/>
  <c r="AL63" i="13"/>
  <c r="AL43" i="13"/>
  <c r="AL33" i="13"/>
  <c r="AT33" i="13" s="1"/>
  <c r="AL24" i="13"/>
  <c r="AT24" i="13" s="1"/>
  <c r="AL69" i="13"/>
  <c r="AW9" i="13"/>
  <c r="AL61" i="13"/>
  <c r="AL51" i="13"/>
  <c r="AW11" i="13"/>
  <c r="AU13" i="13" s="1"/>
  <c r="AL52" i="13"/>
  <c r="AL25" i="13"/>
  <c r="AT25" i="13" s="1"/>
  <c r="AL40" i="13"/>
  <c r="AL58" i="13"/>
  <c r="AW16" i="13"/>
  <c r="AU15" i="13" s="1"/>
  <c r="AL35" i="13"/>
  <c r="AT35" i="13" s="1"/>
  <c r="AL45" i="13"/>
  <c r="AL56" i="13"/>
  <c r="AL55" i="13"/>
  <c r="AL37" i="13"/>
  <c r="AT37" i="13" s="1"/>
  <c r="AL20" i="13"/>
  <c r="AT20" i="13" s="1"/>
  <c r="AL19" i="13"/>
  <c r="AT19" i="13" s="1"/>
  <c r="AL68" i="13"/>
  <c r="AW8" i="13"/>
  <c r="AL39" i="13"/>
  <c r="AL49" i="13"/>
  <c r="AL34" i="13"/>
  <c r="AT34" i="13" s="1"/>
  <c r="AL22" i="13"/>
  <c r="AT22" i="13" s="1"/>
  <c r="AL50" i="13"/>
  <c r="AL26" i="13"/>
  <c r="AT26" i="13" s="1"/>
  <c r="AL30" i="13"/>
  <c r="AT30" i="13" s="1"/>
  <c r="AL21" i="13"/>
  <c r="AT21" i="13" s="1"/>
  <c r="AW10" i="13"/>
  <c r="AU14" i="13" s="1"/>
  <c r="AL44" i="13"/>
  <c r="AL23" i="13"/>
  <c r="AT23" i="13" s="1"/>
  <c r="AL62" i="13"/>
  <c r="AL28" i="13"/>
  <c r="AT28" i="13" s="1"/>
  <c r="AL57" i="13"/>
  <c r="AL32" i="13"/>
  <c r="AT32" i="13" s="1"/>
  <c r="AL41" i="13"/>
  <c r="AL27" i="13"/>
  <c r="AT27" i="13" s="1"/>
  <c r="AL29" i="13"/>
  <c r="AT29" i="13" s="1"/>
  <c r="AL60" i="13"/>
  <c r="AL38" i="13"/>
  <c r="AL67" i="13"/>
  <c r="AL54" i="13"/>
  <c r="AL11" i="14"/>
  <c r="AT11" i="14" s="1"/>
  <c r="AL10" i="14"/>
  <c r="AT10" i="14" s="1"/>
  <c r="AL64" i="13"/>
  <c r="AL36" i="13"/>
  <c r="AT36" i="13" s="1"/>
  <c r="AL53" i="13"/>
  <c r="AL42" i="13"/>
  <c r="AL59" i="13"/>
  <c r="AL48" i="13"/>
  <c r="AL46" i="13"/>
  <c r="AL65" i="13"/>
  <c r="AL68" i="14"/>
  <c r="AT68" i="14" s="1"/>
  <c r="AL62" i="14"/>
  <c r="AT62" i="14" s="1"/>
  <c r="AL56" i="14"/>
  <c r="AT56" i="14" s="1"/>
  <c r="AL50" i="14"/>
  <c r="AT50" i="14" s="1"/>
  <c r="AL44" i="14"/>
  <c r="AT44" i="14" s="1"/>
  <c r="AL38" i="14"/>
  <c r="AT38" i="14" s="1"/>
  <c r="AL32" i="14"/>
  <c r="AT32" i="14" s="1"/>
  <c r="AL26" i="14"/>
  <c r="AT26" i="14" s="1"/>
  <c r="AL20" i="14"/>
  <c r="AT20" i="14" s="1"/>
  <c r="AL69" i="14"/>
  <c r="AT69" i="14" s="1"/>
  <c r="AL64" i="14"/>
  <c r="AT64" i="14" s="1"/>
  <c r="AL59" i="14"/>
  <c r="AT59" i="14" s="1"/>
  <c r="AL55" i="14"/>
  <c r="AT55" i="14" s="1"/>
  <c r="AL41" i="14"/>
  <c r="AT41" i="14" s="1"/>
  <c r="AL37" i="14"/>
  <c r="AT37" i="14" s="1"/>
  <c r="AL33" i="14"/>
  <c r="AT33" i="14" s="1"/>
  <c r="AL25" i="14"/>
  <c r="AT25" i="14" s="1"/>
  <c r="AL21" i="14"/>
  <c r="AT21" i="14" s="1"/>
  <c r="AL60" i="14"/>
  <c r="AT60" i="14" s="1"/>
  <c r="AL29" i="14"/>
  <c r="AT29" i="14" s="1"/>
  <c r="AL61" i="14"/>
  <c r="AT61" i="14" s="1"/>
  <c r="AL34" i="14"/>
  <c r="AT34" i="14" s="1"/>
  <c r="AL18" i="14"/>
  <c r="AT18" i="14" s="1"/>
  <c r="AL67" i="14"/>
  <c r="AT67" i="14" s="1"/>
  <c r="AL57" i="14"/>
  <c r="AT57" i="14" s="1"/>
  <c r="AL31" i="14"/>
  <c r="AT31" i="14" s="1"/>
  <c r="AL65" i="14"/>
  <c r="AT65" i="14" s="1"/>
  <c r="AL51" i="14"/>
  <c r="AT51" i="14" s="1"/>
  <c r="AL46" i="14"/>
  <c r="AT46" i="14" s="1"/>
  <c r="AL42" i="14"/>
  <c r="AT42" i="14" s="1"/>
  <c r="AL43" i="14"/>
  <c r="AT43" i="14" s="1"/>
  <c r="AL22" i="14"/>
  <c r="AT22" i="14" s="1"/>
  <c r="AL39" i="14"/>
  <c r="AT39" i="14" s="1"/>
  <c r="AL66" i="14"/>
  <c r="AT66" i="14" s="1"/>
  <c r="AL47" i="14"/>
  <c r="AT47" i="14" s="1"/>
  <c r="AL30" i="14"/>
  <c r="AT30" i="14" s="1"/>
  <c r="AL52" i="14"/>
  <c r="AT52" i="14" s="1"/>
  <c r="AL48" i="14"/>
  <c r="AT48" i="14" s="1"/>
  <c r="AL53" i="14"/>
  <c r="AT53" i="14" s="1"/>
  <c r="AL49" i="14"/>
  <c r="AT49" i="14" s="1"/>
  <c r="AL35" i="14"/>
  <c r="AT35" i="14" s="1"/>
  <c r="AL23" i="14"/>
  <c r="AT23" i="14" s="1"/>
  <c r="AL36" i="14"/>
  <c r="AT36" i="14" s="1"/>
  <c r="AL63" i="14"/>
  <c r="AT63" i="14" s="1"/>
  <c r="AL19" i="14"/>
  <c r="AT19" i="14" s="1"/>
  <c r="AL54" i="14"/>
  <c r="AT54" i="14" s="1"/>
  <c r="AL27" i="14"/>
  <c r="AT27" i="14" s="1"/>
  <c r="AL58" i="14"/>
  <c r="AT58" i="14" s="1"/>
  <c r="AL40" i="14"/>
  <c r="AT40" i="14" s="1"/>
  <c r="AL45" i="14"/>
  <c r="AT45" i="14" s="1"/>
  <c r="AL28" i="14"/>
  <c r="AT28" i="14" s="1"/>
  <c r="AL24" i="14"/>
  <c r="AT24" i="14" s="1"/>
  <c r="AW10" i="14"/>
  <c r="AU14" i="14" s="1"/>
  <c r="AW11" i="14"/>
  <c r="AU13" i="14" s="1"/>
  <c r="AW8" i="14"/>
  <c r="AW16" i="14"/>
  <c r="AU15" i="14" s="1"/>
  <c r="AW9" i="14"/>
  <c r="AW12" i="13"/>
  <c r="AU5" i="13" s="1"/>
  <c r="AW12" i="14"/>
  <c r="AU5" i="14" s="1"/>
  <c r="L14" i="4"/>
  <c r="AV5" i="17" l="1"/>
  <c r="AR5" i="17"/>
  <c r="AS5" i="17"/>
  <c r="AT5" i="17"/>
  <c r="AR5" i="18"/>
  <c r="AS5" i="18"/>
  <c r="AV5" i="18"/>
  <c r="AT5" i="18"/>
  <c r="AR5" i="13"/>
  <c r="AT5" i="13"/>
  <c r="AS5" i="13"/>
  <c r="AV5" i="13"/>
  <c r="AS5" i="14"/>
  <c r="AT5" i="14"/>
  <c r="AV5" i="14"/>
  <c r="AR5" i="14"/>
  <c r="B11"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AW14" i="17" s="1"/>
  <c r="AU7" i="17" s="1"/>
  <c r="M16" i="4"/>
  <c r="N16" i="4" s="1"/>
  <c r="G16" i="4" s="1"/>
  <c r="AW15" i="18" s="1"/>
  <c r="AU8" i="18"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AW14" i="18" s="1"/>
  <c r="AU7" i="18" s="1"/>
  <c r="G15" i="4"/>
  <c r="AW15" i="17" s="1"/>
  <c r="AU8" i="17" s="1"/>
  <c r="G13" i="4" l="1"/>
  <c r="AW15" i="14" s="1"/>
  <c r="AU8" i="14" s="1"/>
  <c r="F13" i="4"/>
  <c r="AW14" i="14" s="1"/>
  <c r="AU7" i="14" s="1"/>
  <c r="I13" i="4" l="1"/>
  <c r="H13" i="4"/>
  <c r="H5" i="1" l="1"/>
  <c r="E4" i="1" s="1"/>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7" i="5"/>
  <c r="N33" i="5"/>
  <c r="N29" i="5"/>
  <c r="N23" i="5"/>
  <c r="N19" i="5"/>
  <c r="N16" i="5"/>
  <c r="N14" i="5"/>
  <c r="N8" i="5"/>
  <c r="N36" i="5"/>
  <c r="N34" i="5"/>
  <c r="N32" i="5"/>
  <c r="N30" i="5"/>
  <c r="N28" i="5"/>
  <c r="N26" i="5"/>
  <c r="N24" i="5"/>
  <c r="N22" i="5"/>
  <c r="N20" i="5"/>
  <c r="N18" i="5"/>
  <c r="N13" i="5"/>
  <c r="N11" i="5"/>
  <c r="N9" i="5"/>
  <c r="N7" i="5"/>
  <c r="N5" i="5"/>
  <c r="N4" i="5"/>
  <c r="N35" i="5"/>
  <c r="N31" i="5"/>
  <c r="N27" i="5"/>
  <c r="N25" i="5"/>
  <c r="N21" i="5"/>
  <c r="N17" i="5"/>
  <c r="N15" i="5"/>
  <c r="N12" i="5"/>
  <c r="N10" i="5"/>
  <c r="N6" i="5"/>
  <c r="M15" i="5" l="1"/>
  <c r="O15" i="5" s="1"/>
  <c r="M27" i="5"/>
  <c r="O27" i="5" s="1"/>
  <c r="M5" i="5"/>
  <c r="O5" i="5" s="1"/>
  <c r="M13" i="5"/>
  <c r="O13" i="5" s="1"/>
  <c r="M24" i="5"/>
  <c r="O24" i="5" s="1"/>
  <c r="M6" i="5"/>
  <c r="O6" i="5" s="1"/>
  <c r="M12" i="5"/>
  <c r="O12" i="5" s="1"/>
  <c r="M17" i="5"/>
  <c r="O17" i="5" s="1"/>
  <c r="M25" i="5"/>
  <c r="O25" i="5" s="1"/>
  <c r="M31" i="5"/>
  <c r="O31" i="5" s="1"/>
  <c r="M4" i="5"/>
  <c r="O4" i="5" s="1"/>
  <c r="M7" i="5"/>
  <c r="O7" i="5" s="1"/>
  <c r="M11" i="5"/>
  <c r="O11" i="5" s="1"/>
  <c r="M18" i="5"/>
  <c r="O18" i="5" s="1"/>
  <c r="M22" i="5"/>
  <c r="O22" i="5" s="1"/>
  <c r="M26" i="5"/>
  <c r="O26" i="5" s="1"/>
  <c r="M30" i="5"/>
  <c r="O30" i="5" s="1"/>
  <c r="M34" i="5"/>
  <c r="O34" i="5" s="1"/>
  <c r="M14" i="5"/>
  <c r="O14" i="5" s="1"/>
  <c r="M19" i="5"/>
  <c r="O19" i="5" s="1"/>
  <c r="M29" i="5"/>
  <c r="O29" i="5" s="1"/>
  <c r="M37" i="5"/>
  <c r="O37"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 i="5"/>
  <c r="O10" i="5" s="1"/>
  <c r="M21" i="5"/>
  <c r="O21" i="5" s="1"/>
  <c r="M35" i="5"/>
  <c r="O35" i="5" s="1"/>
  <c r="M9" i="5"/>
  <c r="O9" i="5" s="1"/>
  <c r="M20" i="5"/>
  <c r="O20" i="5" s="1"/>
  <c r="M28" i="5"/>
  <c r="O28" i="5" s="1"/>
  <c r="M32" i="5"/>
  <c r="O32" i="5" s="1"/>
  <c r="M36" i="5"/>
  <c r="O36" i="5" s="1"/>
  <c r="M8" i="5"/>
  <c r="O8" i="5" s="1"/>
  <c r="M16" i="5"/>
  <c r="O16" i="5" s="1"/>
  <c r="M23" i="5"/>
  <c r="O23" i="5" s="1"/>
  <c r="M33" i="5"/>
  <c r="O33" i="5" s="1"/>
  <c r="M38" i="5"/>
  <c r="O38"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900-000002000000}">
      <text>
        <r>
          <rPr>
            <b/>
            <sz val="9"/>
            <color indexed="81"/>
            <rFont val="MS P ゴシック"/>
            <family val="3"/>
            <charset val="128"/>
          </rPr>
          <t xml:space="preserve">リモート送信条件成立：IG ON 且つ PTS ONが15[s]以上
</t>
        </r>
      </text>
    </comment>
    <comment ref="E9" authorId="1" shapeId="0" xr:uid="{00000000-0006-0000-0900-000003000000}">
      <text>
        <r>
          <rPr>
            <b/>
            <sz val="9"/>
            <color indexed="81"/>
            <rFont val="MS P ゴシック"/>
            <family val="3"/>
            <charset val="128"/>
          </rPr>
          <t xml:space="preserve">IG ON 且つ ST OFF
</t>
        </r>
      </text>
    </comment>
    <comment ref="F9" authorId="1" shapeId="0" xr:uid="{00000000-0006-0000-0900-000004000000}">
      <text>
        <r>
          <rPr>
            <b/>
            <sz val="9"/>
            <color indexed="81"/>
            <rFont val="MS P ゴシック"/>
            <family val="3"/>
            <charset val="128"/>
          </rPr>
          <t>IG ON</t>
        </r>
      </text>
    </comment>
    <comment ref="G9" authorId="1" shapeId="0" xr:uid="{00000000-0006-0000-0900-000005000000}">
      <text>
        <r>
          <rPr>
            <b/>
            <sz val="9"/>
            <color indexed="81"/>
            <rFont val="MS P ゴシック"/>
            <family val="3"/>
            <charset val="128"/>
          </rPr>
          <t xml:space="preserve">IG OFF 且つ IG OFF後25[m]未満
</t>
        </r>
      </text>
    </comment>
    <comment ref="H9" authorId="1" shapeId="0" xr:uid="{00000000-0006-0000-0900-000006000000}">
      <text>
        <r>
          <rPr>
            <b/>
            <sz val="9"/>
            <color indexed="81"/>
            <rFont val="MS P ゴシック"/>
            <family val="3"/>
            <charset val="128"/>
          </rPr>
          <t xml:space="preserve">IG OFF
</t>
        </r>
      </text>
    </comment>
    <comment ref="I9" authorId="1" shapeId="0" xr:uid="{00000000-0006-0000-0900-000007000000}">
      <text>
        <r>
          <rPr>
            <b/>
            <sz val="9"/>
            <color indexed="81"/>
            <rFont val="MS P ゴシック"/>
            <family val="3"/>
            <charset val="128"/>
          </rPr>
          <t xml:space="preserve">IG ON 又は IG OFF後25[m]未満
</t>
        </r>
      </text>
    </comment>
    <comment ref="J9" authorId="1" shapeId="0" xr:uid="{00000000-0006-0000-0900-000008000000}">
      <text>
        <r>
          <rPr>
            <b/>
            <sz val="9"/>
            <color indexed="81"/>
            <rFont val="MS P ゴシック"/>
            <family val="3"/>
            <charset val="128"/>
          </rPr>
          <t>+B ON 又は ACC ON</t>
        </r>
      </text>
    </comment>
    <comment ref="B97"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0" authorId="1" shapeId="0" xr:uid="{00000000-0006-0000-0900-00000A000000}">
      <text>
        <r>
          <rPr>
            <b/>
            <sz val="9"/>
            <color indexed="81"/>
            <rFont val="MS P ゴシック"/>
            <family val="3"/>
            <charset val="128"/>
          </rPr>
          <t xml:space="preserve">リモート送信条件成立：IG ON 且つ PTS ONが15[s]以上
</t>
        </r>
      </text>
    </comment>
    <comment ref="E100" authorId="1" shapeId="0" xr:uid="{00000000-0006-0000-0900-00000B000000}">
      <text>
        <r>
          <rPr>
            <b/>
            <sz val="9"/>
            <color indexed="81"/>
            <rFont val="MS P ゴシック"/>
            <family val="3"/>
            <charset val="128"/>
          </rPr>
          <t xml:space="preserve">IG ON 且つ ST OFF
</t>
        </r>
      </text>
    </comment>
    <comment ref="F100" authorId="1" shapeId="0" xr:uid="{00000000-0006-0000-0900-00000C000000}">
      <text>
        <r>
          <rPr>
            <b/>
            <sz val="9"/>
            <color indexed="81"/>
            <rFont val="MS P ゴシック"/>
            <family val="3"/>
            <charset val="128"/>
          </rPr>
          <t>IG ON</t>
        </r>
      </text>
    </comment>
    <comment ref="G100" authorId="1" shapeId="0" xr:uid="{00000000-0006-0000-0900-00000D000000}">
      <text>
        <r>
          <rPr>
            <b/>
            <sz val="9"/>
            <color indexed="81"/>
            <rFont val="MS P ゴシック"/>
            <family val="3"/>
            <charset val="128"/>
          </rPr>
          <t xml:space="preserve">IG OFF 且つ IG OFF後25[m]未満
</t>
        </r>
      </text>
    </comment>
    <comment ref="H100" authorId="1" shapeId="0" xr:uid="{00000000-0006-0000-0900-00000E000000}">
      <text>
        <r>
          <rPr>
            <b/>
            <sz val="9"/>
            <color indexed="81"/>
            <rFont val="MS P ゴシック"/>
            <family val="3"/>
            <charset val="128"/>
          </rPr>
          <t xml:space="preserve">IG OFF
</t>
        </r>
      </text>
    </comment>
    <comment ref="I100" authorId="1" shapeId="0" xr:uid="{00000000-0006-0000-0900-00000F000000}">
      <text>
        <r>
          <rPr>
            <b/>
            <sz val="9"/>
            <color indexed="81"/>
            <rFont val="MS P ゴシック"/>
            <family val="3"/>
            <charset val="128"/>
          </rPr>
          <t xml:space="preserve">IG ON 又は IG OFF後25[m]未満
</t>
        </r>
      </text>
    </comment>
    <comment ref="J100" authorId="1" shapeId="0" xr:uid="{00000000-0006-0000-0900-000010000000}">
      <text>
        <r>
          <rPr>
            <b/>
            <sz val="9"/>
            <color indexed="81"/>
            <rFont val="MS P ゴシック"/>
            <family val="3"/>
            <charset val="128"/>
          </rPr>
          <t>+B ON 又は ACC ON</t>
        </r>
      </text>
    </comment>
    <comment ref="B125"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28" authorId="1" shapeId="0" xr:uid="{00000000-0006-0000-0900-000012000000}">
      <text>
        <r>
          <rPr>
            <b/>
            <sz val="9"/>
            <color indexed="81"/>
            <rFont val="MS P ゴシック"/>
            <family val="3"/>
            <charset val="128"/>
          </rPr>
          <t xml:space="preserve">リモート送信条件成立：IG ON 且つ PTS ONが15[s]以上
</t>
        </r>
      </text>
    </comment>
    <comment ref="E128" authorId="1" shapeId="0" xr:uid="{00000000-0006-0000-0900-000013000000}">
      <text>
        <r>
          <rPr>
            <b/>
            <sz val="9"/>
            <color indexed="81"/>
            <rFont val="MS P ゴシック"/>
            <family val="3"/>
            <charset val="128"/>
          </rPr>
          <t xml:space="preserve">IG ON 且つ ST OFF
</t>
        </r>
      </text>
    </comment>
    <comment ref="F128" authorId="1" shapeId="0" xr:uid="{00000000-0006-0000-0900-000014000000}">
      <text>
        <r>
          <rPr>
            <b/>
            <sz val="9"/>
            <color indexed="81"/>
            <rFont val="MS P ゴシック"/>
            <family val="3"/>
            <charset val="128"/>
          </rPr>
          <t>IG ON</t>
        </r>
      </text>
    </comment>
    <comment ref="G128" authorId="1" shapeId="0" xr:uid="{00000000-0006-0000-0900-000015000000}">
      <text>
        <r>
          <rPr>
            <b/>
            <sz val="9"/>
            <color indexed="81"/>
            <rFont val="MS P ゴシック"/>
            <family val="3"/>
            <charset val="128"/>
          </rPr>
          <t xml:space="preserve">IG OFF 且つ IG OFF後25[m]未満
</t>
        </r>
      </text>
    </comment>
    <comment ref="H128" authorId="1" shapeId="0" xr:uid="{00000000-0006-0000-0900-000016000000}">
      <text>
        <r>
          <rPr>
            <b/>
            <sz val="9"/>
            <color indexed="81"/>
            <rFont val="MS P ゴシック"/>
            <family val="3"/>
            <charset val="128"/>
          </rPr>
          <t xml:space="preserve">IG OFF
</t>
        </r>
      </text>
    </comment>
    <comment ref="I128" authorId="1" shapeId="0" xr:uid="{00000000-0006-0000-0900-000017000000}">
      <text>
        <r>
          <rPr>
            <b/>
            <sz val="9"/>
            <color indexed="81"/>
            <rFont val="MS P ゴシック"/>
            <family val="3"/>
            <charset val="128"/>
          </rPr>
          <t xml:space="preserve">IG ON 又は IG OFF後25[m]未満
</t>
        </r>
      </text>
    </comment>
    <comment ref="J128" authorId="1" shapeId="0" xr:uid="{00000000-0006-0000-0900-000018000000}">
      <text>
        <r>
          <rPr>
            <b/>
            <sz val="9"/>
            <color indexed="81"/>
            <rFont val="MS P ゴシック"/>
            <family val="3"/>
            <charset val="128"/>
          </rPr>
          <t>+B ON 又は ACC ON</t>
        </r>
      </text>
    </comment>
    <comment ref="B356" authorId="0" shapeId="0" xr:uid="{00000000-0006-0000-09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9" authorId="1" shapeId="0" xr:uid="{00000000-0006-0000-0900-00001A000000}">
      <text>
        <r>
          <rPr>
            <b/>
            <sz val="9"/>
            <color indexed="81"/>
            <rFont val="MS P ゴシック"/>
            <family val="3"/>
            <charset val="128"/>
          </rPr>
          <t xml:space="preserve">リモート送信条件成立：IG ON 且つ PTS ONが15[s]以上
</t>
        </r>
      </text>
    </comment>
    <comment ref="E359" authorId="1" shapeId="0" xr:uid="{00000000-0006-0000-0900-00001B000000}">
      <text>
        <r>
          <rPr>
            <b/>
            <sz val="9"/>
            <color indexed="81"/>
            <rFont val="MS P ゴシック"/>
            <family val="3"/>
            <charset val="128"/>
          </rPr>
          <t xml:space="preserve">IG ON 且つ ST OFF
</t>
        </r>
      </text>
    </comment>
    <comment ref="F359" authorId="1" shapeId="0" xr:uid="{00000000-0006-0000-0900-00001C000000}">
      <text>
        <r>
          <rPr>
            <b/>
            <sz val="9"/>
            <color indexed="81"/>
            <rFont val="MS P ゴシック"/>
            <family val="3"/>
            <charset val="128"/>
          </rPr>
          <t>IG ON</t>
        </r>
      </text>
    </comment>
    <comment ref="G359" authorId="1" shapeId="0" xr:uid="{00000000-0006-0000-0900-00001D000000}">
      <text>
        <r>
          <rPr>
            <b/>
            <sz val="9"/>
            <color indexed="81"/>
            <rFont val="MS P ゴシック"/>
            <family val="3"/>
            <charset val="128"/>
          </rPr>
          <t xml:space="preserve">IG OFF 且つ IG OFF後25[m]未満
</t>
        </r>
      </text>
    </comment>
    <comment ref="H359" authorId="1" shapeId="0" xr:uid="{00000000-0006-0000-0900-00001E000000}">
      <text>
        <r>
          <rPr>
            <b/>
            <sz val="9"/>
            <color indexed="81"/>
            <rFont val="MS P ゴシック"/>
            <family val="3"/>
            <charset val="128"/>
          </rPr>
          <t xml:space="preserve">IG OFF
</t>
        </r>
      </text>
    </comment>
    <comment ref="I359" authorId="1" shapeId="0" xr:uid="{00000000-0006-0000-0900-00001F000000}">
      <text>
        <r>
          <rPr>
            <b/>
            <sz val="9"/>
            <color indexed="81"/>
            <rFont val="MS P ゴシック"/>
            <family val="3"/>
            <charset val="128"/>
          </rPr>
          <t xml:space="preserve">IG ON 又は IG OFF後25[m]未満
</t>
        </r>
      </text>
    </comment>
    <comment ref="J359" authorId="1" shapeId="0" xr:uid="{00000000-0006-0000-0900-00002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<sst xmlns="http://schemas.openxmlformats.org/spreadsheetml/2006/main" count="9804" uniqueCount="525">
  <si>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</si>
  <si>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</si>
  <si>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</si>
  <si>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</si>
  <si>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</si>
  <si>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</si>
  <si>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</si>
  <si>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</si>
  <si>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</si>
  <si>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</si>
  <si>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</si>
  <si>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</si>
  <si>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</si>
  <si>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</si>
  <si>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</si>
  <si>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</si>
  <si>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</si>
  <si>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</si>
  <si>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</si>
  <si>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</si>
  <si>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</si>
  <si>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</si>
  <si>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</si>
  <si>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</si>
  <si>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</si>
  <si>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</si>
  <si>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</si>
  <si>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</si>
  <si>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</si>
  <si>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</si>
  <si>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</si>
  <si>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</si>
  <si>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</si>
  <si>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</si>
  <si>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</si>
  <si>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</si>
  <si>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</si>
  <si>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</si>
  <si>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</si>
  <si>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</si>
  <si>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</si>
  <si>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</si>
  <si>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</si>
  <si>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</si>
  <si>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</si>
  <si>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</si>
  <si>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</si>
  <si>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</si>
  <si>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</si>
  <si>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</si>
  <si>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</si>
  <si>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</si>
  <si>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</si>
  <si>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</si>
  <si>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</si>
  <si>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</si>
  <si>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</si>
  <si>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</si>
  <si>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</si>
  <si>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</si>
  <si>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</si>
  <si>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</si>
  <si>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</si>
  <si>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</si>
  <si>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</si>
  <si>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</si>
  <si>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</si>
  <si>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</si>
  <si>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</si>
  <si>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</si>
  <si>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</si>
  <si>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</si>
  <si>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</si>
  <si>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</si>
  <si>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</si>
  <si>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</si>
  <si>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</si>
  <si>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</si>
  <si>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</si>
  <si>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</si>
  <si>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</si>
  <si>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</si>
  <si>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</si>
  <si>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</si>
  <si>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</si>
  <si>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</si>
  <si>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</si>
  <si>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</si>
  <si>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</si>
  <si>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</si>
  <si>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</si>
  <si>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</si>
  <si>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</si>
  <si>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</si>
  <si>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</si>
  <si>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</si>
  <si>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</si>
  <si>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</si>
  <si>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</si>
  <si>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</si>
  <si>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</si>
  <si>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</si>
  <si>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</si>
  <si>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</si>
  <si>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</si>
  <si>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</si>
  <si>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</si>
  <si>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</si>
  <si>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</si>
  <si>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</si>
  <si>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</si>
  <si>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</si>
  <si>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</si>
  <si>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</si>
  <si>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</si>
  <si>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</si>
  <si>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</si>
  <si>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</si>
  <si>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</si>
  <si>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</si>
  <si>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</si>
  <si>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</si>
  <si>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</si>
  <si>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</si>
  <si>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</si>
  <si>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</si>
  <si>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</si>
  <si>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</si>
  <si>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</si>
  <si>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</si>
  <si>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</si>
  <si>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</si>
  <si>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</si>
  <si>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</si>
  <si>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</si>
  <si>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</si>
  <si>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</si>
  <si>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</si>
  <si>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</si>
  <si>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</si>
  <si>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</si>
  <si>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</si>
  <si>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</si>
  <si>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</si>
  <si>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</si>
  <si>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</si>
  <si>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</si>
  <si>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</si>
  <si>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</si>
  <si>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</si>
  <si>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</si>
  <si>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</si>
  <si>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</si>
  <si>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</si>
  <si>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</si>
  <si>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</si>
  <si>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</si>
  <si>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</si>
  <si>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</si>
  <si>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</si>
  <si>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</si>
  <si>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</si>
  <si>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</si>
  <si>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</si>
  <si>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</si>
  <si>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</si>
  <si>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</si>
  <si>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</si>
  <si>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</si>
  <si>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</si>
  <si>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</si>
  <si>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</si>
  <si>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</si>
  <si>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</si>
  <si>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</si>
  <si>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</si>
  <si>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</si>
  <si>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</si>
  <si>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</si>
  <si>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</si>
  <si>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</si>
  <si>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</si>
  <si>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</si>
  <si>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</si>
  <si>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</si>
  <si>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</si>
  <si>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t>
  </si>
  <si>
    <t>判定結果</t>
  </si>
  <si>
    <t>CAN</t>
  </si>
  <si>
    <t>IG-ON</t>
  </si>
  <si>
    <t>Matrix Search</t>
  </si>
  <si>
    <t>ALERT_CH_C_EPS_TT</t>
  </si>
  <si>
    <t>ON_R</t>
  </si>
  <si>
    <t>ON(赤)</t>
    <rPh sb="3" eb="4">
      <t>アカ</t>
    </rPh>
    <phoneticPr fontId="2"/>
  </si>
  <si>
    <t>FLASH_4HZ</t>
  </si>
  <si>
    <t>FLASH_250_D50_ON（赤）</t>
    <rPh sb="17" eb="18">
      <t>アカ</t>
    </rPh>
    <phoneticPr fontId="2"/>
  </si>
  <si>
    <t>ON_A</t>
  </si>
  <si>
    <t>ON(アンバー)</t>
  </si>
  <si>
    <t>ALERT_CH_C_EPS_BC</t>
  </si>
  <si>
    <t>SINGLE</t>
  </si>
  <si>
    <t>CYCL</t>
  </si>
  <si>
    <t>ALERT_CH_C_EPS_PD</t>
  </si>
  <si>
    <t>ASSIST_STOP</t>
  </si>
  <si>
    <t>POWSTOP</t>
  </si>
  <si>
    <t>ASSIST_CONTI</t>
  </si>
  <si>
    <t>ENGSTOP</t>
  </si>
  <si>
    <t>HV_STOP</t>
  </si>
  <si>
    <t>EV_STOP</t>
  </si>
  <si>
    <t>FCV_STOP</t>
  </si>
  <si>
    <t>POWLIMIT</t>
  </si>
  <si>
    <t>EPS1S90_STS</t>
    <phoneticPr fontId="2"/>
  </si>
  <si>
    <t>EPS1S90_STS</t>
  </si>
  <si>
    <t>PTSYS</t>
    <phoneticPr fontId="2"/>
  </si>
  <si>
    <t>×</t>
  </si>
  <si>
    <t>Table Type</t>
    <phoneticPr fontId="2"/>
  </si>
  <si>
    <t>Index</t>
  </si>
  <si>
    <t>入力</t>
    <phoneticPr fontId="2"/>
  </si>
  <si>
    <t>REQ</t>
    <phoneticPr fontId="2"/>
  </si>
  <si>
    <t>Vehicle Operation Mode</t>
    <phoneticPr fontId="2"/>
  </si>
  <si>
    <t>-</t>
    <phoneticPr fontId="2"/>
  </si>
  <si>
    <t>-</t>
    <phoneticPr fontId="2"/>
  </si>
  <si>
    <t>-</t>
    <phoneticPr fontId="2"/>
  </si>
  <si>
    <t>RWT_EN
機能有無：-</t>
    <rPh sb="7" eb="9">
      <t>キノウ</t>
    </rPh>
    <rPh sb="9" eb="11">
      <t>ウム</t>
    </rPh>
    <phoneticPr fontId="2"/>
  </si>
  <si>
    <t>VOM</t>
    <phoneticPr fontId="2"/>
  </si>
  <si>
    <t>EPS1S90</t>
    <phoneticPr fontId="2"/>
  </si>
  <si>
    <t>EPS1S90</t>
    <phoneticPr fontId="2"/>
  </si>
  <si>
    <t>EPS1S90</t>
  </si>
  <si>
    <t>RWT_EN</t>
    <phoneticPr fontId="2"/>
  </si>
  <si>
    <t>VCS_ON</t>
    <phoneticPr fontId="2"/>
  </si>
  <si>
    <t>IGN_ON</t>
    <phoneticPr fontId="2"/>
  </si>
  <si>
    <t>IGN_OFF_WT</t>
    <phoneticPr fontId="2"/>
  </si>
  <si>
    <t>IGN_OFF</t>
    <phoneticPr fontId="2"/>
  </si>
  <si>
    <t>BAT_WT</t>
    <phoneticPr fontId="2"/>
  </si>
  <si>
    <t>BAT_AO</t>
    <phoneticPr fontId="2"/>
  </si>
  <si>
    <t>EPS1S90_STS</t>
    <phoneticPr fontId="2"/>
  </si>
  <si>
    <t>EPSW</t>
    <phoneticPr fontId="2"/>
  </si>
  <si>
    <t>0b/
1b</t>
    <phoneticPr fontId="2"/>
  </si>
  <si>
    <t>通常(00b)/
未受信(01b)/
通信途絶(10b)/
未受信通信途絶(11b)</t>
    <rPh sb="0" eb="2">
      <t>ツウジョウ</t>
    </rPh>
    <rPh sb="33" eb="35">
      <t>ツウシン</t>
    </rPh>
    <rPh sb="35" eb="37">
      <t>トゼツ</t>
    </rPh>
    <phoneticPr fontId="2"/>
  </si>
  <si>
    <t xml:space="preserve">リモートサービス非要求(0b)/
リモートサービス要求(1b)
</t>
    <rPh sb="8" eb="9">
      <t>ヒ</t>
    </rPh>
    <rPh sb="9" eb="11">
      <t>ヨウキュウ</t>
    </rPh>
    <rPh sb="25" eb="27">
      <t>ヨウキュウ</t>
    </rPh>
    <phoneticPr fontId="2"/>
  </si>
  <si>
    <t>-/
要求有り</t>
    <rPh sb="4" eb="6">
      <t>ヨウキュウ</t>
    </rPh>
    <rPh sb="6" eb="7">
      <t>ア</t>
    </rPh>
    <phoneticPr fontId="2"/>
  </si>
  <si>
    <t>00b</t>
    <phoneticPr fontId="2"/>
  </si>
  <si>
    <t>00b</t>
    <phoneticPr fontId="2"/>
  </si>
  <si>
    <t>000b</t>
    <phoneticPr fontId="2"/>
  </si>
  <si>
    <t>-</t>
    <phoneticPr fontId="2"/>
  </si>
  <si>
    <t>00b</t>
    <phoneticPr fontId="2"/>
  </si>
  <si>
    <t>1b</t>
    <phoneticPr fontId="2"/>
  </si>
  <si>
    <t>要求有り</t>
  </si>
  <si>
    <t>001b</t>
    <phoneticPr fontId="2"/>
  </si>
  <si>
    <t>-</t>
    <phoneticPr fontId="2"/>
  </si>
  <si>
    <t>00b</t>
    <phoneticPr fontId="2"/>
  </si>
  <si>
    <t>010b</t>
    <phoneticPr fontId="2"/>
  </si>
  <si>
    <t>点滅4Hz(赤)</t>
  </si>
  <si>
    <t>00b</t>
    <phoneticPr fontId="2"/>
  </si>
  <si>
    <t>011b</t>
    <phoneticPr fontId="2"/>
  </si>
  <si>
    <t>点灯(赤)</t>
  </si>
  <si>
    <t>00b</t>
    <phoneticPr fontId="2"/>
  </si>
  <si>
    <t>100b</t>
    <phoneticPr fontId="2"/>
  </si>
  <si>
    <t>-</t>
    <phoneticPr fontId="2"/>
  </si>
  <si>
    <t>101b</t>
    <phoneticPr fontId="2"/>
  </si>
  <si>
    <t>110b</t>
    <phoneticPr fontId="2"/>
  </si>
  <si>
    <t>111b</t>
    <phoneticPr fontId="2"/>
  </si>
  <si>
    <t>ON_A</t>
    <phoneticPr fontId="2"/>
  </si>
  <si>
    <t>点灯(アンバ)</t>
    <phoneticPr fontId="2"/>
  </si>
  <si>
    <t>未受信 + * + *</t>
    <phoneticPr fontId="2"/>
  </si>
  <si>
    <t>01b</t>
    <phoneticPr fontId="2"/>
  </si>
  <si>
    <t>***b</t>
    <phoneticPr fontId="2"/>
  </si>
  <si>
    <t>*b</t>
    <phoneticPr fontId="2"/>
  </si>
  <si>
    <t>通信途絶 + * + *</t>
    <phoneticPr fontId="2"/>
  </si>
  <si>
    <t>10b</t>
    <phoneticPr fontId="2"/>
  </si>
  <si>
    <t>***b</t>
    <phoneticPr fontId="2"/>
  </si>
  <si>
    <t>未受信通信途絶 + * + *</t>
    <phoneticPr fontId="2"/>
  </si>
  <si>
    <t>11b</t>
    <phoneticPr fontId="2"/>
  </si>
  <si>
    <t>***b</t>
  </si>
  <si>
    <t>IG-OFF</t>
    <phoneticPr fontId="2"/>
  </si>
  <si>
    <t>**b</t>
    <phoneticPr fontId="2"/>
  </si>
  <si>
    <t>Table Type</t>
    <phoneticPr fontId="2"/>
  </si>
  <si>
    <t>入力</t>
    <phoneticPr fontId="2"/>
  </si>
  <si>
    <t>Vehicle Operation Mode</t>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</si>
  <si>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</si>
  <si>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</si>
  <si>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</si>
  <si>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</si>
  <si>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</si>
  <si>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</si>
  <si>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</si>
  <si>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</si>
  <si>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</si>
  <si>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</si>
  <si>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0b/
1b</t>
    <phoneticPr fontId="2"/>
  </si>
  <si>
    <t>0b/
1b</t>
    <phoneticPr fontId="2"/>
  </si>
  <si>
    <t>0b/
1b</t>
    <phoneticPr fontId="2"/>
  </si>
  <si>
    <t>単発/
断続/
-</t>
    <rPh sb="0" eb="2">
      <t>タンパツ</t>
    </rPh>
    <rPh sb="4" eb="6">
      <t>ダンゾク</t>
    </rPh>
    <phoneticPr fontId="2"/>
  </si>
  <si>
    <t>00b</t>
  </si>
  <si>
    <t>01b</t>
  </si>
  <si>
    <t>単発</t>
    <rPh sb="0" eb="2">
      <t>タンパツ</t>
    </rPh>
    <phoneticPr fontId="2"/>
  </si>
  <si>
    <t>10b</t>
  </si>
  <si>
    <t>断続</t>
    <rPh sb="0" eb="2">
      <t>ダンゾク</t>
    </rPh>
    <phoneticPr fontId="2"/>
  </si>
  <si>
    <t>11b</t>
  </si>
  <si>
    <t>**b</t>
  </si>
  <si>
    <t>EPS警告状態判定</t>
    <phoneticPr fontId="2"/>
  </si>
  <si>
    <t>Table Type</t>
    <phoneticPr fontId="2"/>
  </si>
  <si>
    <t>REQ</t>
    <phoneticPr fontId="2"/>
  </si>
  <si>
    <t>Vehicle Operation Mode</t>
    <phoneticPr fontId="2"/>
  </si>
  <si>
    <t>他ドメイン</t>
    <rPh sb="0" eb="1">
      <t>タ</t>
    </rPh>
    <phoneticPr fontId="2"/>
  </si>
  <si>
    <t>CAN</t>
    <phoneticPr fontId="2"/>
  </si>
  <si>
    <t>-</t>
    <phoneticPr fontId="2"/>
  </si>
  <si>
    <t>VOM</t>
    <phoneticPr fontId="2"/>
  </si>
  <si>
    <t>-</t>
    <phoneticPr fontId="2"/>
  </si>
  <si>
    <t>VCS_ON</t>
    <phoneticPr fontId="2"/>
  </si>
  <si>
    <t>IGN_ON</t>
    <phoneticPr fontId="2"/>
  </si>
  <si>
    <t>IGN_OFF_WT</t>
    <phoneticPr fontId="2"/>
  </si>
  <si>
    <t>IGN_OFF</t>
    <phoneticPr fontId="2"/>
  </si>
  <si>
    <t>BAT_WT</t>
    <phoneticPr fontId="2"/>
  </si>
  <si>
    <t>BAT_AO</t>
    <phoneticPr fontId="2"/>
  </si>
  <si>
    <t>PTSYS</t>
  </si>
  <si>
    <t>0b/
1b</t>
    <phoneticPr fontId="2"/>
  </si>
  <si>
    <t>表示なし(000b)/
EPS故障(アシスト制限)(001b)/
EPS故障(アシスト停止)(010b)/
電源による停止(011b)/
EPS故障(アシスト継続)(100b)/
エンストによる制限中(101b)/
ハイブリッドシステム停止による制限中(110b)/
電源による制限(111b)</t>
    <rPh sb="0" eb="2">
      <t>ヒョウジ</t>
    </rPh>
    <phoneticPr fontId="2"/>
  </si>
  <si>
    <t>00b</t>
    <phoneticPr fontId="2"/>
  </si>
  <si>
    <t>REQ09</t>
    <phoneticPr fontId="2"/>
  </si>
  <si>
    <t>REQ02</t>
    <phoneticPr fontId="2"/>
  </si>
  <si>
    <t>REQ03</t>
    <phoneticPr fontId="2"/>
  </si>
  <si>
    <t>REQ04</t>
    <phoneticPr fontId="2"/>
  </si>
  <si>
    <t>REQ05</t>
    <phoneticPr fontId="2"/>
  </si>
  <si>
    <t>REQ06</t>
    <phoneticPr fontId="2"/>
  </si>
  <si>
    <t>REQ06</t>
    <phoneticPr fontId="2"/>
  </si>
  <si>
    <t>REQ06</t>
    <phoneticPr fontId="2"/>
  </si>
  <si>
    <t>REQ07</t>
    <phoneticPr fontId="2"/>
  </si>
  <si>
    <t>00b</t>
    <phoneticPr fontId="2"/>
  </si>
  <si>
    <t>REQ10</t>
    <phoneticPr fontId="2"/>
  </si>
  <si>
    <t>MET1S34</t>
    <phoneticPr fontId="2"/>
  </si>
  <si>
    <t>REQ11</t>
    <phoneticPr fontId="2"/>
  </si>
  <si>
    <t>C_EPS-CSTD-0-MEF01-REQ02～07,09～11/
-</t>
    <phoneticPr fontId="2"/>
  </si>
  <si>
    <t>00000b</t>
    <phoneticPr fontId="2"/>
  </si>
  <si>
    <t>00001b</t>
    <phoneticPr fontId="2"/>
  </si>
  <si>
    <t>00010b</t>
  </si>
  <si>
    <t>00011b</t>
  </si>
  <si>
    <t>00100b</t>
  </si>
  <si>
    <t>00101b</t>
  </si>
  <si>
    <t>00110b</t>
  </si>
  <si>
    <t>00111b</t>
  </si>
  <si>
    <t>01000b</t>
  </si>
  <si>
    <t>01001b</t>
  </si>
  <si>
    <t>01010b</t>
  </si>
  <si>
    <t>01011b</t>
  </si>
  <si>
    <t>01100b</t>
  </si>
  <si>
    <t>01101b</t>
  </si>
  <si>
    <t>01110b</t>
  </si>
  <si>
    <t>01111b</t>
  </si>
  <si>
    <t>IG ON + PTSYS=00000b + 通常 + ハイブリッドシステム停止による制限中</t>
  </si>
  <si>
    <t>IG ON + PTSYS=00001b + 通常 + ハイブリッドシステム停止による制限中</t>
  </si>
  <si>
    <t>IG ON + PTSYS=00010b + 通常 + ハイブリッドシステム停止による制限中</t>
  </si>
  <si>
    <t>IG ON + PTSYS=00011b + 通常 + ハイブリッドシステム停止による制限中</t>
  </si>
  <si>
    <t>IG ON + PTSYS=00100b + 通常 + ハイブリッドシステム停止による制限中</t>
  </si>
  <si>
    <t>IG ON + PTSYS=00101b + 通常 + ハイブリッドシステム停止による制限中</t>
  </si>
  <si>
    <t>IG ON + PTSYS=00110b + 通常 + ハイブリッドシステム停止による制限中</t>
  </si>
  <si>
    <t>IG ON + PTSYS=00111b + 通常 + ハイブリッドシステム停止による制限中</t>
  </si>
  <si>
    <t>IG ON + PTSYS=01000b + 通常 + ハイブリッドシステム停止による制限中</t>
  </si>
  <si>
    <t>IG ON + PTSYS=01001b + 通常 + ハイブリッドシステム停止による制限中</t>
  </si>
  <si>
    <t>IG ON + PTSYS=01010b + 通常 + ハイブリッドシステム停止による制限中</t>
  </si>
  <si>
    <t>IG ON + PTSYS=01011b + 通常 + ハイブリッドシステム停止による制限中</t>
  </si>
  <si>
    <t>IG ON + PTSYS=01100b + 通常 + ハイブリッドシステム停止による制限中</t>
  </si>
  <si>
    <t>IG ON + PTSYS=01101b + 通常 + ハイブリッドシステム停止による制限中</t>
  </si>
  <si>
    <t>IG ON + PTSYS=01110b + 通常 + ハイブリッドシステム停止による制限中</t>
  </si>
  <si>
    <t>IG ON + PTSYS=01111b + 通常 + ハイブリッドシステム停止による制限中</t>
  </si>
  <si>
    <t>IG ON + PTSYS=*****b + 未受信</t>
    <phoneticPr fontId="2"/>
  </si>
  <si>
    <t>IG ON + PTSYS=*****b + 通常 + 電源による制限</t>
    <phoneticPr fontId="2"/>
  </si>
  <si>
    <t>*****b</t>
    <phoneticPr fontId="2"/>
  </si>
  <si>
    <t>*****b</t>
    <phoneticPr fontId="2"/>
  </si>
  <si>
    <t>IG ON + PTSYS=*****b + 通常 + 表示なし</t>
  </si>
  <si>
    <t>IG ON + PTSYS=*****b + 通常 + EPS故障(アシスト制限)</t>
  </si>
  <si>
    <t>IG ON + PTSYS=*****b + 通常 + EPS故障(アシスト停止)</t>
  </si>
  <si>
    <t>IG ON + PTSYS=*****b + 通常 + 電源による停止</t>
  </si>
  <si>
    <t>IG ON + PTSYS=*****b + 通常 + EPS故障(アシスト継続)</t>
  </si>
  <si>
    <t>IG ON + PTSYS=*****b + 通常 + エンストによる制限中</t>
  </si>
  <si>
    <t>IG ON + PTSYS=11111b + 通常 + ハイブリッドシステム停止による制限中</t>
    <phoneticPr fontId="2"/>
  </si>
  <si>
    <t>11111b</t>
    <phoneticPr fontId="2"/>
  </si>
  <si>
    <t xml:space="preserve">未定義(00000b)
コンべ(00001b)/
S&amp;S(00010b)/
HV(00011b)/
PHV(00100b)/
EV(00101b)/
1モーターHV(00110b)/
FCV(00111b)/
VDF_PTS_RX_1F_NRX (0x1fU)：未受信/
未定義(上記以外）
</t>
    <phoneticPr fontId="2"/>
  </si>
  <si>
    <t>EPS_WLMP_SIG</t>
    <phoneticPr fontId="2"/>
  </si>
  <si>
    <t>EPS_REMT_SIG</t>
    <phoneticPr fontId="2"/>
  </si>
  <si>
    <t>EPS_BZER_SIG</t>
    <phoneticPr fontId="2"/>
  </si>
  <si>
    <t>EPS_MINF_SIG</t>
    <phoneticPr fontId="2"/>
  </si>
  <si>
    <t>EPS_MINF_SIG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</si>
  <si>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</si>
  <si>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</si>
  <si>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</si>
  <si>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IG ON + PTSYS=*****b + 未受信通信途絶</t>
    <rPh sb="26" eb="28">
      <t>ツウシン</t>
    </rPh>
    <phoneticPr fontId="2"/>
  </si>
  <si>
    <t>IG ON + PTSYS=*****b + 通信途絶</t>
    <rPh sb="23" eb="25">
      <t>ツウシン</t>
    </rPh>
    <phoneticPr fontId="2"/>
  </si>
  <si>
    <t>IG ON + 6Sec未満 + 通常 + 正常</t>
    <rPh sb="17" eb="19">
      <t>ツウジョウ</t>
    </rPh>
    <phoneticPr fontId="2"/>
  </si>
  <si>
    <t>IG ON + 6Sec未満 + 通常 + アシスト制限</t>
    <phoneticPr fontId="2"/>
  </si>
  <si>
    <t>IG ON + 6Sec未満 + 通常 + アシスト停止</t>
    <phoneticPr fontId="2"/>
  </si>
  <si>
    <t>IG ON + 6Sec未満 + 通常 + 未定義</t>
    <phoneticPr fontId="2"/>
  </si>
  <si>
    <t>IG ON + 6Sec未満 + 未受信</t>
    <phoneticPr fontId="2"/>
  </si>
  <si>
    <t>IG ON + 6Sec未満 + 通信途絶</t>
    <phoneticPr fontId="2"/>
  </si>
  <si>
    <t>IG ON + 6Sec未満 + 未受信通信途絶</t>
    <phoneticPr fontId="2"/>
  </si>
  <si>
    <t>ALERT_CH_C_EPS_RW</t>
    <phoneticPr fontId="2"/>
  </si>
  <si>
    <t>EPSW状態判定</t>
    <phoneticPr fontId="2"/>
  </si>
  <si>
    <t xml:space="preserve">
</t>
    <phoneticPr fontId="2"/>
  </si>
  <si>
    <t>RW</t>
    <phoneticPr fontId="2"/>
  </si>
  <si>
    <t>TT</t>
    <phoneticPr fontId="2"/>
  </si>
  <si>
    <t>通常 + リモートサービス非要求</t>
    <phoneticPr fontId="2"/>
  </si>
  <si>
    <t>通常 + リモートサービス要求</t>
    <phoneticPr fontId="2"/>
  </si>
  <si>
    <t>UNKNOWN</t>
    <phoneticPr fontId="2"/>
  </si>
  <si>
    <t>RW(0b)/
UNKNOWN</t>
    <phoneticPr fontId="2"/>
  </si>
  <si>
    <t>0b</t>
    <phoneticPr fontId="2"/>
  </si>
  <si>
    <t>ON_R</t>
    <phoneticPr fontId="2"/>
  </si>
  <si>
    <t>通常 + 消灯</t>
    <phoneticPr fontId="2"/>
  </si>
  <si>
    <t xml:space="preserve">通常 + 赤点滅(4Hz) </t>
  </si>
  <si>
    <t xml:space="preserve">通常 + 赤点灯 </t>
  </si>
  <si>
    <t xml:space="preserve">通常 + 未定義 </t>
    <rPh sb="5" eb="8">
      <t>ミテイギ</t>
    </rPh>
    <phoneticPr fontId="2"/>
  </si>
  <si>
    <t xml:space="preserve">通常 + 黄点灯 </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</si>
  <si>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</si>
  <si>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</si>
  <si>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</si>
  <si>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</si>
  <si>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ALERT_CH_C_STEER_TT</t>
  </si>
  <si>
    <t>ALERT_CH_C_STEER_BC</t>
  </si>
  <si>
    <t>ALERT_CH_C_STEER_PD</t>
  </si>
  <si>
    <t>ASSIST_LMT</t>
    <phoneticPr fontId="2"/>
  </si>
  <si>
    <t>ASSIST_CNTI</t>
    <phoneticPr fontId="2"/>
  </si>
  <si>
    <t>CYCL_UNDRVE</t>
  </si>
  <si>
    <t>CYCL_UNDRVE</t>
    <phoneticPr fontId="2"/>
  </si>
  <si>
    <t>C_STEER-CSTD-A0-BZR01-REQ04</t>
    <phoneticPr fontId="2"/>
  </si>
  <si>
    <t>C_STEER-CSTD-A0-BZR01-REQ02</t>
  </si>
  <si>
    <t>C_STEER-CSTD-A0-BZR01-REQ03</t>
  </si>
  <si>
    <t>C_STEER-CSTD-A0-MEF01-REQ11</t>
  </si>
  <si>
    <t>C_STEER-CSTD-A0-MEF01-REQ12</t>
  </si>
  <si>
    <t>CAR_STOP</t>
  </si>
  <si>
    <t>CALL_DEALER</t>
  </si>
  <si>
    <t>C_STEER-CSTD-A0-MEF01-REQ13</t>
  </si>
  <si>
    <t>LMT_SPD</t>
  </si>
  <si>
    <t>C_STEER-CSTD-A0-MEF01-REQ14</t>
  </si>
  <si>
    <t>SPD_SNS_ERR</t>
  </si>
  <si>
    <t>C_STEER-CSTD-A0-MEF01-REQ19</t>
  </si>
  <si>
    <t>CANT_SFT</t>
  </si>
  <si>
    <t>C_STEER-CSTD-A0-MEF01-REQ20</t>
  </si>
  <si>
    <t>OVRHEAT</t>
  </si>
  <si>
    <t>C_STEER-CSTD-A0-MEF01-REQ21</t>
  </si>
  <si>
    <t>SRT_UP_FAIL</t>
  </si>
  <si>
    <t>C_STEER-CSTD-A0-MEF01-REQ22</t>
  </si>
  <si>
    <t>RMV_HAND</t>
  </si>
  <si>
    <t>C_STEER-CSTD-A0-MEF01-REQ23</t>
  </si>
  <si>
    <t>COMM_ERR</t>
  </si>
  <si>
    <t>C_STEER-CSTD-A0-MEF01-REQ24</t>
  </si>
  <si>
    <t>NONSYNC_MOD</t>
  </si>
  <si>
    <t>C_STEER-CSTD-A0-MEF01-REQ25</t>
  </si>
  <si>
    <t>SELF_CALIB</t>
  </si>
  <si>
    <t>C_STEER-CSTD-A0-MEF01-REQ26</t>
  </si>
  <si>
    <t>RDY_DRIVE</t>
  </si>
  <si>
    <t>C_STEER-CSTD-A0-MEF01-REQ27</t>
  </si>
  <si>
    <t>C_STEER-CSTD-A0-MEF01-REQ09</t>
    <phoneticPr fontId="2"/>
  </si>
  <si>
    <t>C_STEER-CSTD-A0-MEF01-REQ02</t>
    <phoneticPr fontId="2"/>
  </si>
  <si>
    <t>C_STEER-CSTD-A0-MEF01-REQ03</t>
    <phoneticPr fontId="2"/>
  </si>
  <si>
    <t>C_STEER-CSTD-A0-MEF01-REQ04</t>
    <phoneticPr fontId="2"/>
  </si>
  <si>
    <t>C_STEER-CSTD-A0-MEF01-REQ05</t>
    <phoneticPr fontId="2"/>
  </si>
  <si>
    <t>C_STEER-CSTD-A0-MEF01-REQ06</t>
    <phoneticPr fontId="2"/>
  </si>
  <si>
    <t>C_STEER-CSTD-A0-MEF01-REQ07</t>
    <phoneticPr fontId="2"/>
  </si>
  <si>
    <t>C_STEER-CSTD-A0-MEF01-REQ10</t>
    <phoneticPr fontId="2"/>
  </si>
  <si>
    <t>vd_g_AlertC_steerInit</t>
    <phoneticPr fontId="2"/>
  </si>
  <si>
    <t>ASSIST_LMT</t>
  </si>
  <si>
    <t>CAR_STOP</t>
    <phoneticPr fontId="2"/>
  </si>
  <si>
    <t>SINGLE(00b)/
CYCL(01b)
CYCL_UNDRVE(10b)
UNKNOWN</t>
    <phoneticPr fontId="2"/>
  </si>
  <si>
    <t xml:space="preserve">正常(00b)/
EPSアシスト制限（01b)
EPSアシスト停止(10b)/
StrBW 退避走行ブザー(11b)
</t>
    <rPh sb="0" eb="2">
      <t>セイジョウ</t>
    </rPh>
    <rPh sb="16" eb="18">
      <t>セイゲン</t>
    </rPh>
    <rPh sb="31" eb="33">
      <t>テイシ</t>
    </rPh>
    <rPh sb="46" eb="48">
      <t>タイヒ</t>
    </rPh>
    <rPh sb="48" eb="50">
      <t>ソウコウ</t>
    </rPh>
    <phoneticPr fontId="2"/>
  </si>
  <si>
    <t>CYCL_UNDRVE</t>
    <phoneticPr fontId="2"/>
  </si>
  <si>
    <t>STEERブザー判定</t>
    <phoneticPr fontId="2"/>
  </si>
  <si>
    <t>STEERテルテール状態判定</t>
    <phoneticPr fontId="2"/>
  </si>
  <si>
    <t>ASSIST_LMT(00000b)/
ASSIST_STOP(00001b)/
POWSTOP(00010b)/
ASSIST_CNTI(00011b)/
ENGSTOP(00100b)/
HV_STOP(00101b)/
EV_STOP(00110b)/
POWLIMIT(00111b)/
FCV_PWR_LOW(01000b)/
CAR_STOP(01001b)/
CALL_DEALER(01010b)/
LMT_SPD(01011b)/
SPD_SNS_ERR(01100b)/
CANT_SFT(01101b)/
OVRHEAT(01110b)/
SRT_UP_FAIL(01111b)/
RMV_HAND(10000b)/
COMM_ERR(10001b)/
NONSYNC_MOD(10010b)/
SELF_CALIB(10011b)/
RDY_DRIVE(10100b)/
UNKNOWN</t>
    <phoneticPr fontId="2"/>
  </si>
  <si>
    <t>FCV_STOP</t>
    <phoneticPr fontId="2"/>
  </si>
  <si>
    <t>IG ON + PTSYS=*****b + 通常 +</t>
  </si>
  <si>
    <t>00010b</t>
    <phoneticPr fontId="2"/>
  </si>
  <si>
    <t>00011b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</si>
  <si>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</si>
  <si>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</si>
  <si>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</si>
  <si>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</si>
  <si>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</si>
  <si>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</si>
  <si>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</si>
  <si>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</si>
  <si>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01100b</t>
    <phoneticPr fontId="2"/>
  </si>
  <si>
    <t>01101b</t>
    <phoneticPr fontId="2"/>
  </si>
  <si>
    <t>01110b</t>
    <phoneticPr fontId="2"/>
  </si>
  <si>
    <t>01111b</t>
    <phoneticPr fontId="2"/>
  </si>
  <si>
    <t>10000b</t>
    <phoneticPr fontId="2"/>
  </si>
  <si>
    <t>10001b</t>
    <phoneticPr fontId="2"/>
  </si>
  <si>
    <t>10010b</t>
    <phoneticPr fontId="2"/>
  </si>
  <si>
    <t>10011b</t>
    <phoneticPr fontId="2"/>
  </si>
  <si>
    <t>10100b</t>
    <phoneticPr fontId="2"/>
  </si>
  <si>
    <t>10101b</t>
    <phoneticPr fontId="2"/>
  </si>
  <si>
    <t>10110b</t>
    <phoneticPr fontId="2"/>
  </si>
  <si>
    <t>11000b</t>
    <phoneticPr fontId="2"/>
  </si>
  <si>
    <t>11001b</t>
    <phoneticPr fontId="2"/>
  </si>
  <si>
    <t>11010b</t>
    <phoneticPr fontId="2"/>
  </si>
  <si>
    <t>11011b</t>
    <phoneticPr fontId="2"/>
  </si>
  <si>
    <t>11100b</t>
    <phoneticPr fontId="2"/>
  </si>
  <si>
    <t>11101b</t>
    <phoneticPr fontId="2"/>
  </si>
  <si>
    <t>11110b</t>
    <phoneticPr fontId="2"/>
  </si>
  <si>
    <t>11111b</t>
    <phoneticPr fontId="2"/>
  </si>
  <si>
    <t>10111b</t>
    <phoneticPr fontId="2"/>
  </si>
  <si>
    <t>REQ12</t>
    <phoneticPr fontId="2"/>
  </si>
  <si>
    <t>REQ13</t>
  </si>
  <si>
    <t>REQ14</t>
  </si>
  <si>
    <t>REQ19</t>
  </si>
  <si>
    <t>REQ20</t>
  </si>
  <si>
    <t>REQ21</t>
  </si>
  <si>
    <t>REQ22</t>
  </si>
  <si>
    <t>REQ23</t>
  </si>
  <si>
    <t>REQ24</t>
  </si>
  <si>
    <t>REQ25</t>
  </si>
  <si>
    <t>REQ26</t>
  </si>
  <si>
    <t>REQ27</t>
  </si>
  <si>
    <t>■　MET-M_REMWAR-CSTD-1-14-A-C0.xlsx</t>
    <phoneticPr fontId="2"/>
  </si>
  <si>
    <t>承認欄 [DT]</t>
    <phoneticPr fontId="2"/>
  </si>
  <si>
    <t>EPSWREQ</t>
  </si>
  <si>
    <t>EPSWREQ</t>
    <phoneticPr fontId="2"/>
  </si>
  <si>
    <t>RWRN</t>
    <phoneticPr fontId="2"/>
  </si>
  <si>
    <t>○</t>
  </si>
  <si>
    <t>ALERT_CH_C_STEER_RWRN</t>
  </si>
  <si>
    <t>DT大石和虎</t>
    <rPh sb="2" eb="6">
      <t>オオイシカズトラ</t>
    </rPh>
    <phoneticPr fontId="2"/>
  </si>
  <si>
    <t>MET-C_STEER-CSTD-0-00-A-C0.xlsm</t>
    <phoneticPr fontId="2"/>
  </si>
  <si>
    <t>https://svn.geniie.net/bevs3/bevs3cdc/仕様書/MET/%231/tags/00.Product/v0.1.0/制御仕様/MET-C_STEER-CSTD-0-00-A-C0/</t>
    <phoneticPr fontId="2"/>
  </si>
  <si>
    <t xml:space="preserve">消灯(000b)/
未定義(001b)/
赤点滅(4Hz)(010b)/
赤点灯(011b)/
未定義(100b)/
未定義(101b)/
未定義(110b)/
黄点灯(111b)
</t>
    <rPh sb="10" eb="13">
      <t>ミテイギ</t>
    </rPh>
    <rPh sb="59" eb="62">
      <t>ミテイギ</t>
    </rPh>
    <rPh sb="70" eb="73">
      <t>ミテイギ</t>
    </rPh>
    <phoneticPr fontId="2"/>
  </si>
  <si>
    <t>5.3.0</t>
    <phoneticPr fontId="2"/>
  </si>
  <si>
    <t>ALERT_CH_C_STEER_TT</t>
    <phoneticPr fontId="2"/>
  </si>
  <si>
    <t>ON_R/
FLASH_4HZ/
ON_A/
UNKNOWN</t>
    <phoneticPr fontId="2"/>
  </si>
  <si>
    <t>点灯(赤)/
点滅4Hz(赤)/
点灯(アンバ)/
-</t>
    <rPh sb="3" eb="4">
      <t>アカ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</si>
</sst>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CFF"/>
        <bgColor indexed="64"/>
      </patternFill>
    </fill>
    <fill>
      <patternFill patternType="solid">
        <fgColor theme="0"/>
        <bgColor indexed="64"/>
      </patternFill>
    </fill>
    <fill>
      <patternFill patternType="lightUp">
        <bgColor theme="0"/>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cellStyleXfs>
  <cellXfs count="29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12" borderId="14" xfId="0" applyFill="1" applyBorder="1" applyAlignment="1">
      <alignment horizontal="lef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9" xfId="0" applyBorder="1" applyAlignment="1">
      <alignment horizontal="center" vertical="center"/>
    </xf>
    <xf numFmtId="0" fontId="0" fillId="15" borderId="17" xfId="0" applyFill="1" applyBorder="1" applyAlignment="1">
      <alignment vertical="center" wrapText="1"/>
    </xf>
    <xf numFmtId="0" fontId="0" fillId="12" borderId="7" xfId="0" applyFill="1" applyBorder="1" applyAlignment="1">
      <alignment horizontal="left" vertical="center" wrapText="1"/>
    </xf>
    <xf numFmtId="0" fontId="0" fillId="12" borderId="25" xfId="0" applyFill="1" applyBorder="1" applyAlignment="1">
      <alignment horizontal="left" vertical="center"/>
    </xf>
    <xf numFmtId="0" fontId="0" fillId="12" borderId="13" xfId="0" applyFill="1" applyBorder="1">
      <alignment vertical="center"/>
    </xf>
    <xf numFmtId="0" fontId="0" fillId="12" borderId="15" xfId="0" applyFill="1" applyBorder="1">
      <alignment vertical="center"/>
    </xf>
    <xf numFmtId="0" fontId="0" fillId="0" borderId="27" xfId="0" applyBorder="1">
      <alignment vertical="center"/>
    </xf>
    <xf numFmtId="0" fontId="0" fillId="15" borderId="16" xfId="0" applyFill="1" applyBorder="1">
      <alignment vertical="center"/>
    </xf>
    <xf numFmtId="0" fontId="0" fillId="0" borderId="27" xfId="0" quotePrefix="1" applyBorder="1">
      <alignment vertical="center"/>
    </xf>
    <xf numFmtId="0" fontId="0" fillId="14" borderId="31" xfId="0" applyFill="1" applyBorder="1">
      <alignment vertical="center"/>
    </xf>
    <xf numFmtId="0" fontId="0" fillId="0" borderId="28" xfId="0" applyBorder="1" applyAlignment="1">
      <alignment vertical="center" wrapText="1"/>
    </xf>
    <xf numFmtId="0" fontId="0" fillId="0" borderId="29" xfId="0" applyBorder="1" applyAlignment="1">
      <alignment horizontal="center" vertical="center"/>
    </xf>
    <xf numFmtId="0" fontId="0" fillId="0" borderId="27" xfId="0" applyBorder="1" applyAlignment="1">
      <alignment horizontal="center" vertical="center"/>
    </xf>
    <xf numFmtId="0" fontId="0" fillId="0" borderId="30" xfId="0" applyBorder="1" applyAlignment="1">
      <alignment horizontal="center" vertical="center"/>
    </xf>
    <xf numFmtId="0" fontId="0" fillId="15" borderId="9" xfId="0" applyFill="1" applyBorder="1" applyAlignment="1">
      <alignment horizontal="center" vertical="center"/>
    </xf>
    <xf numFmtId="0" fontId="0" fillId="0" borderId="31" xfId="0" applyBorder="1">
      <alignment vertical="center"/>
    </xf>
    <xf numFmtId="0" fontId="0" fillId="24" borderId="7" xfId="0" applyFill="1" applyBorder="1">
      <alignment vertical="center"/>
    </xf>
    <xf numFmtId="0" fontId="0" fillId="24" borderId="7" xfId="0" applyFill="1" applyBorder="1" applyAlignment="1">
      <alignment vertical="center" wrapText="1"/>
    </xf>
    <xf numFmtId="0" fontId="0" fillId="18" borderId="31" xfId="0" applyFill="1" applyBorder="1" applyAlignment="1">
      <alignment vertical="center" textRotation="255"/>
    </xf>
    <xf numFmtId="0" fontId="0" fillId="0" borderId="32" xfId="0" applyBorder="1" applyAlignment="1">
      <alignment vertical="center" wrapText="1"/>
    </xf>
    <xf numFmtId="0" fontId="0" fillId="15" borderId="16" xfId="0" applyFill="1" applyBorder="1" applyAlignment="1">
      <alignment vertical="center" wrapText="1"/>
    </xf>
    <xf numFmtId="0" fontId="0" fillId="24" borderId="17" xfId="0" applyFill="1" applyBorder="1" applyAlignment="1">
      <alignment vertical="center" wrapText="1"/>
    </xf>
    <xf numFmtId="0" fontId="0" fillId="0" borderId="25" xfId="0" applyBorder="1" applyAlignment="1">
      <alignment horizontal="center" vertical="center"/>
    </xf>
    <xf numFmtId="0" fontId="0" fillId="24" borderId="15" xfId="0" applyFill="1" applyBorder="1" applyAlignment="1">
      <alignment horizontal="center" vertical="center"/>
    </xf>
    <xf numFmtId="0" fontId="0" fillId="0" borderId="31" xfId="0" applyBorder="1" applyAlignment="1">
      <alignment horizontal="center" vertical="center"/>
    </xf>
    <xf numFmtId="0" fontId="0" fillId="24" borderId="7" xfId="0" applyFill="1" applyBorder="1" applyAlignment="1">
      <alignment horizontal="center" vertical="center"/>
    </xf>
    <xf numFmtId="0" fontId="0" fillId="0" borderId="7" xfId="0" applyBorder="1" applyAlignment="1">
      <alignment horizontal="center" vertical="center"/>
    </xf>
    <xf numFmtId="0" fontId="0" fillId="0" borderId="26" xfId="0" applyBorder="1" applyAlignment="1">
      <alignment horizontal="center" vertical="center"/>
    </xf>
    <xf numFmtId="0" fontId="0" fillId="24" borderId="10" xfId="0" applyFill="1" applyBorder="1" applyAlignment="1">
      <alignment horizontal="center" vertical="center"/>
    </xf>
    <xf numFmtId="0" fontId="0" fillId="15" borderId="31" xfId="0" applyFill="1" applyBorder="1">
      <alignment vertical="center"/>
    </xf>
    <xf numFmtId="0" fontId="0" fillId="24" borderId="2" xfId="0" applyFill="1" applyBorder="1">
      <alignment vertical="center"/>
    </xf>
    <xf numFmtId="0" fontId="0" fillId="20" borderId="31" xfId="0" applyFill="1" applyBorder="1">
      <alignment vertical="center"/>
    </xf>
    <xf numFmtId="0" fontId="0" fillId="25" borderId="2" xfId="0" applyFill="1" applyBorder="1">
      <alignment vertical="center"/>
    </xf>
    <xf numFmtId="0" fontId="0" fillId="15" borderId="7" xfId="0" applyFill="1" applyBorder="1" applyAlignment="1">
      <alignment vertical="center" wrapText="1"/>
    </xf>
    <xf numFmtId="0" fontId="0" fillId="15" borderId="32" xfId="0" applyFill="1" applyBorder="1" applyAlignment="1">
      <alignment vertical="center" wrapText="1"/>
    </xf>
    <xf numFmtId="0" fontId="0" fillId="24" borderId="16" xfId="0" applyFill="1" applyBorder="1" applyAlignment="1">
      <alignment vertical="center" wrapText="1"/>
    </xf>
    <xf numFmtId="0" fontId="0" fillId="24" borderId="14" xfId="0" applyFill="1" applyBorder="1" applyAlignment="1">
      <alignment horizontal="center" vertical="center"/>
    </xf>
    <xf numFmtId="0" fontId="0" fillId="24" borderId="2" xfId="0" applyFill="1" applyBorder="1" applyAlignment="1">
      <alignment horizontal="center" vertical="center"/>
    </xf>
    <xf numFmtId="0" fontId="0" fillId="24" borderId="9" xfId="0" applyFill="1" applyBorder="1" applyAlignment="1">
      <alignment horizontal="center" vertical="center"/>
    </xf>
    <xf numFmtId="0" fontId="0" fillId="0" borderId="27" xfId="0" applyBorder="1" applyAlignment="1">
      <alignment vertical="center" wrapText="1"/>
    </xf>
    <xf numFmtId="0" fontId="0" fillId="0" borderId="16" xfId="0" applyBorder="1" applyAlignment="1">
      <alignment vertical="center" wrapText="1"/>
    </xf>
    <xf numFmtId="0" fontId="0" fillId="0" borderId="33" xfId="0" applyBorder="1" applyAlignment="1">
      <alignment horizontal="center" vertical="center" wrapText="1"/>
    </xf>
    <xf numFmtId="0" fontId="0" fillId="0" borderId="2" xfId="0" applyBorder="1" applyAlignment="1">
      <alignment horizontal="center"/>
    </xf>
    <xf numFmtId="14" fontId="0" fillId="0" borderId="14" xfId="0" applyNumberFormat="1" applyBorder="1">
      <alignment vertical="center"/>
    </xf>
    <xf numFmtId="0" fontId="0" fillId="0" borderId="2" xfId="0" applyBorder="1" applyAlignment="1">
      <alignment vertical="center" wrapText="1"/>
    </xf>
    <xf numFmtId="0" fontId="16" fillId="7" borderId="62" xfId="0" applyFont="1" applyFill="1" applyBorder="1">
      <alignment vertical="center"/>
    </xf>
    <xf numFmtId="0" fontId="16" fillId="0" borderId="19" xfId="0" applyFont="1" applyBorder="1">
      <alignment vertical="center"/>
    </xf>
    <xf numFmtId="0" fontId="19" fillId="15" borderId="31" xfId="0" applyFont="1" applyFill="1" applyBorder="1" applyAlignment="1">
      <alignment horizontal="center" vertical="center"/>
    </xf>
    <xf numFmtId="0" fontId="19" fillId="0" borderId="2" xfId="0" applyFont="1" applyBorder="1" applyAlignment="1">
      <alignment horizontal="center" vertical="center"/>
    </xf>
    <xf numFmtId="0" fontId="19" fillId="0" borderId="27" xfId="0" applyFont="1" applyBorder="1" applyAlignment="1">
      <alignment horizontal="center" vertical="center"/>
    </xf>
    <xf numFmtId="0" fontId="19" fillId="0" borderId="33" xfId="0" applyFont="1" applyBorder="1" applyAlignment="1">
      <alignment horizontal="center" vertical="center"/>
    </xf>
    <xf numFmtId="0" fontId="19" fillId="0" borderId="19" xfId="0" applyFont="1" applyBorder="1">
      <alignment vertical="center"/>
    </xf>
    <xf numFmtId="0" fontId="0" fillId="22" borderId="27" xfId="0" applyFill="1" applyBorder="1" applyAlignment="1">
      <alignment horizontal="center" vertical="center" textRotation="90"/>
    </xf>
    <xf numFmtId="0" fontId="0" fillId="20" borderId="7" xfId="0" applyFill="1" applyBorder="1">
      <alignment vertical="center"/>
    </xf>
    <xf numFmtId="0" fontId="0" fillId="15" borderId="17" xfId="0" applyFill="1" applyBorder="1">
      <alignment vertical="center"/>
    </xf>
    <xf numFmtId="0" fontId="0" fillId="20" borderId="7" xfId="0" applyFill="1" applyBorder="1" applyAlignment="1">
      <alignment vertical="center" wrapText="1"/>
    </xf>
    <xf numFmtId="0" fontId="15" fillId="0" borderId="9" xfId="0" applyFont="1" applyBorder="1" applyAlignment="1">
      <alignment vertical="center" wrapText="1"/>
    </xf>
    <xf numFmtId="0" fontId="0" fillId="0" borderId="9" xfId="0" applyBorder="1">
      <alignment vertical="center"/>
    </xf>
    <xf numFmtId="0" fontId="15" fillId="0" borderId="2" xfId="0" applyFont="1" applyBorder="1" applyAlignment="1">
      <alignment horizontal="center" vertical="center"/>
    </xf>
    <xf numFmtId="0" fontId="15" fillId="12" borderId="14" xfId="0" applyFont="1" applyFill="1" applyBorder="1">
      <alignment vertical="center"/>
    </xf>
    <xf numFmtId="0" fontId="15" fillId="0" borderId="14" xfId="0" applyFont="1" applyBorder="1" applyAlignment="1">
      <alignment horizontal="center" vertical="center"/>
    </xf>
    <xf numFmtId="0" fontId="0" fillId="23" borderId="27" xfId="0" applyFill="1" applyBorder="1" applyAlignment="1">
      <alignment vertical="center" textRotation="90"/>
    </xf>
    <xf numFmtId="0" fontId="0" fillId="23" borderId="31" xfId="0" applyFill="1" applyBorder="1" applyAlignment="1">
      <alignment vertical="center" textRotation="90"/>
    </xf>
    <xf numFmtId="0" fontId="0" fillId="22" borderId="27" xfId="0" applyFill="1" applyBorder="1" applyAlignment="1">
      <alignment vertical="center" textRotation="90"/>
    </xf>
    <xf numFmtId="0" fontId="0" fillId="22" borderId="31" xfId="0" applyFill="1" applyBorder="1" applyAlignment="1">
      <alignment vertical="center" textRotation="90"/>
    </xf>
    <xf numFmtId="14" fontId="0" fillId="0" borderId="2" xfId="0" applyNumberFormat="1" applyBorder="1">
      <alignment vertical="center"/>
    </xf>
    <xf numFmtId="14" fontId="0" fillId="0" borderId="9" xfId="0" applyNumberFormat="1" applyBorder="1">
      <alignment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12"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4">
    <cellStyle name="ハイパーリンク" xfId="1" builtinId="8"/>
    <cellStyle name="標準" xfId="0" builtinId="0"/>
    <cellStyle name="標準 5" xfId="2" xr:uid="{EABEEAD8-C534-4B63-BE99-5634751A032C}"/>
    <cellStyle name="標準 7" xfId="3" xr:uid="{C655BFAF-D571-4BC0-BC2E-7CD2800FE8CA}"/>
  </cellStyles>
  <dxfs count="38">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4F81BD"/>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externalLink" Target="externalLinks/externalLink15.xml"/><Relationship Id="rId39" Type="http://schemas.openxmlformats.org/officeDocument/2006/relationships/styles" Target="styles.xml"/><Relationship Id="rId21" Type="http://schemas.openxmlformats.org/officeDocument/2006/relationships/externalLink" Target="externalLinks/externalLink10.xml"/><Relationship Id="rId34" Type="http://schemas.openxmlformats.org/officeDocument/2006/relationships/externalLink" Target="externalLinks/externalLink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29" Type="http://schemas.openxmlformats.org/officeDocument/2006/relationships/externalLink" Target="externalLinks/externalLink18.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3.xml"/><Relationship Id="rId32" Type="http://schemas.openxmlformats.org/officeDocument/2006/relationships/externalLink" Target="externalLinks/externalLink21.xml"/><Relationship Id="rId37" Type="http://schemas.openxmlformats.org/officeDocument/2006/relationships/externalLink" Target="externalLinks/externalLink26.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externalLink" Target="externalLinks/externalLink12.xml"/><Relationship Id="rId28" Type="http://schemas.openxmlformats.org/officeDocument/2006/relationships/externalLink" Target="externalLinks/externalLink17.xml"/><Relationship Id="rId36" Type="http://schemas.openxmlformats.org/officeDocument/2006/relationships/externalLink" Target="externalLinks/externalLink25.xml"/><Relationship Id="rId10" Type="http://schemas.openxmlformats.org/officeDocument/2006/relationships/worksheet" Target="worksheets/sheet10.xml"/><Relationship Id="rId19" Type="http://schemas.openxmlformats.org/officeDocument/2006/relationships/externalLink" Target="externalLinks/externalLink8.xml"/><Relationship Id="rId31" Type="http://schemas.openxmlformats.org/officeDocument/2006/relationships/externalLink" Target="externalLinks/externalLink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 Id="rId27" Type="http://schemas.openxmlformats.org/officeDocument/2006/relationships/externalLink" Target="externalLinks/externalLink16.xml"/><Relationship Id="rId30" Type="http://schemas.openxmlformats.org/officeDocument/2006/relationships/externalLink" Target="externalLinks/externalLink19.xml"/><Relationship Id="rId35" Type="http://schemas.openxmlformats.org/officeDocument/2006/relationships/externalLink" Target="externalLinks/externalLink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externalLink" Target="externalLinks/externalLink14.xml"/><Relationship Id="rId33" Type="http://schemas.openxmlformats.org/officeDocument/2006/relationships/externalLink" Target="externalLinks/externalLink22.xml"/><Relationship Id="rId38" Type="http://schemas.openxmlformats.org/officeDocument/2006/relationships/theme" Target="theme/theme1.xml"/></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emf"/><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48</xdr:col>
      <xdr:colOff>13610</xdr:colOff>
      <xdr:row>23</xdr:row>
      <xdr:rowOff>70975</xdr:rowOff>
    </xdr:from>
    <xdr:to>
      <xdr:col>71</xdr:col>
      <xdr:colOff>27215</xdr:colOff>
      <xdr:row>47</xdr:row>
      <xdr:rowOff>108143</xdr:rowOff>
    </xdr:to>
    <xdr:pic>
      <xdr:nvPicPr>
        <xdr:cNvPr id="14" name="図 13">
          <a:extLst>
            <a:ext uri="{FF2B5EF4-FFF2-40B4-BE49-F238E27FC236}">
              <a16:creationId xmlns:a16="http://schemas.microsoft.com/office/drawing/2014/main" id="{C8F1D501-8F66-9FD1-DF36-F614ADD72302}"/>
            </a:ext>
          </a:extLst>
        </xdr:cNvPr>
        <xdr:cNvPicPr>
          <a:picLocks noChangeAspect="1"/>
        </xdr:cNvPicPr>
      </xdr:nvPicPr>
      <xdr:blipFill>
        <a:blip xmlns:r="http://schemas.openxmlformats.org/officeDocument/2006/relationships" r:embed="rId1"/>
        <a:stretch>
          <a:fillRect/>
        </a:stretch>
      </xdr:blipFill>
      <xdr:spPr>
        <a:xfrm>
          <a:off x="43474824" y="7418832"/>
          <a:ext cx="15661820" cy="4282597"/>
        </a:xfrm>
        <a:prstGeom prst="rect">
          <a:avLst/>
        </a:prstGeom>
      </xdr:spPr>
    </xdr:pic>
    <xdr:clientData/>
  </xdr:twoCellAnchor>
  <xdr:twoCellAnchor editAs="oneCell">
    <xdr:from>
      <xdr:col>23</xdr:col>
      <xdr:colOff>40820</xdr:colOff>
      <xdr:row>8</xdr:row>
      <xdr:rowOff>585108</xdr:rowOff>
    </xdr:from>
    <xdr:to>
      <xdr:col>40</xdr:col>
      <xdr:colOff>369254</xdr:colOff>
      <xdr:row>34</xdr:row>
      <xdr:rowOff>144913</xdr:rowOff>
    </xdr:to>
    <xdr:pic>
      <xdr:nvPicPr>
        <xdr:cNvPr id="10" name="図 9">
          <a:extLst>
            <a:ext uri="{FF2B5EF4-FFF2-40B4-BE49-F238E27FC236}">
              <a16:creationId xmlns:a16="http://schemas.microsoft.com/office/drawing/2014/main" id="{938B0E57-65D1-E20A-C519-12B0A5BD4B34}"/>
            </a:ext>
          </a:extLst>
        </xdr:cNvPr>
        <xdr:cNvPicPr>
          <a:picLocks noChangeAspect="1"/>
        </xdr:cNvPicPr>
      </xdr:nvPicPr>
      <xdr:blipFill>
        <a:blip xmlns:r="http://schemas.openxmlformats.org/officeDocument/2006/relationships" r:embed="rId2"/>
        <a:stretch>
          <a:fillRect/>
        </a:stretch>
      </xdr:blipFill>
      <xdr:spPr>
        <a:xfrm>
          <a:off x="26493106" y="3905251"/>
          <a:ext cx="11894505" cy="5533341"/>
        </a:xfrm>
        <a:prstGeom prst="rect">
          <a:avLst/>
        </a:prstGeom>
      </xdr:spPr>
    </xdr:pic>
    <xdr:clientData/>
  </xdr:twoCellAnchor>
  <xdr:twoCellAnchor editAs="oneCell">
    <xdr:from>
      <xdr:col>23</xdr:col>
      <xdr:colOff>54428</xdr:colOff>
      <xdr:row>1</xdr:row>
      <xdr:rowOff>102988</xdr:rowOff>
    </xdr:from>
    <xdr:to>
      <xdr:col>39</xdr:col>
      <xdr:colOff>394607</xdr:colOff>
      <xdr:row>8</xdr:row>
      <xdr:rowOff>54974</xdr:rowOff>
    </xdr:to>
    <xdr:pic>
      <xdr:nvPicPr>
        <xdr:cNvPr id="7" name="図 6">
          <a:extLst>
            <a:ext uri="{FF2B5EF4-FFF2-40B4-BE49-F238E27FC236}">
              <a16:creationId xmlns:a16="http://schemas.microsoft.com/office/drawing/2014/main" id="{9EB631E1-C524-8047-FC3D-2AABA922EA3D}"/>
            </a:ext>
          </a:extLst>
        </xdr:cNvPr>
        <xdr:cNvPicPr>
          <a:picLocks noChangeAspect="1"/>
        </xdr:cNvPicPr>
      </xdr:nvPicPr>
      <xdr:blipFill>
        <a:blip xmlns:r="http://schemas.openxmlformats.org/officeDocument/2006/relationships" r:embed="rId3"/>
        <a:stretch>
          <a:fillRect/>
        </a:stretch>
      </xdr:blipFill>
      <xdr:spPr>
        <a:xfrm>
          <a:off x="26506714" y="279881"/>
          <a:ext cx="11225893" cy="3095236"/>
        </a:xfrm>
        <a:prstGeom prst="rect">
          <a:avLst/>
        </a:prstGeom>
      </xdr:spPr>
    </xdr:pic>
    <xdr:clientData/>
  </xdr:twoCellAnchor>
  <xdr:twoCellAnchor editAs="oneCell">
    <xdr:from>
      <xdr:col>45</xdr:col>
      <xdr:colOff>0</xdr:colOff>
      <xdr:row>126</xdr:row>
      <xdr:rowOff>0</xdr:rowOff>
    </xdr:from>
    <xdr:to>
      <xdr:col>69</xdr:col>
      <xdr:colOff>331262</xdr:colOff>
      <xdr:row>127</xdr:row>
      <xdr:rowOff>2681573</xdr:rowOff>
    </xdr:to>
    <xdr:pic>
      <xdr:nvPicPr>
        <xdr:cNvPr id="33" name="図 32">
          <a:extLst>
            <a:ext uri="{FF2B5EF4-FFF2-40B4-BE49-F238E27FC236}">
              <a16:creationId xmlns:a16="http://schemas.microsoft.com/office/drawing/2014/main" id="{00000000-0008-0000-0A00-000021000000}"/>
            </a:ext>
          </a:extLst>
        </xdr:cNvPr>
        <xdr:cNvPicPr>
          <a:picLocks noChangeAspect="1"/>
        </xdr:cNvPicPr>
      </xdr:nvPicPr>
      <xdr:blipFill>
        <a:blip xmlns:r="http://schemas.openxmlformats.org/officeDocument/2006/relationships" r:embed="rId4"/>
        <a:stretch>
          <a:fillRect/>
        </a:stretch>
      </xdr:blipFill>
      <xdr:spPr>
        <a:xfrm>
          <a:off x="41719500" y="27646313"/>
          <a:ext cx="16904762" cy="4438095"/>
        </a:xfrm>
        <a:prstGeom prst="rect">
          <a:avLst/>
        </a:prstGeom>
      </xdr:spPr>
    </xdr:pic>
    <xdr:clientData/>
  </xdr:twoCellAnchor>
  <xdr:twoCellAnchor>
    <xdr:from>
      <xdr:col>23</xdr:col>
      <xdr:colOff>0</xdr:colOff>
      <xdr:row>121</xdr:row>
      <xdr:rowOff>1</xdr:rowOff>
    </xdr:from>
    <xdr:to>
      <xdr:col>43</xdr:col>
      <xdr:colOff>512179</xdr:colOff>
      <xdr:row>337</xdr:row>
      <xdr:rowOff>51956</xdr:rowOff>
    </xdr:to>
    <xdr:grpSp>
      <xdr:nvGrpSpPr>
        <xdr:cNvPr id="124" name="グループ化 123">
          <a:extLst>
            <a:ext uri="{FF2B5EF4-FFF2-40B4-BE49-F238E27FC236}">
              <a16:creationId xmlns:a16="http://schemas.microsoft.com/office/drawing/2014/main" id="{00000000-0008-0000-0A00-00007C000000}"/>
            </a:ext>
          </a:extLst>
        </xdr:cNvPr>
        <xdr:cNvGrpSpPr/>
      </xdr:nvGrpSpPr>
      <xdr:grpSpPr>
        <a:xfrm>
          <a:off x="26452286" y="27649715"/>
          <a:ext cx="14119322" cy="43594812"/>
          <a:chOff x="26765250" y="29241750"/>
          <a:chExt cx="13814522" cy="36263143"/>
        </a:xfrm>
      </xdr:grpSpPr>
      <xdr:pic>
        <xdr:nvPicPr>
          <xdr:cNvPr id="125" name="図 124">
            <a:extLst>
              <a:ext uri="{FF2B5EF4-FFF2-40B4-BE49-F238E27FC236}">
                <a16:creationId xmlns:a16="http://schemas.microsoft.com/office/drawing/2014/main" id="{00000000-0008-0000-0A00-00007D000000}"/>
              </a:ext>
            </a:extLst>
          </xdr:cNvPr>
          <xdr:cNvPicPr>
            <a:picLocks noChangeAspect="1"/>
          </xdr:cNvPicPr>
        </xdr:nvPicPr>
        <xdr:blipFill>
          <a:blip xmlns:r="http://schemas.openxmlformats.org/officeDocument/2006/relationships" r:embed="rId5"/>
          <a:stretch>
            <a:fillRect/>
          </a:stretch>
        </xdr:blipFill>
        <xdr:spPr>
          <a:xfrm>
            <a:off x="26765250" y="29241750"/>
            <a:ext cx="13759061" cy="6003388"/>
          </a:xfrm>
          <a:prstGeom prst="rect">
            <a:avLst/>
          </a:prstGeom>
        </xdr:spPr>
      </xdr:pic>
      <xdr:pic>
        <xdr:nvPicPr>
          <xdr:cNvPr id="126" name="図 125">
            <a:extLst>
              <a:ext uri="{FF2B5EF4-FFF2-40B4-BE49-F238E27FC236}">
                <a16:creationId xmlns:a16="http://schemas.microsoft.com/office/drawing/2014/main" id="{00000000-0008-0000-0A00-00007E000000}"/>
              </a:ext>
            </a:extLst>
          </xdr:cNvPr>
          <xdr:cNvPicPr>
            <a:picLocks noChangeAspect="1"/>
          </xdr:cNvPicPr>
        </xdr:nvPicPr>
        <xdr:blipFill>
          <a:blip xmlns:r="http://schemas.openxmlformats.org/officeDocument/2006/relationships" r:embed="rId6"/>
          <a:stretch>
            <a:fillRect/>
          </a:stretch>
        </xdr:blipFill>
        <xdr:spPr>
          <a:xfrm>
            <a:off x="26770853" y="35180868"/>
            <a:ext cx="13742252" cy="8413007"/>
          </a:xfrm>
          <a:prstGeom prst="rect">
            <a:avLst/>
          </a:prstGeom>
        </xdr:spPr>
      </xdr:pic>
      <xdr:pic>
        <xdr:nvPicPr>
          <xdr:cNvPr id="127" name="図 126">
            <a:extLst>
              <a:ext uri="{FF2B5EF4-FFF2-40B4-BE49-F238E27FC236}">
                <a16:creationId xmlns:a16="http://schemas.microsoft.com/office/drawing/2014/main" id="{00000000-0008-0000-0A00-00007F000000}"/>
              </a:ext>
            </a:extLst>
          </xdr:cNvPr>
          <xdr:cNvPicPr>
            <a:picLocks noChangeAspect="1"/>
          </xdr:cNvPicPr>
        </xdr:nvPicPr>
        <xdr:blipFill>
          <a:blip xmlns:r="http://schemas.openxmlformats.org/officeDocument/2006/relationships" r:embed="rId7"/>
          <a:stretch>
            <a:fillRect/>
          </a:stretch>
        </xdr:blipFill>
        <xdr:spPr>
          <a:xfrm>
            <a:off x="26798867" y="43540456"/>
            <a:ext cx="13740013" cy="7502629"/>
          </a:xfrm>
          <a:prstGeom prst="rect">
            <a:avLst/>
          </a:prstGeom>
        </xdr:spPr>
      </xdr:pic>
      <xdr:pic>
        <xdr:nvPicPr>
          <xdr:cNvPr id="128" name="図 127">
            <a:extLst>
              <a:ext uri="{FF2B5EF4-FFF2-40B4-BE49-F238E27FC236}">
                <a16:creationId xmlns:a16="http://schemas.microsoft.com/office/drawing/2014/main" id="{00000000-0008-0000-0A00-000080000000}"/>
              </a:ext>
            </a:extLst>
          </xdr:cNvPr>
          <xdr:cNvPicPr>
            <a:picLocks noChangeAspect="1"/>
          </xdr:cNvPicPr>
        </xdr:nvPicPr>
        <xdr:blipFill>
          <a:blip xmlns:r="http://schemas.openxmlformats.org/officeDocument/2006/relationships" r:embed="rId8"/>
          <a:stretch>
            <a:fillRect/>
          </a:stretch>
        </xdr:blipFill>
        <xdr:spPr>
          <a:xfrm>
            <a:off x="26787662" y="58567544"/>
            <a:ext cx="13740013" cy="6937349"/>
          </a:xfrm>
          <a:prstGeom prst="rect">
            <a:avLst/>
          </a:prstGeom>
        </xdr:spPr>
      </xdr:pic>
      <xdr:pic>
        <xdr:nvPicPr>
          <xdr:cNvPr id="129" name="図 128">
            <a:extLst>
              <a:ext uri="{FF2B5EF4-FFF2-40B4-BE49-F238E27FC236}">
                <a16:creationId xmlns:a16="http://schemas.microsoft.com/office/drawing/2014/main" id="{00000000-0008-0000-0A00-000081000000}"/>
              </a:ext>
            </a:extLst>
          </xdr:cNvPr>
          <xdr:cNvPicPr>
            <a:picLocks noChangeAspect="1"/>
          </xdr:cNvPicPr>
        </xdr:nvPicPr>
        <xdr:blipFill>
          <a:blip xmlns:r="http://schemas.openxmlformats.org/officeDocument/2006/relationships" r:embed="rId9"/>
          <a:stretch>
            <a:fillRect/>
          </a:stretch>
        </xdr:blipFill>
        <xdr:spPr>
          <a:xfrm>
            <a:off x="26770853" y="50992368"/>
            <a:ext cx="13808919" cy="7639280"/>
          </a:xfrm>
          <a:prstGeom prst="rect">
            <a:avLst/>
          </a:prstGeom>
        </xdr:spPr>
      </xdr:pic>
    </xdr:grpSp>
    <xdr:clientData/>
  </xdr:twoCellAnchor>
  <xdr:twoCellAnchor editAs="oneCell">
    <xdr:from>
      <xdr:col>23</xdr:col>
      <xdr:colOff>13607</xdr:colOff>
      <xdr:row>92</xdr:row>
      <xdr:rowOff>40821</xdr:rowOff>
    </xdr:from>
    <xdr:to>
      <xdr:col>45</xdr:col>
      <xdr:colOff>198131</xdr:colOff>
      <xdr:row>102</xdr:row>
      <xdr:rowOff>76200</xdr:rowOff>
    </xdr:to>
    <xdr:pic>
      <xdr:nvPicPr>
        <xdr:cNvPr id="25" name="図 24">
          <a:extLst>
            <a:ext uri="{FF2B5EF4-FFF2-40B4-BE49-F238E27FC236}">
              <a16:creationId xmlns:a16="http://schemas.microsoft.com/office/drawing/2014/main" id="{00000000-0008-0000-0A00-000019000000}"/>
            </a:ext>
          </a:extLst>
        </xdr:cNvPr>
        <xdr:cNvPicPr>
          <a:picLocks noChangeAspect="1"/>
        </xdr:cNvPicPr>
      </xdr:nvPicPr>
      <xdr:blipFill rotWithShape="1">
        <a:blip xmlns:r="http://schemas.openxmlformats.org/officeDocument/2006/relationships" r:embed="rId10"/>
        <a:srcRect b="21645"/>
        <a:stretch/>
      </xdr:blipFill>
      <xdr:spPr>
        <a:xfrm>
          <a:off x="26483582" y="19157496"/>
          <a:ext cx="15272124" cy="4740729"/>
        </a:xfrm>
        <a:prstGeom prst="rect">
          <a:avLst/>
        </a:prstGeom>
      </xdr:spPr>
    </xdr:pic>
    <xdr:clientData/>
  </xdr:twoCellAnchor>
  <xdr:twoCellAnchor editAs="oneCell">
    <xdr:from>
      <xdr:col>23</xdr:col>
      <xdr:colOff>0</xdr:colOff>
      <xdr:row>77</xdr:row>
      <xdr:rowOff>0</xdr:rowOff>
    </xdr:from>
    <xdr:to>
      <xdr:col>39</xdr:col>
      <xdr:colOff>209524</xdr:colOff>
      <xdr:row>82</xdr:row>
      <xdr:rowOff>144106</xdr:rowOff>
    </xdr:to>
    <xdr:pic>
      <xdr:nvPicPr>
        <xdr:cNvPr id="17" name="図 16">
          <a:extLst>
            <a:ext uri="{FF2B5EF4-FFF2-40B4-BE49-F238E27FC236}">
              <a16:creationId xmlns:a16="http://schemas.microsoft.com/office/drawing/2014/main" id="{00000000-0008-0000-0A00-000011000000}"/>
            </a:ext>
          </a:extLst>
        </xdr:cNvPr>
        <xdr:cNvPicPr>
          <a:picLocks noChangeAspect="1"/>
        </xdr:cNvPicPr>
      </xdr:nvPicPr>
      <xdr:blipFill>
        <a:blip xmlns:r="http://schemas.openxmlformats.org/officeDocument/2006/relationships" r:embed="rId11"/>
        <a:stretch>
          <a:fillRect/>
        </a:stretch>
      </xdr:blipFill>
      <xdr:spPr>
        <a:xfrm>
          <a:off x="26465893" y="16900071"/>
          <a:ext cx="11095238" cy="1028571"/>
        </a:xfrm>
        <a:prstGeom prst="rect">
          <a:avLst/>
        </a:prstGeom>
      </xdr:spPr>
    </xdr:pic>
    <xdr:clientData/>
  </xdr:twoCellAnchor>
  <xdr:twoCellAnchor editAs="oneCell">
    <xdr:from>
      <xdr:col>23</xdr:col>
      <xdr:colOff>0</xdr:colOff>
      <xdr:row>44</xdr:row>
      <xdr:rowOff>1</xdr:rowOff>
    </xdr:from>
    <xdr:to>
      <xdr:col>43</xdr:col>
      <xdr:colOff>257175</xdr:colOff>
      <xdr:row>76</xdr:row>
      <xdr:rowOff>46979</xdr:rowOff>
    </xdr:to>
    <xdr:pic>
      <xdr:nvPicPr>
        <xdr:cNvPr id="16" name="図 15">
          <a:extLst>
            <a:ext uri="{FF2B5EF4-FFF2-40B4-BE49-F238E27FC236}">
              <a16:creationId xmlns:a16="http://schemas.microsoft.com/office/drawing/2014/main" id="{00000000-0008-0000-0A00-000010000000}"/>
            </a:ext>
          </a:extLst>
        </xdr:cNvPr>
        <xdr:cNvPicPr>
          <a:picLocks noChangeAspect="1"/>
        </xdr:cNvPicPr>
      </xdr:nvPicPr>
      <xdr:blipFill>
        <a:blip xmlns:r="http://schemas.openxmlformats.org/officeDocument/2006/relationships" r:embed="rId12"/>
        <a:stretch>
          <a:fillRect/>
        </a:stretch>
      </xdr:blipFill>
      <xdr:spPr>
        <a:xfrm>
          <a:off x="26469975" y="10887076"/>
          <a:ext cx="13973175" cy="5533378"/>
        </a:xfrm>
        <a:prstGeom prst="rect">
          <a:avLst/>
        </a:prstGeom>
      </xdr:spPr>
    </xdr:pic>
    <xdr:clientData/>
  </xdr:twoCellAnchor>
  <xdr:twoCellAnchor editAs="oneCell">
    <xdr:from>
      <xdr:col>23</xdr:col>
      <xdr:colOff>0</xdr:colOff>
      <xdr:row>36</xdr:row>
      <xdr:rowOff>0</xdr:rowOff>
    </xdr:from>
    <xdr:to>
      <xdr:col>39</xdr:col>
      <xdr:colOff>215440</xdr:colOff>
      <xdr:row>43</xdr:row>
      <xdr:rowOff>42430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13"/>
        <a:stretch>
          <a:fillRect/>
        </a:stretch>
      </xdr:blipFill>
      <xdr:spPr>
        <a:xfrm>
          <a:off x="26468294" y="9435353"/>
          <a:ext cx="11152381" cy="1219048"/>
        </a:xfrm>
        <a:prstGeom prst="rect">
          <a:avLst/>
        </a:prstGeom>
      </xdr:spPr>
    </xdr:pic>
    <xdr:clientData/>
  </xdr:twoCellAnchor>
  <xdr:twoCellAnchor editAs="oneCell">
    <xdr:from>
      <xdr:col>1</xdr:col>
      <xdr:colOff>10406</xdr:colOff>
      <xdr:row>379</xdr:row>
      <xdr:rowOff>9606</xdr:rowOff>
    </xdr:from>
    <xdr:to>
      <xdr:col>14</xdr:col>
      <xdr:colOff>640158</xdr:colOff>
      <xdr:row>405</xdr:row>
      <xdr:rowOff>145699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4"/>
        <a:stretch>
          <a:fillRect/>
        </a:stretch>
      </xdr:blipFill>
      <xdr:spPr>
        <a:xfrm>
          <a:off x="693965" y="78237871"/>
          <a:ext cx="17651487" cy="4506387"/>
        </a:xfrm>
        <a:prstGeom prst="rect">
          <a:avLst/>
        </a:prstGeom>
      </xdr:spPr>
    </xdr:pic>
    <xdr:clientData/>
  </xdr:twoCellAnchor>
  <xdr:twoCellAnchor editAs="absolute">
    <xdr:from>
      <xdr:col>30</xdr:col>
      <xdr:colOff>40070</xdr:colOff>
      <xdr:row>8</xdr:row>
      <xdr:rowOff>1207615</xdr:rowOff>
    </xdr:from>
    <xdr:to>
      <xdr:col>32</xdr:col>
      <xdr:colOff>308513</xdr:colOff>
      <xdr:row>9</xdr:row>
      <xdr:rowOff>87856</xdr:rowOff>
    </xdr:to>
    <xdr:sp macro="" textlink="">
      <xdr:nvSpPr>
        <xdr:cNvPr id="49" name="線吹き出し 1 (枠付き) 48">
          <a:extLst>
            <a:ext uri="{FF2B5EF4-FFF2-40B4-BE49-F238E27FC236}">
              <a16:creationId xmlns:a16="http://schemas.microsoft.com/office/drawing/2014/main" id="{00000000-0008-0000-0A00-000031000000}"/>
            </a:ext>
          </a:extLst>
        </xdr:cNvPr>
        <xdr:cNvSpPr/>
      </xdr:nvSpPr>
      <xdr:spPr>
        <a:xfrm>
          <a:off x="31254856" y="4527758"/>
          <a:ext cx="1629157" cy="431455"/>
        </a:xfrm>
        <a:prstGeom prst="borderCallout1">
          <a:avLst>
            <a:gd name="adj1" fmla="val 67832"/>
            <a:gd name="adj2" fmla="val 450"/>
            <a:gd name="adj3" fmla="val 153336"/>
            <a:gd name="adj4" fmla="val -348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40</xdr:col>
      <xdr:colOff>26259</xdr:colOff>
      <xdr:row>10</xdr:row>
      <xdr:rowOff>14221</xdr:rowOff>
    </xdr:from>
    <xdr:to>
      <xdr:col>42</xdr:col>
      <xdr:colOff>305590</xdr:colOff>
      <xdr:row>12</xdr:row>
      <xdr:rowOff>98191</xdr:rowOff>
    </xdr:to>
    <xdr:sp macro="" textlink="">
      <xdr:nvSpPr>
        <xdr:cNvPr id="50" name="線吹き出し 1 (枠付き) 49">
          <a:extLst>
            <a:ext uri="{FF2B5EF4-FFF2-40B4-BE49-F238E27FC236}">
              <a16:creationId xmlns:a16="http://schemas.microsoft.com/office/drawing/2014/main" id="{00000000-0008-0000-0A00-000032000000}"/>
            </a:ext>
          </a:extLst>
        </xdr:cNvPr>
        <xdr:cNvSpPr/>
      </xdr:nvSpPr>
      <xdr:spPr>
        <a:xfrm>
          <a:off x="38044616" y="5062471"/>
          <a:ext cx="1640045" cy="437756"/>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a:t>
          </a:r>
        </a:p>
      </xdr:txBody>
    </xdr:sp>
    <xdr:clientData/>
  </xdr:twoCellAnchor>
  <xdr:twoCellAnchor editAs="absolute">
    <xdr:from>
      <xdr:col>37</xdr:col>
      <xdr:colOff>42984</xdr:colOff>
      <xdr:row>7</xdr:row>
      <xdr:rowOff>410937</xdr:rowOff>
    </xdr:from>
    <xdr:to>
      <xdr:col>38</xdr:col>
      <xdr:colOff>469013</xdr:colOff>
      <xdr:row>7</xdr:row>
      <xdr:rowOff>736272</xdr:rowOff>
    </xdr:to>
    <xdr:sp macro="" textlink="">
      <xdr:nvSpPr>
        <xdr:cNvPr id="51" name="線吹き出し 1 (枠付き) 50">
          <a:extLst>
            <a:ext uri="{FF2B5EF4-FFF2-40B4-BE49-F238E27FC236}">
              <a16:creationId xmlns:a16="http://schemas.microsoft.com/office/drawing/2014/main" id="{00000000-0008-0000-0A00-000033000000}"/>
            </a:ext>
          </a:extLst>
        </xdr:cNvPr>
        <xdr:cNvSpPr/>
      </xdr:nvSpPr>
      <xdr:spPr>
        <a:xfrm>
          <a:off x="36020270" y="2002973"/>
          <a:ext cx="1106386" cy="325335"/>
        </a:xfrm>
        <a:prstGeom prst="borderCallout1">
          <a:avLst>
            <a:gd name="adj1" fmla="val 106294"/>
            <a:gd name="adj2" fmla="val 99408"/>
            <a:gd name="adj3" fmla="val 326611"/>
            <a:gd name="adj4" fmla="val 1250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a:t>
          </a:r>
        </a:p>
      </xdr:txBody>
    </xdr:sp>
    <xdr:clientData/>
  </xdr:twoCellAnchor>
  <xdr:twoCellAnchor editAs="absolute">
    <xdr:from>
      <xdr:col>30</xdr:col>
      <xdr:colOff>278945</xdr:colOff>
      <xdr:row>7</xdr:row>
      <xdr:rowOff>1472296</xdr:rowOff>
    </xdr:from>
    <xdr:to>
      <xdr:col>39</xdr:col>
      <xdr:colOff>227239</xdr:colOff>
      <xdr:row>8</xdr:row>
      <xdr:rowOff>1</xdr:rowOff>
    </xdr:to>
    <xdr:sp macro="" textlink="">
      <xdr:nvSpPr>
        <xdr:cNvPr id="86" name="正方形/長方形 85">
          <a:extLst>
            <a:ext uri="{FF2B5EF4-FFF2-40B4-BE49-F238E27FC236}">
              <a16:creationId xmlns:a16="http://schemas.microsoft.com/office/drawing/2014/main" id="{00000000-0008-0000-0A00-000056000000}"/>
            </a:ext>
          </a:extLst>
        </xdr:cNvPr>
        <xdr:cNvSpPr/>
      </xdr:nvSpPr>
      <xdr:spPr>
        <a:xfrm>
          <a:off x="31493731" y="3064332"/>
          <a:ext cx="6071508" cy="2558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29</xdr:col>
      <xdr:colOff>23692</xdr:colOff>
      <xdr:row>10</xdr:row>
      <xdr:rowOff>124226</xdr:rowOff>
    </xdr:from>
    <xdr:to>
      <xdr:col>29</xdr:col>
      <xdr:colOff>489857</xdr:colOff>
      <xdr:row>34</xdr:row>
      <xdr:rowOff>155281</xdr:rowOff>
    </xdr:to>
    <xdr:sp macro="" textlink="">
      <xdr:nvSpPr>
        <xdr:cNvPr id="87" name="正方形/長方形 86">
          <a:extLst>
            <a:ext uri="{FF2B5EF4-FFF2-40B4-BE49-F238E27FC236}">
              <a16:creationId xmlns:a16="http://schemas.microsoft.com/office/drawing/2014/main" id="{00000000-0008-0000-0A00-000057000000}"/>
            </a:ext>
          </a:extLst>
        </xdr:cNvPr>
        <xdr:cNvSpPr/>
      </xdr:nvSpPr>
      <xdr:spPr>
        <a:xfrm>
          <a:off x="30558121" y="5172476"/>
          <a:ext cx="466165" cy="42764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424204</xdr:colOff>
      <xdr:row>40</xdr:row>
      <xdr:rowOff>83005</xdr:rowOff>
    </xdr:from>
    <xdr:to>
      <xdr:col>36</xdr:col>
      <xdr:colOff>454269</xdr:colOff>
      <xdr:row>41</xdr:row>
      <xdr:rowOff>121104</xdr:rowOff>
    </xdr:to>
    <xdr:sp macro="" textlink="">
      <xdr:nvSpPr>
        <xdr:cNvPr id="88" name="正方形/長方形 87">
          <a:extLst>
            <a:ext uri="{FF2B5EF4-FFF2-40B4-BE49-F238E27FC236}">
              <a16:creationId xmlns:a16="http://schemas.microsoft.com/office/drawing/2014/main" id="{00000000-0008-0000-0A00-000058000000}"/>
            </a:ext>
          </a:extLst>
        </xdr:cNvPr>
        <xdr:cNvSpPr/>
      </xdr:nvSpPr>
      <xdr:spPr>
        <a:xfrm>
          <a:off x="34472416" y="10201486"/>
          <a:ext cx="1407526" cy="2066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549728</xdr:colOff>
      <xdr:row>40</xdr:row>
      <xdr:rowOff>96611</xdr:rowOff>
    </xdr:from>
    <xdr:to>
      <xdr:col>34</xdr:col>
      <xdr:colOff>422040</xdr:colOff>
      <xdr:row>42</xdr:row>
      <xdr:rowOff>157842</xdr:rowOff>
    </xdr:to>
    <xdr:sp macro="" textlink="">
      <xdr:nvSpPr>
        <xdr:cNvPr id="89" name="正方形/長方形 88">
          <a:extLst>
            <a:ext uri="{FF2B5EF4-FFF2-40B4-BE49-F238E27FC236}">
              <a16:creationId xmlns:a16="http://schemas.microsoft.com/office/drawing/2014/main" id="{00000000-0008-0000-0A00-000059000000}"/>
            </a:ext>
          </a:extLst>
        </xdr:cNvPr>
        <xdr:cNvSpPr/>
      </xdr:nvSpPr>
      <xdr:spPr>
        <a:xfrm>
          <a:off x="32506103" y="10297886"/>
          <a:ext cx="1929712" cy="4041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381000</xdr:colOff>
      <xdr:row>9</xdr:row>
      <xdr:rowOff>36019</xdr:rowOff>
    </xdr:from>
    <xdr:to>
      <xdr:col>36</xdr:col>
      <xdr:colOff>409814</xdr:colOff>
      <xdr:row>34</xdr:row>
      <xdr:rowOff>136071</xdr:rowOff>
    </xdr:to>
    <xdr:sp macro="" textlink="">
      <xdr:nvSpPr>
        <xdr:cNvPr id="90" name="正方形/長方形 89">
          <a:extLst>
            <a:ext uri="{FF2B5EF4-FFF2-40B4-BE49-F238E27FC236}">
              <a16:creationId xmlns:a16="http://schemas.microsoft.com/office/drawing/2014/main" id="{00000000-0008-0000-0A00-00005A000000}"/>
            </a:ext>
          </a:extLst>
        </xdr:cNvPr>
        <xdr:cNvSpPr/>
      </xdr:nvSpPr>
      <xdr:spPr>
        <a:xfrm>
          <a:off x="34997571" y="4907376"/>
          <a:ext cx="709172" cy="45223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640338</xdr:colOff>
      <xdr:row>35</xdr:row>
      <xdr:rowOff>141145</xdr:rowOff>
    </xdr:from>
    <xdr:to>
      <xdr:col>33</xdr:col>
      <xdr:colOff>63910</xdr:colOff>
      <xdr:row>38</xdr:row>
      <xdr:rowOff>16417</xdr:rowOff>
    </xdr:to>
    <xdr:sp macro="" textlink="">
      <xdr:nvSpPr>
        <xdr:cNvPr id="91" name="線吹き出し 1 (枠付き) 90">
          <a:extLst>
            <a:ext uri="{FF2B5EF4-FFF2-40B4-BE49-F238E27FC236}">
              <a16:creationId xmlns:a16="http://schemas.microsoft.com/office/drawing/2014/main" id="{00000000-0008-0000-0A00-00005B000000}"/>
            </a:ext>
          </a:extLst>
        </xdr:cNvPr>
        <xdr:cNvSpPr/>
      </xdr:nvSpPr>
      <xdr:spPr>
        <a:xfrm>
          <a:off x="31910913" y="9485170"/>
          <a:ext cx="1480972" cy="389622"/>
        </a:xfrm>
        <a:prstGeom prst="borderCallout1">
          <a:avLst>
            <a:gd name="adj1" fmla="val 106294"/>
            <a:gd name="adj2" fmla="val 99408"/>
            <a:gd name="adj3" fmla="val 198384"/>
            <a:gd name="adj4" fmla="val 110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初期時は消灯</a:t>
          </a:r>
        </a:p>
      </xdr:txBody>
    </xdr:sp>
    <xdr:clientData/>
  </xdr:twoCellAnchor>
  <xdr:twoCellAnchor editAs="absolute">
    <xdr:from>
      <xdr:col>31</xdr:col>
      <xdr:colOff>584526</xdr:colOff>
      <xdr:row>81</xdr:row>
      <xdr:rowOff>102768</xdr:rowOff>
    </xdr:from>
    <xdr:to>
      <xdr:col>34</xdr:col>
      <xdr:colOff>456838</xdr:colOff>
      <xdr:row>82</xdr:row>
      <xdr:rowOff>128637</xdr:rowOff>
    </xdr:to>
    <xdr:sp macro="" textlink="">
      <xdr:nvSpPr>
        <xdr:cNvPr id="149" name="正方形/長方形 148">
          <a:extLst>
            <a:ext uri="{FF2B5EF4-FFF2-40B4-BE49-F238E27FC236}">
              <a16:creationId xmlns:a16="http://schemas.microsoft.com/office/drawing/2014/main" id="{00000000-0008-0000-0A00-000095000000}"/>
            </a:ext>
          </a:extLst>
        </xdr:cNvPr>
        <xdr:cNvSpPr/>
      </xdr:nvSpPr>
      <xdr:spPr>
        <a:xfrm>
          <a:off x="32540901" y="17333493"/>
          <a:ext cx="1929712" cy="1973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450252</xdr:colOff>
      <xdr:row>81</xdr:row>
      <xdr:rowOff>102771</xdr:rowOff>
    </xdr:from>
    <xdr:to>
      <xdr:col>36</xdr:col>
      <xdr:colOff>450257</xdr:colOff>
      <xdr:row>82</xdr:row>
      <xdr:rowOff>128640</xdr:rowOff>
    </xdr:to>
    <xdr:sp macro="" textlink="">
      <xdr:nvSpPr>
        <xdr:cNvPr id="175" name="正方形/長方形 174">
          <a:extLst>
            <a:ext uri="{FF2B5EF4-FFF2-40B4-BE49-F238E27FC236}">
              <a16:creationId xmlns:a16="http://schemas.microsoft.com/office/drawing/2014/main" id="{00000000-0008-0000-0A00-0000AF000000}"/>
            </a:ext>
          </a:extLst>
        </xdr:cNvPr>
        <xdr:cNvSpPr/>
      </xdr:nvSpPr>
      <xdr:spPr>
        <a:xfrm>
          <a:off x="34464027" y="17333496"/>
          <a:ext cx="1371605" cy="1973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9285</xdr:colOff>
      <xdr:row>54</xdr:row>
      <xdr:rowOff>47620</xdr:rowOff>
    </xdr:from>
    <xdr:to>
      <xdr:col>30</xdr:col>
      <xdr:colOff>493059</xdr:colOff>
      <xdr:row>66</xdr:row>
      <xdr:rowOff>97967</xdr:rowOff>
    </xdr:to>
    <xdr:sp macro="" textlink="">
      <xdr:nvSpPr>
        <xdr:cNvPr id="176" name="正方形/長方形 175">
          <a:extLst>
            <a:ext uri="{FF2B5EF4-FFF2-40B4-BE49-F238E27FC236}">
              <a16:creationId xmlns:a16="http://schemas.microsoft.com/office/drawing/2014/main" id="{00000000-0008-0000-0A00-0000B0000000}"/>
            </a:ext>
          </a:extLst>
        </xdr:cNvPr>
        <xdr:cNvSpPr/>
      </xdr:nvSpPr>
      <xdr:spPr>
        <a:xfrm>
          <a:off x="31224071" y="12879156"/>
          <a:ext cx="497381" cy="21730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582595</xdr:colOff>
      <xdr:row>50</xdr:row>
      <xdr:rowOff>161056</xdr:rowOff>
    </xdr:from>
    <xdr:to>
      <xdr:col>33</xdr:col>
      <xdr:colOff>168440</xdr:colOff>
      <xdr:row>53</xdr:row>
      <xdr:rowOff>80650</xdr:rowOff>
    </xdr:to>
    <xdr:sp macro="" textlink="">
      <xdr:nvSpPr>
        <xdr:cNvPr id="177" name="線吹き出し 1 (枠付き) 176">
          <a:extLst>
            <a:ext uri="{FF2B5EF4-FFF2-40B4-BE49-F238E27FC236}">
              <a16:creationId xmlns:a16="http://schemas.microsoft.com/office/drawing/2014/main" id="{00000000-0008-0000-0A00-0000B1000000}"/>
            </a:ext>
          </a:extLst>
        </xdr:cNvPr>
        <xdr:cNvSpPr/>
      </xdr:nvSpPr>
      <xdr:spPr>
        <a:xfrm>
          <a:off x="31810988" y="12285020"/>
          <a:ext cx="1626916" cy="450273"/>
        </a:xfrm>
        <a:prstGeom prst="borderCallout1">
          <a:avLst>
            <a:gd name="adj1" fmla="val 67832"/>
            <a:gd name="adj2" fmla="val 450"/>
            <a:gd name="adj3" fmla="val 132077"/>
            <a:gd name="adj4" fmla="val -181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41</xdr:col>
      <xdr:colOff>661792</xdr:colOff>
      <xdr:row>53</xdr:row>
      <xdr:rowOff>155890</xdr:rowOff>
    </xdr:from>
    <xdr:to>
      <xdr:col>44</xdr:col>
      <xdr:colOff>260765</xdr:colOff>
      <xdr:row>56</xdr:row>
      <xdr:rowOff>68412</xdr:rowOff>
    </xdr:to>
    <xdr:sp macro="" textlink="">
      <xdr:nvSpPr>
        <xdr:cNvPr id="178" name="線吹き出し 1 (枠付き) 177">
          <a:extLst>
            <a:ext uri="{FF2B5EF4-FFF2-40B4-BE49-F238E27FC236}">
              <a16:creationId xmlns:a16="http://schemas.microsoft.com/office/drawing/2014/main" id="{00000000-0008-0000-0A00-0000B2000000}"/>
            </a:ext>
          </a:extLst>
        </xdr:cNvPr>
        <xdr:cNvSpPr/>
      </xdr:nvSpPr>
      <xdr:spPr>
        <a:xfrm>
          <a:off x="39374113" y="12810533"/>
          <a:ext cx="1640045" cy="443200"/>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a:t>
          </a:r>
        </a:p>
      </xdr:txBody>
    </xdr:sp>
    <xdr:clientData/>
  </xdr:twoCellAnchor>
  <xdr:twoCellAnchor editAs="absolute">
    <xdr:from>
      <xdr:col>37</xdr:col>
      <xdr:colOff>646273</xdr:colOff>
      <xdr:row>83</xdr:row>
      <xdr:rowOff>41933</xdr:rowOff>
    </xdr:from>
    <xdr:to>
      <xdr:col>42</xdr:col>
      <xdr:colOff>191051</xdr:colOff>
      <xdr:row>86</xdr:row>
      <xdr:rowOff>12740</xdr:rowOff>
    </xdr:to>
    <xdr:sp macro="" textlink="">
      <xdr:nvSpPr>
        <xdr:cNvPr id="179" name="線吹き出し 1 (枠付き) 178">
          <a:extLst>
            <a:ext uri="{FF2B5EF4-FFF2-40B4-BE49-F238E27FC236}">
              <a16:creationId xmlns:a16="http://schemas.microsoft.com/office/drawing/2014/main" id="{00000000-0008-0000-0A00-0000B3000000}"/>
            </a:ext>
          </a:extLst>
        </xdr:cNvPr>
        <xdr:cNvSpPr/>
      </xdr:nvSpPr>
      <xdr:spPr>
        <a:xfrm>
          <a:off x="36717448" y="17615558"/>
          <a:ext cx="2973778" cy="485157"/>
        </a:xfrm>
        <a:prstGeom prst="borderCallout1">
          <a:avLst>
            <a:gd name="adj1" fmla="val 67832"/>
            <a:gd name="adj2" fmla="val 450"/>
            <a:gd name="adj3" fmla="val -26972"/>
            <a:gd name="adj4" fmla="val -589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39</xdr:col>
      <xdr:colOff>33463</xdr:colOff>
      <xdr:row>79</xdr:row>
      <xdr:rowOff>19674</xdr:rowOff>
    </xdr:from>
    <xdr:to>
      <xdr:col>41</xdr:col>
      <xdr:colOff>592591</xdr:colOff>
      <xdr:row>81</xdr:row>
      <xdr:rowOff>36991</xdr:rowOff>
    </xdr:to>
    <xdr:sp macro="" textlink="">
      <xdr:nvSpPr>
        <xdr:cNvPr id="180" name="線吹き出し 1 (枠付き) 179">
          <a:extLst>
            <a:ext uri="{FF2B5EF4-FFF2-40B4-BE49-F238E27FC236}">
              <a16:creationId xmlns:a16="http://schemas.microsoft.com/office/drawing/2014/main" id="{00000000-0008-0000-0A00-0000B4000000}"/>
            </a:ext>
          </a:extLst>
        </xdr:cNvPr>
        <xdr:cNvSpPr/>
      </xdr:nvSpPr>
      <xdr:spPr>
        <a:xfrm>
          <a:off x="37476238" y="16907499"/>
          <a:ext cx="1930728" cy="360217"/>
        </a:xfrm>
        <a:prstGeom prst="borderCallout1">
          <a:avLst>
            <a:gd name="adj1" fmla="val 67832"/>
            <a:gd name="adj2" fmla="val 450"/>
            <a:gd name="adj3" fmla="val 142676"/>
            <a:gd name="adj4" fmla="val -1301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30</xdr:col>
      <xdr:colOff>392692</xdr:colOff>
      <xdr:row>84</xdr:row>
      <xdr:rowOff>21397</xdr:rowOff>
    </xdr:from>
    <xdr:to>
      <xdr:col>32</xdr:col>
      <xdr:colOff>517695</xdr:colOff>
      <xdr:row>86</xdr:row>
      <xdr:rowOff>102389</xdr:rowOff>
    </xdr:to>
    <xdr:sp macro="" textlink="">
      <xdr:nvSpPr>
        <xdr:cNvPr id="181" name="線吹き出し 1 (枠付き) 180">
          <a:extLst>
            <a:ext uri="{FF2B5EF4-FFF2-40B4-BE49-F238E27FC236}">
              <a16:creationId xmlns:a16="http://schemas.microsoft.com/office/drawing/2014/main" id="{00000000-0008-0000-0A00-0000B5000000}"/>
            </a:ext>
          </a:extLst>
        </xdr:cNvPr>
        <xdr:cNvSpPr/>
      </xdr:nvSpPr>
      <xdr:spPr>
        <a:xfrm>
          <a:off x="31663267" y="17766472"/>
          <a:ext cx="1496603" cy="423892"/>
        </a:xfrm>
        <a:prstGeom prst="borderCallout1">
          <a:avLst>
            <a:gd name="adj1" fmla="val 45632"/>
            <a:gd name="adj2" fmla="val 98178"/>
            <a:gd name="adj3" fmla="val -73754"/>
            <a:gd name="adj4" fmla="val 1176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初期時は消灯</a:t>
          </a:r>
        </a:p>
      </xdr:txBody>
    </xdr:sp>
    <xdr:clientData/>
  </xdr:twoCellAnchor>
  <xdr:twoCellAnchor editAs="absolute">
    <xdr:from>
      <xdr:col>37</xdr:col>
      <xdr:colOff>395086</xdr:colOff>
      <xdr:row>54</xdr:row>
      <xdr:rowOff>61228</xdr:rowOff>
    </xdr:from>
    <xdr:to>
      <xdr:col>38</xdr:col>
      <xdr:colOff>476730</xdr:colOff>
      <xdr:row>66</xdr:row>
      <xdr:rowOff>111575</xdr:rowOff>
    </xdr:to>
    <xdr:sp macro="" textlink="">
      <xdr:nvSpPr>
        <xdr:cNvPr id="182" name="正方形/長方形 181">
          <a:extLst>
            <a:ext uri="{FF2B5EF4-FFF2-40B4-BE49-F238E27FC236}">
              <a16:creationId xmlns:a16="http://schemas.microsoft.com/office/drawing/2014/main" id="{00000000-0008-0000-0A00-0000B6000000}"/>
            </a:ext>
          </a:extLst>
        </xdr:cNvPr>
        <xdr:cNvSpPr/>
      </xdr:nvSpPr>
      <xdr:spPr>
        <a:xfrm>
          <a:off x="36385979" y="12892764"/>
          <a:ext cx="762001" cy="21730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489380</xdr:colOff>
      <xdr:row>13</xdr:row>
      <xdr:rowOff>132868</xdr:rowOff>
    </xdr:from>
    <xdr:to>
      <xdr:col>34</xdr:col>
      <xdr:colOff>299358</xdr:colOff>
      <xdr:row>20</xdr:row>
      <xdr:rowOff>163285</xdr:rowOff>
    </xdr:to>
    <xdr:sp macro="" textlink="">
      <xdr:nvSpPr>
        <xdr:cNvPr id="189" name="正方形/長方形 188">
          <a:extLst>
            <a:ext uri="{FF2B5EF4-FFF2-40B4-BE49-F238E27FC236}">
              <a16:creationId xmlns:a16="http://schemas.microsoft.com/office/drawing/2014/main" id="{00000000-0008-0000-0A00-0000BD000000}"/>
            </a:ext>
          </a:extLst>
        </xdr:cNvPr>
        <xdr:cNvSpPr/>
      </xdr:nvSpPr>
      <xdr:spPr>
        <a:xfrm>
          <a:off x="33064880" y="5711797"/>
          <a:ext cx="1170692" cy="12686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6220938</xdr:colOff>
      <xdr:row>109</xdr:row>
      <xdr:rowOff>129887</xdr:rowOff>
    </xdr:from>
    <xdr:to>
      <xdr:col>10</xdr:col>
      <xdr:colOff>55011</xdr:colOff>
      <xdr:row>113</xdr:row>
      <xdr:rowOff>157534</xdr:rowOff>
    </xdr:to>
    <xdr:sp macro="" textlink="">
      <xdr:nvSpPr>
        <xdr:cNvPr id="200" name="線吹き出し 1 (枠付き) 199">
          <a:extLst>
            <a:ext uri="{FF2B5EF4-FFF2-40B4-BE49-F238E27FC236}">
              <a16:creationId xmlns:a16="http://schemas.microsoft.com/office/drawing/2014/main" id="{00000000-0008-0000-0A00-0000C8000000}"/>
            </a:ext>
          </a:extLst>
        </xdr:cNvPr>
        <xdr:cNvSpPr/>
      </xdr:nvSpPr>
      <xdr:spPr>
        <a:xfrm>
          <a:off x="6901295" y="24241744"/>
          <a:ext cx="3223002" cy="735219"/>
        </a:xfrm>
        <a:prstGeom prst="borderCallout1">
          <a:avLst>
            <a:gd name="adj1" fmla="val -3100"/>
            <a:gd name="adj2" fmla="val 49057"/>
            <a:gd name="adj3" fmla="val -75090"/>
            <a:gd name="adj4" fmla="val 61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11</xdr:col>
      <xdr:colOff>1219695</xdr:colOff>
      <xdr:row>184</xdr:row>
      <xdr:rowOff>22265</xdr:rowOff>
    </xdr:from>
    <xdr:to>
      <xdr:col>12</xdr:col>
      <xdr:colOff>2675659</xdr:colOff>
      <xdr:row>186</xdr:row>
      <xdr:rowOff>29686</xdr:rowOff>
    </xdr:to>
    <xdr:sp macro="" textlink="">
      <xdr:nvSpPr>
        <xdr:cNvPr id="201" name="線吹き出し 1 (枠付き) 200">
          <a:extLst>
            <a:ext uri="{FF2B5EF4-FFF2-40B4-BE49-F238E27FC236}">
              <a16:creationId xmlns:a16="http://schemas.microsoft.com/office/drawing/2014/main" id="{00000000-0008-0000-0A00-0000C9000000}"/>
            </a:ext>
          </a:extLst>
        </xdr:cNvPr>
        <xdr:cNvSpPr/>
      </xdr:nvSpPr>
      <xdr:spPr>
        <a:xfrm>
          <a:off x="12799374" y="36965658"/>
          <a:ext cx="2748642" cy="361207"/>
        </a:xfrm>
        <a:prstGeom prst="borderCallout1">
          <a:avLst>
            <a:gd name="adj1" fmla="val -395524"/>
            <a:gd name="adj2" fmla="val -13861"/>
            <a:gd name="adj3" fmla="val 4850"/>
            <a:gd name="adj4" fmla="val 230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未満</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低電圧時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は途絶判定しない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6217228</xdr:colOff>
      <xdr:row>180</xdr:row>
      <xdr:rowOff>155863</xdr:rowOff>
    </xdr:from>
    <xdr:to>
      <xdr:col>10</xdr:col>
      <xdr:colOff>51301</xdr:colOff>
      <xdr:row>185</xdr:row>
      <xdr:rowOff>10329</xdr:rowOff>
    </xdr:to>
    <xdr:sp macro="" textlink="">
      <xdr:nvSpPr>
        <xdr:cNvPr id="202" name="線吹き出し 1 (枠付き) 201">
          <a:extLst>
            <a:ext uri="{FF2B5EF4-FFF2-40B4-BE49-F238E27FC236}">
              <a16:creationId xmlns:a16="http://schemas.microsoft.com/office/drawing/2014/main" id="{00000000-0008-0000-0A00-0000CA000000}"/>
            </a:ext>
          </a:extLst>
        </xdr:cNvPr>
        <xdr:cNvSpPr/>
      </xdr:nvSpPr>
      <xdr:spPr>
        <a:xfrm>
          <a:off x="6909955" y="35588863"/>
          <a:ext cx="3220528" cy="720375"/>
        </a:xfrm>
        <a:prstGeom prst="borderCallout1">
          <a:avLst>
            <a:gd name="adj1" fmla="val -3100"/>
            <a:gd name="adj2" fmla="val 49057"/>
            <a:gd name="adj3" fmla="val -75090"/>
            <a:gd name="adj4" fmla="val 61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absolute">
    <xdr:from>
      <xdr:col>33</xdr:col>
      <xdr:colOff>561998</xdr:colOff>
      <xdr:row>92</xdr:row>
      <xdr:rowOff>123008</xdr:rowOff>
    </xdr:from>
    <xdr:to>
      <xdr:col>36</xdr:col>
      <xdr:colOff>154913</xdr:colOff>
      <xdr:row>95</xdr:row>
      <xdr:rowOff>22525</xdr:rowOff>
    </xdr:to>
    <xdr:sp macro="" textlink="">
      <xdr:nvSpPr>
        <xdr:cNvPr id="60" name="線吹き出し 1 (枠付き) 59">
          <a:extLst>
            <a:ext uri="{FF2B5EF4-FFF2-40B4-BE49-F238E27FC236}">
              <a16:creationId xmlns:a16="http://schemas.microsoft.com/office/drawing/2014/main" id="{00000000-0008-0000-0A00-00003C000000}"/>
            </a:ext>
          </a:extLst>
        </xdr:cNvPr>
        <xdr:cNvSpPr/>
      </xdr:nvSpPr>
      <xdr:spPr>
        <a:xfrm>
          <a:off x="33831462" y="19676472"/>
          <a:ext cx="1633987" cy="457410"/>
        </a:xfrm>
        <a:prstGeom prst="borderCallout1">
          <a:avLst>
            <a:gd name="adj1" fmla="val 67832"/>
            <a:gd name="adj2" fmla="val 450"/>
            <a:gd name="adj3" fmla="val 300288"/>
            <a:gd name="adj4" fmla="val -591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33</xdr:col>
      <xdr:colOff>62612</xdr:colOff>
      <xdr:row>125</xdr:row>
      <xdr:rowOff>248895</xdr:rowOff>
    </xdr:from>
    <xdr:to>
      <xdr:col>35</xdr:col>
      <xdr:colOff>335884</xdr:colOff>
      <xdr:row>126</xdr:row>
      <xdr:rowOff>386166</xdr:rowOff>
    </xdr:to>
    <xdr:sp macro="" textlink="">
      <xdr:nvSpPr>
        <xdr:cNvPr id="62" name="線吹き出し 1 (枠付き) 61">
          <a:extLst>
            <a:ext uri="{FF2B5EF4-FFF2-40B4-BE49-F238E27FC236}">
              <a16:creationId xmlns:a16="http://schemas.microsoft.com/office/drawing/2014/main" id="{00000000-0008-0000-0A00-00003E000000}"/>
            </a:ext>
          </a:extLst>
        </xdr:cNvPr>
        <xdr:cNvSpPr/>
      </xdr:nvSpPr>
      <xdr:spPr>
        <a:xfrm>
          <a:off x="33332076" y="28619788"/>
          <a:ext cx="1633987" cy="477449"/>
        </a:xfrm>
        <a:prstGeom prst="borderCallout1">
          <a:avLst>
            <a:gd name="adj1" fmla="val 67832"/>
            <a:gd name="adj2" fmla="val 450"/>
            <a:gd name="adj3" fmla="val 326703"/>
            <a:gd name="adj4" fmla="val -376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41</xdr:col>
      <xdr:colOff>419275</xdr:colOff>
      <xdr:row>124</xdr:row>
      <xdr:rowOff>25978</xdr:rowOff>
    </xdr:from>
    <xdr:to>
      <xdr:col>44</xdr:col>
      <xdr:colOff>2289</xdr:colOff>
      <xdr:row>125</xdr:row>
      <xdr:rowOff>325012</xdr:rowOff>
    </xdr:to>
    <xdr:sp macro="" textlink="">
      <xdr:nvSpPr>
        <xdr:cNvPr id="63" name="線吹き出し 1 (枠付き) 62">
          <a:extLst>
            <a:ext uri="{FF2B5EF4-FFF2-40B4-BE49-F238E27FC236}">
              <a16:creationId xmlns:a16="http://schemas.microsoft.com/office/drawing/2014/main" id="{00000000-0008-0000-0A00-00003F000000}"/>
            </a:ext>
          </a:extLst>
        </xdr:cNvPr>
        <xdr:cNvSpPr/>
      </xdr:nvSpPr>
      <xdr:spPr>
        <a:xfrm>
          <a:off x="39131596" y="28219978"/>
          <a:ext cx="1624086" cy="475927"/>
        </a:xfrm>
        <a:prstGeom prst="borderCallout1">
          <a:avLst>
            <a:gd name="adj1" fmla="val 100535"/>
            <a:gd name="adj2" fmla="val 41295"/>
            <a:gd name="adj3" fmla="val 429999"/>
            <a:gd name="adj4" fmla="val 579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a:t>
          </a:r>
        </a:p>
      </xdr:txBody>
    </xdr:sp>
    <xdr:clientData/>
  </xdr:twoCellAnchor>
  <xdr:twoCellAnchor editAs="absolute">
    <xdr:from>
      <xdr:col>55</xdr:col>
      <xdr:colOff>371274</xdr:colOff>
      <xdr:row>122</xdr:row>
      <xdr:rowOff>35819</xdr:rowOff>
    </xdr:from>
    <xdr:to>
      <xdr:col>58</xdr:col>
      <xdr:colOff>461394</xdr:colOff>
      <xdr:row>124</xdr:row>
      <xdr:rowOff>105627</xdr:rowOff>
    </xdr:to>
    <xdr:sp macro="" textlink="">
      <xdr:nvSpPr>
        <xdr:cNvPr id="65" name="線吹き出し 1 (枠付き) 64">
          <a:extLst>
            <a:ext uri="{FF2B5EF4-FFF2-40B4-BE49-F238E27FC236}">
              <a16:creationId xmlns:a16="http://schemas.microsoft.com/office/drawing/2014/main" id="{00000000-0008-0000-0A00-000041000000}"/>
            </a:ext>
          </a:extLst>
        </xdr:cNvPr>
        <xdr:cNvSpPr/>
      </xdr:nvSpPr>
      <xdr:spPr>
        <a:xfrm>
          <a:off x="48713450" y="26997172"/>
          <a:ext cx="2140797" cy="405984"/>
        </a:xfrm>
        <a:prstGeom prst="borderCallout1">
          <a:avLst>
            <a:gd name="adj1" fmla="val 94165"/>
            <a:gd name="adj2" fmla="val 41946"/>
            <a:gd name="adj3" fmla="val 227605"/>
            <a:gd name="adj4" fmla="val 552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低電圧時は途絶判定無し</a:t>
          </a:r>
        </a:p>
      </xdr:txBody>
    </xdr:sp>
    <xdr:clientData/>
  </xdr:twoCellAnchor>
  <xdr:twoCellAnchor editAs="absolute">
    <xdr:from>
      <xdr:col>44</xdr:col>
      <xdr:colOff>364011</xdr:colOff>
      <xdr:row>133</xdr:row>
      <xdr:rowOff>18586</xdr:rowOff>
    </xdr:from>
    <xdr:to>
      <xdr:col>53</xdr:col>
      <xdr:colOff>17892</xdr:colOff>
      <xdr:row>146</xdr:row>
      <xdr:rowOff>82339</xdr:rowOff>
    </xdr:to>
    <xdr:sp macro="" textlink="">
      <xdr:nvSpPr>
        <xdr:cNvPr id="68" name="線吹き出し 1 (枠付き) 67">
          <a:extLst>
            <a:ext uri="{FF2B5EF4-FFF2-40B4-BE49-F238E27FC236}">
              <a16:creationId xmlns:a16="http://schemas.microsoft.com/office/drawing/2014/main" id="{00000000-0008-0000-0A00-000044000000}"/>
            </a:ext>
          </a:extLst>
        </xdr:cNvPr>
        <xdr:cNvSpPr/>
      </xdr:nvSpPr>
      <xdr:spPr>
        <a:xfrm>
          <a:off x="41117404" y="35213060"/>
          <a:ext cx="5777095" cy="2363360"/>
        </a:xfrm>
        <a:prstGeom prst="borderCallout1">
          <a:avLst>
            <a:gd name="adj1" fmla="val 48645"/>
            <a:gd name="adj2" fmla="val -635"/>
            <a:gd name="adj3" fmla="val -86774"/>
            <a:gd name="adj4" fmla="val -909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の連続受信判定ならびに不揮発メモリへの保持は他ドメインにて実施する。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そのため、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では、本モジュールの動作時の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ENG1G13_STS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の通信状態に関係なく、他ドメインにて判定された結果の信号値を取得し、入力信号として使用する。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ドメインが提供する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u1_g_VdfSteerPtsys()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シグナル値を取得し、入力信号とする。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の信号フレームである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ENG1G13_STS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の通信状態は取得せず、入力信号としても含めない設計とする。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の未受信時（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u1_g_VardefPtsRx</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の戻り値が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VDF_PTS_RX_1F_NRX (0x1fU)</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）は未受信とし、</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0000b</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とみなす。</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53</xdr:col>
      <xdr:colOff>17892</xdr:colOff>
      <xdr:row>127</xdr:row>
      <xdr:rowOff>2645389</xdr:rowOff>
    </xdr:from>
    <xdr:to>
      <xdr:col>63</xdr:col>
      <xdr:colOff>115328</xdr:colOff>
      <xdr:row>139</xdr:row>
      <xdr:rowOff>138908</xdr:rowOff>
    </xdr:to>
    <xdr:cxnSp macro="">
      <xdr:nvCxnSpPr>
        <xdr:cNvPr id="69" name="直線コネクタ 68">
          <a:extLst>
            <a:ext uri="{FF2B5EF4-FFF2-40B4-BE49-F238E27FC236}">
              <a16:creationId xmlns:a16="http://schemas.microsoft.com/office/drawing/2014/main" id="{00000000-0008-0000-0A00-000045000000}"/>
            </a:ext>
          </a:extLst>
        </xdr:cNvPr>
        <xdr:cNvCxnSpPr>
          <a:stCxn id="79" idx="2"/>
          <a:endCxn id="68" idx="0"/>
        </xdr:cNvCxnSpPr>
      </xdr:nvCxnSpPr>
      <xdr:spPr>
        <a:xfrm flipH="1">
          <a:off x="46894499" y="33106179"/>
          <a:ext cx="6901008" cy="3288561"/>
        </a:xfrm>
        <a:prstGeom prst="line">
          <a:avLst/>
        </a:prstGeom>
        <a:ln>
          <a:solidFill>
            <a:schemeClr val="tx2"/>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31</xdr:col>
      <xdr:colOff>576544</xdr:colOff>
      <xdr:row>98</xdr:row>
      <xdr:rowOff>234536</xdr:rowOff>
    </xdr:from>
    <xdr:to>
      <xdr:col>33</xdr:col>
      <xdr:colOff>264733</xdr:colOff>
      <xdr:row>99</xdr:row>
      <xdr:rowOff>408214</xdr:rowOff>
    </xdr:to>
    <xdr:sp macro="" textlink="">
      <xdr:nvSpPr>
        <xdr:cNvPr id="71" name="正方形/長方形 70">
          <a:extLst>
            <a:ext uri="{FF2B5EF4-FFF2-40B4-BE49-F238E27FC236}">
              <a16:creationId xmlns:a16="http://schemas.microsoft.com/office/drawing/2014/main" id="{00000000-0008-0000-0A00-000047000000}"/>
            </a:ext>
          </a:extLst>
        </xdr:cNvPr>
        <xdr:cNvSpPr/>
      </xdr:nvSpPr>
      <xdr:spPr>
        <a:xfrm>
          <a:off x="32485294" y="21039857"/>
          <a:ext cx="1048903" cy="19017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454230</xdr:colOff>
      <xdr:row>99</xdr:row>
      <xdr:rowOff>1359148</xdr:rowOff>
    </xdr:from>
    <xdr:to>
      <xdr:col>37</xdr:col>
      <xdr:colOff>593153</xdr:colOff>
      <xdr:row>101</xdr:row>
      <xdr:rowOff>161925</xdr:rowOff>
    </xdr:to>
    <xdr:sp macro="" textlink="">
      <xdr:nvSpPr>
        <xdr:cNvPr id="73" name="正方形/長方形 72">
          <a:extLst>
            <a:ext uri="{FF2B5EF4-FFF2-40B4-BE49-F238E27FC236}">
              <a16:creationId xmlns:a16="http://schemas.microsoft.com/office/drawing/2014/main" id="{00000000-0008-0000-0A00-000049000000}"/>
            </a:ext>
          </a:extLst>
        </xdr:cNvPr>
        <xdr:cNvSpPr/>
      </xdr:nvSpPr>
      <xdr:spPr>
        <a:xfrm>
          <a:off x="35153805" y="23447623"/>
          <a:ext cx="1510523" cy="3648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283534</xdr:colOff>
      <xdr:row>99</xdr:row>
      <xdr:rowOff>1359148</xdr:rowOff>
    </xdr:from>
    <xdr:to>
      <xdr:col>35</xdr:col>
      <xdr:colOff>461532</xdr:colOff>
      <xdr:row>102</xdr:row>
      <xdr:rowOff>0</xdr:rowOff>
    </xdr:to>
    <xdr:sp macro="" textlink="">
      <xdr:nvSpPr>
        <xdr:cNvPr id="74" name="正方形/長方形 73">
          <a:extLst>
            <a:ext uri="{FF2B5EF4-FFF2-40B4-BE49-F238E27FC236}">
              <a16:creationId xmlns:a16="http://schemas.microsoft.com/office/drawing/2014/main" id="{00000000-0008-0000-0A00-00004A000000}"/>
            </a:ext>
          </a:extLst>
        </xdr:cNvPr>
        <xdr:cNvSpPr/>
      </xdr:nvSpPr>
      <xdr:spPr>
        <a:xfrm>
          <a:off x="33611509" y="23447623"/>
          <a:ext cx="1549598" cy="3744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295510</xdr:colOff>
      <xdr:row>103</xdr:row>
      <xdr:rowOff>13320</xdr:rowOff>
    </xdr:from>
    <xdr:to>
      <xdr:col>41</xdr:col>
      <xdr:colOff>352379</xdr:colOff>
      <xdr:row>105</xdr:row>
      <xdr:rowOff>11313</xdr:rowOff>
    </xdr:to>
    <xdr:sp macro="" textlink="">
      <xdr:nvSpPr>
        <xdr:cNvPr id="75" name="線吹き出し 1 (枠付き) 74">
          <a:extLst>
            <a:ext uri="{FF2B5EF4-FFF2-40B4-BE49-F238E27FC236}">
              <a16:creationId xmlns:a16="http://schemas.microsoft.com/office/drawing/2014/main" id="{00000000-0008-0000-0A00-00004B000000}"/>
            </a:ext>
          </a:extLst>
        </xdr:cNvPr>
        <xdr:cNvSpPr/>
      </xdr:nvSpPr>
      <xdr:spPr>
        <a:xfrm>
          <a:off x="36366685" y="24006795"/>
          <a:ext cx="2800069" cy="340893"/>
        </a:xfrm>
        <a:prstGeom prst="borderCallout1">
          <a:avLst>
            <a:gd name="adj1" fmla="val 67832"/>
            <a:gd name="adj2" fmla="val 450"/>
            <a:gd name="adj3" fmla="val -73496"/>
            <a:gd name="adj4" fmla="val -275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31</xdr:col>
      <xdr:colOff>591513</xdr:colOff>
      <xdr:row>102</xdr:row>
      <xdr:rowOff>85048</xdr:rowOff>
    </xdr:from>
    <xdr:to>
      <xdr:col>33</xdr:col>
      <xdr:colOff>542520</xdr:colOff>
      <xdr:row>105</xdr:row>
      <xdr:rowOff>21300</xdr:rowOff>
    </xdr:to>
    <xdr:sp macro="" textlink="">
      <xdr:nvSpPr>
        <xdr:cNvPr id="76" name="線吹き出し 1 (枠付き) 75">
          <a:extLst>
            <a:ext uri="{FF2B5EF4-FFF2-40B4-BE49-F238E27FC236}">
              <a16:creationId xmlns:a16="http://schemas.microsoft.com/office/drawing/2014/main" id="{00000000-0008-0000-0A00-00004C000000}"/>
            </a:ext>
          </a:extLst>
        </xdr:cNvPr>
        <xdr:cNvSpPr/>
      </xdr:nvSpPr>
      <xdr:spPr>
        <a:xfrm>
          <a:off x="32547888" y="23907073"/>
          <a:ext cx="1322607" cy="450602"/>
        </a:xfrm>
        <a:prstGeom prst="borderCallout1">
          <a:avLst>
            <a:gd name="adj1" fmla="val 45632"/>
            <a:gd name="adj2" fmla="val 98178"/>
            <a:gd name="adj3" fmla="val -46462"/>
            <a:gd name="adj4" fmla="val 1134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初期時は非吹鳴</a:t>
          </a:r>
        </a:p>
      </xdr:txBody>
    </xdr:sp>
    <xdr:clientData/>
  </xdr:twoCellAnchor>
  <xdr:twoCellAnchor editAs="absolute">
    <xdr:from>
      <xdr:col>56</xdr:col>
      <xdr:colOff>598049</xdr:colOff>
      <xdr:row>127</xdr:row>
      <xdr:rowOff>941083</xdr:rowOff>
    </xdr:from>
    <xdr:to>
      <xdr:col>69</xdr:col>
      <xdr:colOff>312965</xdr:colOff>
      <xdr:row>127</xdr:row>
      <xdr:rowOff>2645389</xdr:rowOff>
    </xdr:to>
    <xdr:sp macro="" textlink="">
      <xdr:nvSpPr>
        <xdr:cNvPr id="79" name="正方形/長方形 78">
          <a:extLst>
            <a:ext uri="{FF2B5EF4-FFF2-40B4-BE49-F238E27FC236}">
              <a16:creationId xmlns:a16="http://schemas.microsoft.com/office/drawing/2014/main" id="{00000000-0008-0000-0A00-00004F000000}"/>
            </a:ext>
          </a:extLst>
        </xdr:cNvPr>
        <xdr:cNvSpPr/>
      </xdr:nvSpPr>
      <xdr:spPr>
        <a:xfrm>
          <a:off x="49515728" y="31380262"/>
          <a:ext cx="8559558" cy="17259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56</xdr:col>
      <xdr:colOff>629396</xdr:colOff>
      <xdr:row>126</xdr:row>
      <xdr:rowOff>47625</xdr:rowOff>
    </xdr:from>
    <xdr:to>
      <xdr:col>69</xdr:col>
      <xdr:colOff>309562</xdr:colOff>
      <xdr:row>127</xdr:row>
      <xdr:rowOff>896471</xdr:rowOff>
    </xdr:to>
    <xdr:sp macro="" textlink="">
      <xdr:nvSpPr>
        <xdr:cNvPr id="81" name="正方形/長方形 80">
          <a:extLst>
            <a:ext uri="{FF2B5EF4-FFF2-40B4-BE49-F238E27FC236}">
              <a16:creationId xmlns:a16="http://schemas.microsoft.com/office/drawing/2014/main" id="{00000000-0008-0000-0A00-000051000000}"/>
            </a:ext>
          </a:extLst>
        </xdr:cNvPr>
        <xdr:cNvSpPr/>
      </xdr:nvSpPr>
      <xdr:spPr>
        <a:xfrm>
          <a:off x="49655131" y="27860625"/>
          <a:ext cx="8566431" cy="25857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42</xdr:col>
      <xdr:colOff>557116</xdr:colOff>
      <xdr:row>126</xdr:row>
      <xdr:rowOff>1389529</xdr:rowOff>
    </xdr:from>
    <xdr:to>
      <xdr:col>43</xdr:col>
      <xdr:colOff>421819</xdr:colOff>
      <xdr:row>336</xdr:row>
      <xdr:rowOff>48025</xdr:rowOff>
    </xdr:to>
    <xdr:sp macro="" textlink="">
      <xdr:nvSpPr>
        <xdr:cNvPr id="83" name="正方形/長方形 82">
          <a:extLst>
            <a:ext uri="{FF2B5EF4-FFF2-40B4-BE49-F238E27FC236}">
              <a16:creationId xmlns:a16="http://schemas.microsoft.com/office/drawing/2014/main" id="{00000000-0008-0000-0A00-000053000000}"/>
            </a:ext>
          </a:extLst>
        </xdr:cNvPr>
        <xdr:cNvSpPr/>
      </xdr:nvSpPr>
      <xdr:spPr>
        <a:xfrm>
          <a:off x="40013028" y="29202529"/>
          <a:ext cx="548262" cy="391565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431326</xdr:colOff>
      <xdr:row>126</xdr:row>
      <xdr:rowOff>1400735</xdr:rowOff>
    </xdr:from>
    <xdr:to>
      <xdr:col>33</xdr:col>
      <xdr:colOff>163285</xdr:colOff>
      <xdr:row>336</xdr:row>
      <xdr:rowOff>88846</xdr:rowOff>
    </xdr:to>
    <xdr:sp macro="" textlink="">
      <xdr:nvSpPr>
        <xdr:cNvPr id="85" name="正方形/長方形 84">
          <a:extLst>
            <a:ext uri="{FF2B5EF4-FFF2-40B4-BE49-F238E27FC236}">
              <a16:creationId xmlns:a16="http://schemas.microsoft.com/office/drawing/2014/main" id="{00000000-0008-0000-0A00-000055000000}"/>
            </a:ext>
          </a:extLst>
        </xdr:cNvPr>
        <xdr:cNvSpPr/>
      </xdr:nvSpPr>
      <xdr:spPr>
        <a:xfrm>
          <a:off x="32368091" y="29213735"/>
          <a:ext cx="1099076" cy="391861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444660</xdr:colOff>
      <xdr:row>98</xdr:row>
      <xdr:rowOff>216103</xdr:rowOff>
    </xdr:from>
    <xdr:to>
      <xdr:col>37</xdr:col>
      <xdr:colOff>588822</xdr:colOff>
      <xdr:row>99</xdr:row>
      <xdr:rowOff>421821</xdr:rowOff>
    </xdr:to>
    <xdr:sp macro="" textlink="">
      <xdr:nvSpPr>
        <xdr:cNvPr id="94" name="正方形/長方形 93">
          <a:extLst>
            <a:ext uri="{FF2B5EF4-FFF2-40B4-BE49-F238E27FC236}">
              <a16:creationId xmlns:a16="http://schemas.microsoft.com/office/drawing/2014/main" id="{00000000-0008-0000-0A00-00005E000000}"/>
            </a:ext>
          </a:extLst>
        </xdr:cNvPr>
        <xdr:cNvSpPr/>
      </xdr:nvSpPr>
      <xdr:spPr>
        <a:xfrm>
          <a:off x="35074839" y="21021424"/>
          <a:ext cx="1504876" cy="19338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3911859</xdr:colOff>
      <xdr:row>23</xdr:row>
      <xdr:rowOff>154591</xdr:rowOff>
    </xdr:from>
    <xdr:to>
      <xdr:col>1</xdr:col>
      <xdr:colOff>7096307</xdr:colOff>
      <xdr:row>28</xdr:row>
      <xdr:rowOff>7614</xdr:rowOff>
    </xdr:to>
    <xdr:sp macro="" textlink="">
      <xdr:nvSpPr>
        <xdr:cNvPr id="47" name="線吹き出し 1 (枠付き) 46">
          <a:extLst>
            <a:ext uri="{FF2B5EF4-FFF2-40B4-BE49-F238E27FC236}">
              <a16:creationId xmlns:a16="http://schemas.microsoft.com/office/drawing/2014/main" id="{00000000-0008-0000-0A00-00002F000000}"/>
            </a:ext>
          </a:extLst>
        </xdr:cNvPr>
        <xdr:cNvSpPr/>
      </xdr:nvSpPr>
      <xdr:spPr>
        <a:xfrm>
          <a:off x="4599316" y="7642069"/>
          <a:ext cx="3184448" cy="722697"/>
        </a:xfrm>
        <a:prstGeom prst="borderCallout1">
          <a:avLst>
            <a:gd name="adj1" fmla="val -3100"/>
            <a:gd name="adj2" fmla="val 49057"/>
            <a:gd name="adj3" fmla="val -79462"/>
            <a:gd name="adj4" fmla="val 153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absolute">
    <xdr:from>
      <xdr:col>42</xdr:col>
      <xdr:colOff>1852</xdr:colOff>
      <xdr:row>17</xdr:row>
      <xdr:rowOff>15394</xdr:rowOff>
    </xdr:from>
    <xdr:to>
      <xdr:col>47</xdr:col>
      <xdr:colOff>10035</xdr:colOff>
      <xdr:row>21</xdr:row>
      <xdr:rowOff>23367</xdr:rowOff>
    </xdr:to>
    <xdr:sp macro="" textlink="">
      <xdr:nvSpPr>
        <xdr:cNvPr id="97" name="線吹き出し 1 (枠付き) 96">
          <a:extLst>
            <a:ext uri="{FF2B5EF4-FFF2-40B4-BE49-F238E27FC236}">
              <a16:creationId xmlns:a16="http://schemas.microsoft.com/office/drawing/2014/main" id="{00000000-0008-0000-0A00-000061000000}"/>
            </a:ext>
          </a:extLst>
        </xdr:cNvPr>
        <xdr:cNvSpPr/>
      </xdr:nvSpPr>
      <xdr:spPr>
        <a:xfrm>
          <a:off x="39380923" y="6301894"/>
          <a:ext cx="3409969" cy="715544"/>
        </a:xfrm>
        <a:prstGeom prst="borderCallout1">
          <a:avLst>
            <a:gd name="adj1" fmla="val 48076"/>
            <a:gd name="adj2" fmla="val -55"/>
            <a:gd name="adj3" fmla="val 91424"/>
            <a:gd name="adj4" fmla="val -1524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リモートウォーニング処理は対応する</a:t>
          </a:r>
        </a:p>
      </xdr:txBody>
    </xdr:sp>
    <xdr:clientData/>
  </xdr:twoCellAnchor>
  <xdr:twoCellAnchor>
    <xdr:from>
      <xdr:col>1</xdr:col>
      <xdr:colOff>7255134</xdr:colOff>
      <xdr:row>23</xdr:row>
      <xdr:rowOff>148240</xdr:rowOff>
    </xdr:from>
    <xdr:to>
      <xdr:col>10</xdr:col>
      <xdr:colOff>1192696</xdr:colOff>
      <xdr:row>28</xdr:row>
      <xdr:rowOff>7614</xdr:rowOff>
    </xdr:to>
    <xdr:sp macro="" textlink="">
      <xdr:nvSpPr>
        <xdr:cNvPr id="118" name="線吹き出し 1 (枠付き) 117">
          <a:extLst>
            <a:ext uri="{FF2B5EF4-FFF2-40B4-BE49-F238E27FC236}">
              <a16:creationId xmlns:a16="http://schemas.microsoft.com/office/drawing/2014/main" id="{00000000-0008-0000-0A00-000076000000}"/>
            </a:ext>
          </a:extLst>
        </xdr:cNvPr>
        <xdr:cNvSpPr/>
      </xdr:nvSpPr>
      <xdr:spPr>
        <a:xfrm>
          <a:off x="7942591" y="7635718"/>
          <a:ext cx="3305192" cy="729048"/>
        </a:xfrm>
        <a:prstGeom prst="borderCallout1">
          <a:avLst>
            <a:gd name="adj1" fmla="val -3100"/>
            <a:gd name="adj2" fmla="val 49057"/>
            <a:gd name="adj3" fmla="val -80676"/>
            <a:gd name="adj4" fmla="val 989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通常の途絶判定を行う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2558143</xdr:colOff>
      <xdr:row>114</xdr:row>
      <xdr:rowOff>40822</xdr:rowOff>
    </xdr:from>
    <xdr:to>
      <xdr:col>16</xdr:col>
      <xdr:colOff>221116</xdr:colOff>
      <xdr:row>118</xdr:row>
      <xdr:rowOff>35720</xdr:rowOff>
    </xdr:to>
    <xdr:sp macro="" textlink="">
      <xdr:nvSpPr>
        <xdr:cNvPr id="102" name="線吹き出し 1 (枠付き) 101">
          <a:extLst>
            <a:ext uri="{FF2B5EF4-FFF2-40B4-BE49-F238E27FC236}">
              <a16:creationId xmlns:a16="http://schemas.microsoft.com/office/drawing/2014/main" id="{00000000-0008-0000-0A00-000066000000}"/>
            </a:ext>
          </a:extLst>
        </xdr:cNvPr>
        <xdr:cNvSpPr/>
      </xdr:nvSpPr>
      <xdr:spPr>
        <a:xfrm>
          <a:off x="15430500" y="25037143"/>
          <a:ext cx="5296580" cy="702470"/>
        </a:xfrm>
        <a:prstGeom prst="borderCallout1">
          <a:avLst>
            <a:gd name="adj1" fmla="val 38295"/>
            <a:gd name="adj2" fmla="val -1002"/>
            <a:gd name="adj3" fmla="val 403627"/>
            <a:gd name="adj4" fmla="val -886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u1_g_VardefPtsRx</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を使用して</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680357</xdr:colOff>
      <xdr:row>189</xdr:row>
      <xdr:rowOff>149679</xdr:rowOff>
    </xdr:from>
    <xdr:to>
      <xdr:col>14</xdr:col>
      <xdr:colOff>380999</xdr:colOff>
      <xdr:row>195</xdr:row>
      <xdr:rowOff>159206</xdr:rowOff>
    </xdr:to>
    <xdr:sp macro="" textlink="">
      <xdr:nvSpPr>
        <xdr:cNvPr id="103" name="線吹き出し 1 (枠付き) 102">
          <a:extLst>
            <a:ext uri="{FF2B5EF4-FFF2-40B4-BE49-F238E27FC236}">
              <a16:creationId xmlns:a16="http://schemas.microsoft.com/office/drawing/2014/main" id="{00000000-0008-0000-0A00-000067000000}"/>
            </a:ext>
          </a:extLst>
        </xdr:cNvPr>
        <xdr:cNvSpPr/>
      </xdr:nvSpPr>
      <xdr:spPr>
        <a:xfrm>
          <a:off x="12260036" y="37977536"/>
          <a:ext cx="5823856" cy="1070884"/>
        </a:xfrm>
        <a:prstGeom prst="borderCallout1">
          <a:avLst>
            <a:gd name="adj1" fmla="val 38295"/>
            <a:gd name="adj2" fmla="val -1002"/>
            <a:gd name="adj3" fmla="val -194536"/>
            <a:gd name="adj4" fmla="val -283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の受信値が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0x20</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以上のケースでは、受信値を未定義</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(0x0F)</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にセットする</a:t>
          </a:r>
        </a:p>
      </xdr:txBody>
    </xdr:sp>
    <xdr:clientData/>
  </xdr:twoCellAnchor>
  <xdr:twoCellAnchor>
    <xdr:from>
      <xdr:col>7</xdr:col>
      <xdr:colOff>232558</xdr:colOff>
      <xdr:row>401</xdr:row>
      <xdr:rowOff>90888</xdr:rowOff>
    </xdr:from>
    <xdr:to>
      <xdr:col>11</xdr:col>
      <xdr:colOff>661147</xdr:colOff>
      <xdr:row>405</xdr:row>
      <xdr:rowOff>164086</xdr:rowOff>
    </xdr:to>
    <xdr:sp macro="" textlink="">
      <xdr:nvSpPr>
        <xdr:cNvPr id="82" name="正方形/長方形 81">
          <a:extLst>
            <a:ext uri="{FF2B5EF4-FFF2-40B4-BE49-F238E27FC236}">
              <a16:creationId xmlns:a16="http://schemas.microsoft.com/office/drawing/2014/main" id="{00000000-0008-0000-0A00-000052000000}"/>
            </a:ext>
          </a:extLst>
        </xdr:cNvPr>
        <xdr:cNvSpPr/>
      </xdr:nvSpPr>
      <xdr:spPr>
        <a:xfrm>
          <a:off x="9522234" y="82017094"/>
          <a:ext cx="2703384" cy="7455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655617</xdr:colOff>
      <xdr:row>371</xdr:row>
      <xdr:rowOff>162174</xdr:rowOff>
    </xdr:from>
    <xdr:to>
      <xdr:col>13</xdr:col>
      <xdr:colOff>1761507</xdr:colOff>
      <xdr:row>377</xdr:row>
      <xdr:rowOff>148568</xdr:rowOff>
    </xdr:to>
    <xdr:sp macro="" textlink="">
      <xdr:nvSpPr>
        <xdr:cNvPr id="92" name="線吹き出し 1 (枠付き) 91">
          <a:extLst>
            <a:ext uri="{FF2B5EF4-FFF2-40B4-BE49-F238E27FC236}">
              <a16:creationId xmlns:a16="http://schemas.microsoft.com/office/drawing/2014/main" id="{00000000-0008-0000-0A00-00005C000000}"/>
            </a:ext>
          </a:extLst>
        </xdr:cNvPr>
        <xdr:cNvSpPr/>
      </xdr:nvSpPr>
      <xdr:spPr>
        <a:xfrm>
          <a:off x="12220088" y="77045733"/>
          <a:ext cx="5285684" cy="994923"/>
        </a:xfrm>
        <a:prstGeom prst="borderCallout1">
          <a:avLst>
            <a:gd name="adj1" fmla="val -116149"/>
            <a:gd name="adj2" fmla="val -27096"/>
            <a:gd name="adj3" fmla="val 48004"/>
            <a:gd name="adj4" fmla="val 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通信途絶時に</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リモートウォーニング有（</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EPS_REMT=1b</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として扱う。（</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10V</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未満時は途絶判定は行わない。前値保持とする）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i="0">
              <a:solidFill>
                <a:sysClr val="windowText" lastClr="000000"/>
              </a:solidFill>
              <a:effectLst/>
              <a:latin typeface="Meiryo UI" panose="020B0604030504040204" pitchFamily="50" charset="-128"/>
              <a:ea typeface="Meiryo UI" panose="020B0604030504040204" pitchFamily="50" charset="-128"/>
              <a:cs typeface="+mn-cs"/>
            </a:rPr>
            <a:t>CV-R</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n-cs"/>
            </a:rPr>
            <a:t>時</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n-cs"/>
            </a:rPr>
            <a:t>QA</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n-cs"/>
            </a:rPr>
            <a:t>：</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n-cs"/>
            </a:rPr>
            <a:t>METHUD800B-10770</a:t>
          </a:r>
          <a:endParaRPr kumimoji="1" lang="en-US" altLang="ja-JP" sz="14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717177</xdr:colOff>
      <xdr:row>365</xdr:row>
      <xdr:rowOff>0</xdr:rowOff>
    </xdr:from>
    <xdr:to>
      <xdr:col>10</xdr:col>
      <xdr:colOff>811044</xdr:colOff>
      <xdr:row>401</xdr:row>
      <xdr:rowOff>90888</xdr:rowOff>
    </xdr:to>
    <xdr:cxnSp macro="">
      <xdr:nvCxnSpPr>
        <xdr:cNvPr id="98" name="直線コネクタ 97">
          <a:extLst>
            <a:ext uri="{FF2B5EF4-FFF2-40B4-BE49-F238E27FC236}">
              <a16:creationId xmlns:a16="http://schemas.microsoft.com/office/drawing/2014/main" id="{00000000-0008-0000-0A00-000062000000}"/>
            </a:ext>
          </a:extLst>
        </xdr:cNvPr>
        <xdr:cNvCxnSpPr>
          <a:endCxn id="82" idx="0"/>
        </xdr:cNvCxnSpPr>
      </xdr:nvCxnSpPr>
      <xdr:spPr>
        <a:xfrm>
          <a:off x="10780059" y="75875029"/>
          <a:ext cx="93867" cy="6142065"/>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3255818</xdr:colOff>
      <xdr:row>368</xdr:row>
      <xdr:rowOff>0</xdr:rowOff>
    </xdr:from>
    <xdr:to>
      <xdr:col>1</xdr:col>
      <xdr:colOff>6440266</xdr:colOff>
      <xdr:row>372</xdr:row>
      <xdr:rowOff>26205</xdr:rowOff>
    </xdr:to>
    <xdr:sp macro="" textlink="">
      <xdr:nvSpPr>
        <xdr:cNvPr id="99" name="線吹き出し 1 (枠付き) 98">
          <a:extLst>
            <a:ext uri="{FF2B5EF4-FFF2-40B4-BE49-F238E27FC236}">
              <a16:creationId xmlns:a16="http://schemas.microsoft.com/office/drawing/2014/main" id="{00000000-0008-0000-0A00-000063000000}"/>
            </a:ext>
          </a:extLst>
        </xdr:cNvPr>
        <xdr:cNvSpPr/>
      </xdr:nvSpPr>
      <xdr:spPr>
        <a:xfrm>
          <a:off x="3948545" y="45148500"/>
          <a:ext cx="3184448" cy="718932"/>
        </a:xfrm>
        <a:prstGeom prst="borderCallout1">
          <a:avLst>
            <a:gd name="adj1" fmla="val -3100"/>
            <a:gd name="adj2" fmla="val 49057"/>
            <a:gd name="adj3" fmla="val -79462"/>
            <a:gd name="adj4" fmla="val 153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absolute">
    <xdr:from>
      <xdr:col>34</xdr:col>
      <xdr:colOff>423181</xdr:colOff>
      <xdr:row>41</xdr:row>
      <xdr:rowOff>107499</xdr:rowOff>
    </xdr:from>
    <xdr:to>
      <xdr:col>36</xdr:col>
      <xdr:colOff>453246</xdr:colOff>
      <xdr:row>42</xdr:row>
      <xdr:rowOff>145598</xdr:rowOff>
    </xdr:to>
    <xdr:sp macro="" textlink="">
      <xdr:nvSpPr>
        <xdr:cNvPr id="93" name="正方形/長方形 92">
          <a:extLst>
            <a:ext uri="{FF2B5EF4-FFF2-40B4-BE49-F238E27FC236}">
              <a16:creationId xmlns:a16="http://schemas.microsoft.com/office/drawing/2014/main" id="{00000000-0008-0000-0A00-00005D000000}"/>
            </a:ext>
          </a:extLst>
        </xdr:cNvPr>
        <xdr:cNvSpPr/>
      </xdr:nvSpPr>
      <xdr:spPr>
        <a:xfrm>
          <a:off x="34471393" y="10394499"/>
          <a:ext cx="1407526" cy="2066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46739</xdr:colOff>
      <xdr:row>41</xdr:row>
      <xdr:rowOff>40822</xdr:rowOff>
    </xdr:from>
    <xdr:to>
      <xdr:col>45</xdr:col>
      <xdr:colOff>54429</xdr:colOff>
      <xdr:row>43</xdr:row>
      <xdr:rowOff>54429</xdr:rowOff>
    </xdr:to>
    <xdr:sp macro="" textlink="">
      <xdr:nvSpPr>
        <xdr:cNvPr id="96" name="線吹き出し 1 (枠付き) 95">
          <a:extLst>
            <a:ext uri="{FF2B5EF4-FFF2-40B4-BE49-F238E27FC236}">
              <a16:creationId xmlns:a16="http://schemas.microsoft.com/office/drawing/2014/main" id="{00000000-0008-0000-0A00-000060000000}"/>
            </a:ext>
          </a:extLst>
        </xdr:cNvPr>
        <xdr:cNvSpPr/>
      </xdr:nvSpPr>
      <xdr:spPr>
        <a:xfrm>
          <a:off x="38078703" y="10572751"/>
          <a:ext cx="3409476" cy="367392"/>
        </a:xfrm>
        <a:prstGeom prst="borderCallout1">
          <a:avLst>
            <a:gd name="adj1" fmla="val 67832"/>
            <a:gd name="adj2" fmla="val 450"/>
            <a:gd name="adj3" fmla="val 61983"/>
            <a:gd name="adj4" fmla="val -705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リモートサービス要求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35</xdr:col>
      <xdr:colOff>254455</xdr:colOff>
      <xdr:row>35</xdr:row>
      <xdr:rowOff>120859</xdr:rowOff>
    </xdr:from>
    <xdr:to>
      <xdr:col>40</xdr:col>
      <xdr:colOff>36185</xdr:colOff>
      <xdr:row>41</xdr:row>
      <xdr:rowOff>8166</xdr:rowOff>
    </xdr:to>
    <xdr:cxnSp macro="">
      <xdr:nvCxnSpPr>
        <xdr:cNvPr id="100" name="直線コネクタ 99">
          <a:extLst>
            <a:ext uri="{FF2B5EF4-FFF2-40B4-BE49-F238E27FC236}">
              <a16:creationId xmlns:a16="http://schemas.microsoft.com/office/drawing/2014/main" id="{00000000-0008-0000-0A00-000064000000}"/>
            </a:ext>
          </a:extLst>
        </xdr:cNvPr>
        <xdr:cNvCxnSpPr>
          <a:stCxn id="53" idx="2"/>
        </xdr:cNvCxnSpPr>
      </xdr:nvCxnSpPr>
      <xdr:spPr>
        <a:xfrm flipH="1">
          <a:off x="34954030" y="9464884"/>
          <a:ext cx="3210730" cy="916007"/>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23</xdr:col>
      <xdr:colOff>13608</xdr:colOff>
      <xdr:row>41</xdr:row>
      <xdr:rowOff>140154</xdr:rowOff>
    </xdr:from>
    <xdr:to>
      <xdr:col>39</xdr:col>
      <xdr:colOff>165652</xdr:colOff>
      <xdr:row>43</xdr:row>
      <xdr:rowOff>680</xdr:rowOff>
    </xdr:to>
    <xdr:sp macro="" textlink="">
      <xdr:nvSpPr>
        <xdr:cNvPr id="111" name="正方形/長方形 110">
          <a:extLst>
            <a:ext uri="{FF2B5EF4-FFF2-40B4-BE49-F238E27FC236}">
              <a16:creationId xmlns:a16="http://schemas.microsoft.com/office/drawing/2014/main" id="{00000000-0008-0000-0A00-00006F000000}"/>
            </a:ext>
          </a:extLst>
        </xdr:cNvPr>
        <xdr:cNvSpPr/>
      </xdr:nvSpPr>
      <xdr:spPr>
        <a:xfrm>
          <a:off x="26484825" y="10584524"/>
          <a:ext cx="11151349" cy="201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12184</xdr:colOff>
      <xdr:row>37</xdr:row>
      <xdr:rowOff>129021</xdr:rowOff>
    </xdr:from>
    <xdr:to>
      <xdr:col>44</xdr:col>
      <xdr:colOff>242763</xdr:colOff>
      <xdr:row>39</xdr:row>
      <xdr:rowOff>137432</xdr:rowOff>
    </xdr:to>
    <xdr:sp macro="" textlink="">
      <xdr:nvSpPr>
        <xdr:cNvPr id="52" name="線吹き出し 1 (枠付き) 51">
          <a:extLst>
            <a:ext uri="{FF2B5EF4-FFF2-40B4-BE49-F238E27FC236}">
              <a16:creationId xmlns:a16="http://schemas.microsoft.com/office/drawing/2014/main" id="{00000000-0008-0000-0A00-000034000000}"/>
            </a:ext>
          </a:extLst>
        </xdr:cNvPr>
        <xdr:cNvSpPr/>
      </xdr:nvSpPr>
      <xdr:spPr>
        <a:xfrm>
          <a:off x="38140759" y="9815946"/>
          <a:ext cx="2973779" cy="351311"/>
        </a:xfrm>
        <a:prstGeom prst="borderCallout1">
          <a:avLst>
            <a:gd name="adj1" fmla="val 67832"/>
            <a:gd name="adj2" fmla="val 450"/>
            <a:gd name="adj3" fmla="val 162129"/>
            <a:gd name="adj4" fmla="val -797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38</xdr:col>
      <xdr:colOff>13608</xdr:colOff>
      <xdr:row>92</xdr:row>
      <xdr:rowOff>122466</xdr:rowOff>
    </xdr:from>
    <xdr:to>
      <xdr:col>40</xdr:col>
      <xdr:colOff>346378</xdr:colOff>
      <xdr:row>95</xdr:row>
      <xdr:rowOff>165973</xdr:rowOff>
    </xdr:to>
    <xdr:sp macro="" textlink="">
      <xdr:nvSpPr>
        <xdr:cNvPr id="117" name="線吹き出し 1 (枠付き) 116">
          <a:extLst>
            <a:ext uri="{FF2B5EF4-FFF2-40B4-BE49-F238E27FC236}">
              <a16:creationId xmlns:a16="http://schemas.microsoft.com/office/drawing/2014/main" id="{00000000-0008-0000-0A00-000075000000}"/>
            </a:ext>
          </a:extLst>
        </xdr:cNvPr>
        <xdr:cNvSpPr/>
      </xdr:nvSpPr>
      <xdr:spPr>
        <a:xfrm>
          <a:off x="36684858" y="19675930"/>
          <a:ext cx="1693484" cy="601400"/>
        </a:xfrm>
        <a:prstGeom prst="borderCallout1">
          <a:avLst>
            <a:gd name="adj1" fmla="val 52423"/>
            <a:gd name="adj2" fmla="val 83"/>
            <a:gd name="adj3" fmla="val 226051"/>
            <a:gd name="adj4" fmla="val -511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666750</xdr:colOff>
      <xdr:row>42</xdr:row>
      <xdr:rowOff>167368</xdr:rowOff>
    </xdr:from>
    <xdr:to>
      <xdr:col>31</xdr:col>
      <xdr:colOff>89630</xdr:colOff>
      <xdr:row>357</xdr:row>
      <xdr:rowOff>721179</xdr:rowOff>
    </xdr:to>
    <xdr:cxnSp macro="">
      <xdr:nvCxnSpPr>
        <xdr:cNvPr id="95" name="直線コネクタ 94">
          <a:extLst>
            <a:ext uri="{FF2B5EF4-FFF2-40B4-BE49-F238E27FC236}">
              <a16:creationId xmlns:a16="http://schemas.microsoft.com/office/drawing/2014/main" id="{00000000-0008-0000-0A00-00005F000000}"/>
            </a:ext>
          </a:extLst>
        </xdr:cNvPr>
        <xdr:cNvCxnSpPr>
          <a:stCxn id="111" idx="2"/>
        </xdr:cNvCxnSpPr>
      </xdr:nvCxnSpPr>
      <xdr:spPr>
        <a:xfrm flipH="1">
          <a:off x="12229272" y="10785672"/>
          <a:ext cx="19831228" cy="30884724"/>
        </a:xfrm>
        <a:prstGeom prst="line">
          <a:avLst/>
        </a:prstGeom>
        <a:ln w="127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40</xdr:col>
      <xdr:colOff>36185</xdr:colOff>
      <xdr:row>34</xdr:row>
      <xdr:rowOff>112200</xdr:rowOff>
    </xdr:from>
    <xdr:to>
      <xdr:col>43</xdr:col>
      <xdr:colOff>123825</xdr:colOff>
      <xdr:row>36</xdr:row>
      <xdr:rowOff>129518</xdr:rowOff>
    </xdr:to>
    <xdr:sp macro="" textlink="">
      <xdr:nvSpPr>
        <xdr:cNvPr id="53" name="線吹き出し 1 (枠付き) 52">
          <a:extLst>
            <a:ext uri="{FF2B5EF4-FFF2-40B4-BE49-F238E27FC236}">
              <a16:creationId xmlns:a16="http://schemas.microsoft.com/office/drawing/2014/main" id="{00000000-0008-0000-0A00-000035000000}"/>
            </a:ext>
          </a:extLst>
        </xdr:cNvPr>
        <xdr:cNvSpPr/>
      </xdr:nvSpPr>
      <xdr:spPr>
        <a:xfrm>
          <a:off x="38164760" y="9284775"/>
          <a:ext cx="2145040" cy="360218"/>
        </a:xfrm>
        <a:prstGeom prst="borderCallout1">
          <a:avLst>
            <a:gd name="adj1" fmla="val 67832"/>
            <a:gd name="adj2" fmla="val 450"/>
            <a:gd name="adj3" fmla="val 366544"/>
            <a:gd name="adj4" fmla="val -1489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59</xdr:col>
      <xdr:colOff>122465</xdr:colOff>
      <xdr:row>23</xdr:row>
      <xdr:rowOff>68036</xdr:rowOff>
    </xdr:from>
    <xdr:to>
      <xdr:col>71</xdr:col>
      <xdr:colOff>27215</xdr:colOff>
      <xdr:row>47</xdr:row>
      <xdr:rowOff>108857</xdr:rowOff>
    </xdr:to>
    <xdr:sp macro="" textlink="">
      <xdr:nvSpPr>
        <xdr:cNvPr id="104" name="正方形/長方形 103">
          <a:extLst>
            <a:ext uri="{FF2B5EF4-FFF2-40B4-BE49-F238E27FC236}">
              <a16:creationId xmlns:a16="http://schemas.microsoft.com/office/drawing/2014/main" id="{00000000-0008-0000-0A00-000068000000}"/>
            </a:ext>
          </a:extLst>
        </xdr:cNvPr>
        <xdr:cNvSpPr/>
      </xdr:nvSpPr>
      <xdr:spPr>
        <a:xfrm>
          <a:off x="51067608" y="7415893"/>
          <a:ext cx="8069036" cy="42862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10035</xdr:colOff>
      <xdr:row>19</xdr:row>
      <xdr:rowOff>19380</xdr:rowOff>
    </xdr:from>
    <xdr:to>
      <xdr:col>59</xdr:col>
      <xdr:colOff>122465</xdr:colOff>
      <xdr:row>35</xdr:row>
      <xdr:rowOff>88447</xdr:rowOff>
    </xdr:to>
    <xdr:cxnSp macro="">
      <xdr:nvCxnSpPr>
        <xdr:cNvPr id="24" name="直線コネクタ 23">
          <a:extLst>
            <a:ext uri="{FF2B5EF4-FFF2-40B4-BE49-F238E27FC236}">
              <a16:creationId xmlns:a16="http://schemas.microsoft.com/office/drawing/2014/main" id="{00000000-0008-0000-0A00-000018000000}"/>
            </a:ext>
          </a:extLst>
        </xdr:cNvPr>
        <xdr:cNvCxnSpPr>
          <a:stCxn id="97" idx="0"/>
          <a:endCxn id="104" idx="1"/>
        </xdr:cNvCxnSpPr>
      </xdr:nvCxnSpPr>
      <xdr:spPr>
        <a:xfrm>
          <a:off x="42790892" y="6659666"/>
          <a:ext cx="8276716" cy="2899352"/>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238125</xdr:colOff>
      <xdr:row>49</xdr:row>
      <xdr:rowOff>114301</xdr:rowOff>
    </xdr:from>
    <xdr:to>
      <xdr:col>38</xdr:col>
      <xdr:colOff>570895</xdr:colOff>
      <xdr:row>52</xdr:row>
      <xdr:rowOff>1</xdr:rowOff>
    </xdr:to>
    <xdr:sp macro="" textlink="">
      <xdr:nvSpPr>
        <xdr:cNvPr id="105" name="線吹き出し 1 (枠付き) 104">
          <a:extLst>
            <a:ext uri="{FF2B5EF4-FFF2-40B4-BE49-F238E27FC236}">
              <a16:creationId xmlns:a16="http://schemas.microsoft.com/office/drawing/2014/main" id="{00000000-0008-0000-0A00-000069000000}"/>
            </a:ext>
          </a:extLst>
        </xdr:cNvPr>
        <xdr:cNvSpPr/>
      </xdr:nvSpPr>
      <xdr:spPr>
        <a:xfrm>
          <a:off x="35623500" y="11858626"/>
          <a:ext cx="1704370" cy="400050"/>
        </a:xfrm>
        <a:prstGeom prst="borderCallout1">
          <a:avLst>
            <a:gd name="adj1" fmla="val 52423"/>
            <a:gd name="adj2" fmla="val 83"/>
            <a:gd name="adj3" fmla="val 196426"/>
            <a:gd name="adj4" fmla="val -426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34</xdr:col>
      <xdr:colOff>229079</xdr:colOff>
      <xdr:row>54</xdr:row>
      <xdr:rowOff>85726</xdr:rowOff>
    </xdr:from>
    <xdr:to>
      <xdr:col>36</xdr:col>
      <xdr:colOff>180975</xdr:colOff>
      <xdr:row>66</xdr:row>
      <xdr:rowOff>123825</xdr:rowOff>
    </xdr:to>
    <xdr:sp macro="" textlink="">
      <xdr:nvSpPr>
        <xdr:cNvPr id="109" name="正方形/長方形 108">
          <a:extLst>
            <a:ext uri="{FF2B5EF4-FFF2-40B4-BE49-F238E27FC236}">
              <a16:creationId xmlns:a16="http://schemas.microsoft.com/office/drawing/2014/main" id="{00000000-0008-0000-0A00-00006D000000}"/>
            </a:ext>
          </a:extLst>
        </xdr:cNvPr>
        <xdr:cNvSpPr/>
      </xdr:nvSpPr>
      <xdr:spPr>
        <a:xfrm>
          <a:off x="34242854" y="12687301"/>
          <a:ext cx="1323496" cy="20954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367207</xdr:colOff>
      <xdr:row>126</xdr:row>
      <xdr:rowOff>1378324</xdr:rowOff>
    </xdr:from>
    <xdr:to>
      <xdr:col>36</xdr:col>
      <xdr:colOff>582706</xdr:colOff>
      <xdr:row>336</xdr:row>
      <xdr:rowOff>43292</xdr:rowOff>
    </xdr:to>
    <xdr:sp macro="" textlink="">
      <xdr:nvSpPr>
        <xdr:cNvPr id="130" name="正方形/長方形 129">
          <a:extLst>
            <a:ext uri="{FF2B5EF4-FFF2-40B4-BE49-F238E27FC236}">
              <a16:creationId xmlns:a16="http://schemas.microsoft.com/office/drawing/2014/main" id="{00000000-0008-0000-0A00-000082000000}"/>
            </a:ext>
          </a:extLst>
        </xdr:cNvPr>
        <xdr:cNvSpPr/>
      </xdr:nvSpPr>
      <xdr:spPr>
        <a:xfrm>
          <a:off x="35038207" y="29191324"/>
          <a:ext cx="899058" cy="391630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51955</xdr:colOff>
      <xdr:row>338</xdr:row>
      <xdr:rowOff>17318</xdr:rowOff>
    </xdr:from>
    <xdr:to>
      <xdr:col>38</xdr:col>
      <xdr:colOff>456122</xdr:colOff>
      <xdr:row>345</xdr:row>
      <xdr:rowOff>26686</xdr:rowOff>
    </xdr:to>
    <xdr:pic>
      <xdr:nvPicPr>
        <xdr:cNvPr id="39" name="図 38">
          <a:extLst>
            <a:ext uri="{FF2B5EF4-FFF2-40B4-BE49-F238E27FC236}">
              <a16:creationId xmlns:a16="http://schemas.microsoft.com/office/drawing/2014/main" id="{00000000-0008-0000-0A00-000027000000}"/>
            </a:ext>
          </a:extLst>
        </xdr:cNvPr>
        <xdr:cNvPicPr>
          <a:picLocks noChangeAspect="1"/>
        </xdr:cNvPicPr>
      </xdr:nvPicPr>
      <xdr:blipFill>
        <a:blip xmlns:r="http://schemas.openxmlformats.org/officeDocument/2006/relationships" r:embed="rId15"/>
        <a:stretch>
          <a:fillRect/>
        </a:stretch>
      </xdr:blipFill>
      <xdr:spPr>
        <a:xfrm>
          <a:off x="26566091" y="70225227"/>
          <a:ext cx="10795076" cy="1221641"/>
        </a:xfrm>
        <a:prstGeom prst="rect">
          <a:avLst/>
        </a:prstGeom>
      </xdr:spPr>
    </xdr:pic>
    <xdr:clientData/>
  </xdr:twoCellAnchor>
  <xdr:twoCellAnchor editAs="absolute">
    <xdr:from>
      <xdr:col>23</xdr:col>
      <xdr:colOff>10821</xdr:colOff>
      <xdr:row>343</xdr:row>
      <xdr:rowOff>92051</xdr:rowOff>
    </xdr:from>
    <xdr:to>
      <xdr:col>38</xdr:col>
      <xdr:colOff>400707</xdr:colOff>
      <xdr:row>344</xdr:row>
      <xdr:rowOff>130606</xdr:rowOff>
    </xdr:to>
    <xdr:sp macro="" textlink="">
      <xdr:nvSpPr>
        <xdr:cNvPr id="131" name="正方形/長方形 130">
          <a:extLst>
            <a:ext uri="{FF2B5EF4-FFF2-40B4-BE49-F238E27FC236}">
              <a16:creationId xmlns:a16="http://schemas.microsoft.com/office/drawing/2014/main" id="{00000000-0008-0000-0A00-000083000000}"/>
            </a:ext>
          </a:extLst>
        </xdr:cNvPr>
        <xdr:cNvSpPr/>
      </xdr:nvSpPr>
      <xdr:spPr>
        <a:xfrm>
          <a:off x="26464045" y="70472720"/>
          <a:ext cx="10637472" cy="2093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23</xdr:col>
      <xdr:colOff>23612</xdr:colOff>
      <xdr:row>342</xdr:row>
      <xdr:rowOff>63314</xdr:rowOff>
    </xdr:from>
    <xdr:to>
      <xdr:col>38</xdr:col>
      <xdr:colOff>407276</xdr:colOff>
      <xdr:row>343</xdr:row>
      <xdr:rowOff>99734</xdr:rowOff>
    </xdr:to>
    <xdr:sp macro="" textlink="">
      <xdr:nvSpPr>
        <xdr:cNvPr id="132" name="正方形/長方形 131">
          <a:extLst>
            <a:ext uri="{FF2B5EF4-FFF2-40B4-BE49-F238E27FC236}">
              <a16:creationId xmlns:a16="http://schemas.microsoft.com/office/drawing/2014/main" id="{00000000-0008-0000-0A00-000084000000}"/>
            </a:ext>
          </a:extLst>
        </xdr:cNvPr>
        <xdr:cNvSpPr/>
      </xdr:nvSpPr>
      <xdr:spPr>
        <a:xfrm>
          <a:off x="26476836" y="70273190"/>
          <a:ext cx="10631250" cy="207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453350</xdr:colOff>
      <xdr:row>338</xdr:row>
      <xdr:rowOff>132008</xdr:rowOff>
    </xdr:from>
    <xdr:to>
      <xdr:col>40</xdr:col>
      <xdr:colOff>289892</xdr:colOff>
      <xdr:row>340</xdr:row>
      <xdr:rowOff>163910</xdr:rowOff>
    </xdr:to>
    <xdr:sp macro="" textlink="">
      <xdr:nvSpPr>
        <xdr:cNvPr id="133" name="線吹き出し 1 (枠付き) 132">
          <a:extLst>
            <a:ext uri="{FF2B5EF4-FFF2-40B4-BE49-F238E27FC236}">
              <a16:creationId xmlns:a16="http://schemas.microsoft.com/office/drawing/2014/main" id="{00000000-0008-0000-0A00-000085000000}"/>
            </a:ext>
          </a:extLst>
        </xdr:cNvPr>
        <xdr:cNvSpPr/>
      </xdr:nvSpPr>
      <xdr:spPr>
        <a:xfrm>
          <a:off x="35174046" y="70658908"/>
          <a:ext cx="3273824" cy="385619"/>
        </a:xfrm>
        <a:prstGeom prst="borderCallout1">
          <a:avLst>
            <a:gd name="adj1" fmla="val 54151"/>
            <a:gd name="adj2" fmla="val -688"/>
            <a:gd name="adj3" fmla="val 159296"/>
            <a:gd name="adj4" fmla="val -276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EPS_MINF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(00100b=MID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38</xdr:col>
      <xdr:colOff>400707</xdr:colOff>
      <xdr:row>146</xdr:row>
      <xdr:rowOff>82339</xdr:rowOff>
    </xdr:from>
    <xdr:to>
      <xdr:col>48</xdr:col>
      <xdr:colOff>534680</xdr:colOff>
      <xdr:row>344</xdr:row>
      <xdr:rowOff>24361</xdr:rowOff>
    </xdr:to>
    <xdr:cxnSp macro="">
      <xdr:nvCxnSpPr>
        <xdr:cNvPr id="134" name="直線コネクタ 133">
          <a:extLst>
            <a:ext uri="{FF2B5EF4-FFF2-40B4-BE49-F238E27FC236}">
              <a16:creationId xmlns:a16="http://schemas.microsoft.com/office/drawing/2014/main" id="{00000000-0008-0000-0A00-000086000000}"/>
            </a:ext>
          </a:extLst>
        </xdr:cNvPr>
        <xdr:cNvCxnSpPr>
          <a:stCxn id="68" idx="1"/>
          <a:endCxn id="131" idx="3"/>
        </xdr:cNvCxnSpPr>
      </xdr:nvCxnSpPr>
      <xdr:spPr>
        <a:xfrm rot="5400000">
          <a:off x="23493345" y="50895905"/>
          <a:ext cx="34389392" cy="7008538"/>
        </a:xfrm>
        <a:prstGeom prst="bentConnector2">
          <a:avLst/>
        </a:prstGeom>
        <a:ln>
          <a:solidFill>
            <a:schemeClr val="tx2"/>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24</xdr:col>
      <xdr:colOff>1990</xdr:colOff>
      <xdr:row>436</xdr:row>
      <xdr:rowOff>137670</xdr:rowOff>
    </xdr:from>
    <xdr:to>
      <xdr:col>30</xdr:col>
      <xdr:colOff>108858</xdr:colOff>
      <xdr:row>441</xdr:row>
      <xdr:rowOff>106913</xdr:rowOff>
    </xdr:to>
    <xdr:sp macro="" textlink="">
      <xdr:nvSpPr>
        <xdr:cNvPr id="137" name="正方形/長方形 136">
          <a:extLst>
            <a:ext uri="{FF2B5EF4-FFF2-40B4-BE49-F238E27FC236}">
              <a16:creationId xmlns:a16="http://schemas.microsoft.com/office/drawing/2014/main" id="{00000000-0008-0000-0A00-000089000000}"/>
            </a:ext>
          </a:extLst>
        </xdr:cNvPr>
        <xdr:cNvSpPr/>
      </xdr:nvSpPr>
      <xdr:spPr>
        <a:xfrm>
          <a:off x="27433990" y="97292670"/>
          <a:ext cx="4107368" cy="9217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23</xdr:col>
      <xdr:colOff>0</xdr:colOff>
      <xdr:row>350</xdr:row>
      <xdr:rowOff>0</xdr:rowOff>
    </xdr:from>
    <xdr:to>
      <xdr:col>29</xdr:col>
      <xdr:colOff>149677</xdr:colOff>
      <xdr:row>355</xdr:row>
      <xdr:rowOff>37709</xdr:rowOff>
    </xdr:to>
    <xdr:pic>
      <xdr:nvPicPr>
        <xdr:cNvPr id="101" name="図 100">
          <a:extLst>
            <a:ext uri="{FF2B5EF4-FFF2-40B4-BE49-F238E27FC236}">
              <a16:creationId xmlns:a16="http://schemas.microsoft.com/office/drawing/2014/main" id="{00000000-0008-0000-0A00-000065000000}"/>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26514136" y="72286091"/>
          <a:ext cx="4306041" cy="938254"/>
        </a:xfrm>
        <a:prstGeom prst="rect">
          <a:avLst/>
        </a:prstGeom>
        <a:solidFill>
          <a:schemeClr val="bg1"/>
        </a:solidFill>
      </xdr:spPr>
    </xdr:pic>
    <xdr:clientData/>
  </xdr:twoCellAnchor>
  <xdr:twoCellAnchor editAs="absolute">
    <xdr:from>
      <xdr:col>30</xdr:col>
      <xdr:colOff>177096</xdr:colOff>
      <xdr:row>350</xdr:row>
      <xdr:rowOff>121003</xdr:rowOff>
    </xdr:from>
    <xdr:to>
      <xdr:col>32</xdr:col>
      <xdr:colOff>683201</xdr:colOff>
      <xdr:row>354</xdr:row>
      <xdr:rowOff>158510</xdr:rowOff>
    </xdr:to>
    <xdr:sp macro="" textlink="">
      <xdr:nvSpPr>
        <xdr:cNvPr id="106" name="線吹き出し 1 (枠付き) 105">
          <a:extLst>
            <a:ext uri="{FF2B5EF4-FFF2-40B4-BE49-F238E27FC236}">
              <a16:creationId xmlns:a16="http://schemas.microsoft.com/office/drawing/2014/main" id="{00000000-0008-0000-0A00-00006A000000}"/>
            </a:ext>
          </a:extLst>
        </xdr:cNvPr>
        <xdr:cNvSpPr/>
      </xdr:nvSpPr>
      <xdr:spPr>
        <a:xfrm>
          <a:off x="31540323" y="72407094"/>
          <a:ext cx="1901085" cy="764871"/>
        </a:xfrm>
        <a:prstGeom prst="borderCallout1">
          <a:avLst>
            <a:gd name="adj1" fmla="val 54151"/>
            <a:gd name="adj2" fmla="val -688"/>
            <a:gd name="adj3" fmla="val 39486"/>
            <a:gd name="adj4" fmla="val -410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p>
      </xdr:txBody>
    </xdr:sp>
    <xdr:clientData/>
  </xdr:twoCellAnchor>
  <xdr:twoCellAnchor>
    <xdr:from>
      <xdr:col>0</xdr:col>
      <xdr:colOff>653143</xdr:colOff>
      <xdr:row>366</xdr:row>
      <xdr:rowOff>95250</xdr:rowOff>
    </xdr:from>
    <xdr:to>
      <xdr:col>14</xdr:col>
      <xdr:colOff>1224643</xdr:colOff>
      <xdr:row>408</xdr:row>
      <xdr:rowOff>122464</xdr:rowOff>
    </xdr:to>
    <xdr:sp macro="" textlink="">
      <xdr:nvSpPr>
        <xdr:cNvPr id="11" name="正方形/長方形 10">
          <a:extLst>
            <a:ext uri="{FF2B5EF4-FFF2-40B4-BE49-F238E27FC236}">
              <a16:creationId xmlns:a16="http://schemas.microsoft.com/office/drawing/2014/main" id="{00000000-0008-0000-0A00-00000B000000}"/>
            </a:ext>
          </a:extLst>
        </xdr:cNvPr>
        <xdr:cNvSpPr/>
      </xdr:nvSpPr>
      <xdr:spPr>
        <a:xfrm>
          <a:off x="653143" y="79016679"/>
          <a:ext cx="18274393" cy="7456714"/>
        </a:xfrm>
        <a:prstGeom prst="rect">
          <a:avLst/>
        </a:prstGeom>
        <a:solidFill>
          <a:srgbClr val="4F81BD">
            <a:alpha val="40000"/>
          </a:srgb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476248</xdr:colOff>
      <xdr:row>382</xdr:row>
      <xdr:rowOff>85724</xdr:rowOff>
    </xdr:from>
    <xdr:to>
      <xdr:col>19</xdr:col>
      <xdr:colOff>13607</xdr:colOff>
      <xdr:row>387</xdr:row>
      <xdr:rowOff>122464</xdr:rowOff>
    </xdr:to>
    <xdr:sp macro="" textlink="">
      <xdr:nvSpPr>
        <xdr:cNvPr id="107" name="線吹き出し 1 (枠付き) 106">
          <a:extLst>
            <a:ext uri="{FF2B5EF4-FFF2-40B4-BE49-F238E27FC236}">
              <a16:creationId xmlns:a16="http://schemas.microsoft.com/office/drawing/2014/main" id="{00000000-0008-0000-0A00-00006B000000}"/>
            </a:ext>
          </a:extLst>
        </xdr:cNvPr>
        <xdr:cNvSpPr/>
      </xdr:nvSpPr>
      <xdr:spPr>
        <a:xfrm>
          <a:off x="19771177" y="81837438"/>
          <a:ext cx="3986894" cy="921205"/>
        </a:xfrm>
        <a:prstGeom prst="borderCallout1">
          <a:avLst>
            <a:gd name="adj1" fmla="val -3100"/>
            <a:gd name="adj2" fmla="val 49057"/>
            <a:gd name="adj3" fmla="val -62986"/>
            <a:gd name="adj4" fmla="val -237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のリモートワーニングの仕様書がまだありません。</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330D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EPS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をそのままおいてあります。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リモートウォーニングの</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信号送信処理は送信しない</a:t>
          </a:r>
        </a:p>
      </xdr:txBody>
    </xdr:sp>
    <xdr:clientData/>
  </xdr:twoCellAnchor>
  <xdr:twoCellAnchor>
    <xdr:from>
      <xdr:col>46</xdr:col>
      <xdr:colOff>658090</xdr:colOff>
      <xdr:row>5</xdr:row>
      <xdr:rowOff>34637</xdr:rowOff>
    </xdr:from>
    <xdr:to>
      <xdr:col>84</xdr:col>
      <xdr:colOff>503689</xdr:colOff>
      <xdr:row>14</xdr:row>
      <xdr:rowOff>63321</xdr:rowOff>
    </xdr:to>
    <xdr:grpSp>
      <xdr:nvGrpSpPr>
        <xdr:cNvPr id="13" name="グループ化 12">
          <a:extLst>
            <a:ext uri="{FF2B5EF4-FFF2-40B4-BE49-F238E27FC236}">
              <a16:creationId xmlns:a16="http://schemas.microsoft.com/office/drawing/2014/main" id="{00000000-0008-0000-0A00-00000D000000}"/>
            </a:ext>
          </a:extLst>
        </xdr:cNvPr>
        <xdr:cNvGrpSpPr/>
      </xdr:nvGrpSpPr>
      <xdr:grpSpPr>
        <a:xfrm>
          <a:off x="42758590" y="946316"/>
          <a:ext cx="25699170" cy="4872826"/>
          <a:chOff x="43104954" y="242455"/>
          <a:chExt cx="26169235" cy="4877775"/>
        </a:xfrm>
      </xdr:grpSpPr>
      <xdr:pic>
        <xdr:nvPicPr>
          <xdr:cNvPr id="6" name="図 5">
            <a:extLst>
              <a:ext uri="{FF2B5EF4-FFF2-40B4-BE49-F238E27FC236}">
                <a16:creationId xmlns:a16="http://schemas.microsoft.com/office/drawing/2014/main" id="{00000000-0008-0000-0A00-000006000000}"/>
              </a:ext>
            </a:extLst>
          </xdr:cNvPr>
          <xdr:cNvPicPr>
            <a:picLocks noChangeAspect="1"/>
          </xdr:cNvPicPr>
        </xdr:nvPicPr>
        <xdr:blipFill rotWithShape="1">
          <a:blip xmlns:r="http://schemas.openxmlformats.org/officeDocument/2006/relationships" r:embed="rId17"/>
          <a:srcRect b="8527"/>
          <a:stretch/>
        </xdr:blipFill>
        <xdr:spPr>
          <a:xfrm>
            <a:off x="43104954" y="242455"/>
            <a:ext cx="15727970" cy="4121727"/>
          </a:xfrm>
          <a:prstGeom prst="rect">
            <a:avLst/>
          </a:prstGeom>
        </xdr:spPr>
      </xdr:pic>
      <xdr:pic>
        <xdr:nvPicPr>
          <xdr:cNvPr id="8" name="図 7">
            <a:extLst>
              <a:ext uri="{FF2B5EF4-FFF2-40B4-BE49-F238E27FC236}">
                <a16:creationId xmlns:a16="http://schemas.microsoft.com/office/drawing/2014/main" id="{00000000-0008-0000-0A00-000008000000}"/>
              </a:ext>
            </a:extLst>
          </xdr:cNvPr>
          <xdr:cNvPicPr>
            <a:picLocks noChangeAspect="1"/>
          </xdr:cNvPicPr>
        </xdr:nvPicPr>
        <xdr:blipFill>
          <a:blip xmlns:r="http://schemas.openxmlformats.org/officeDocument/2006/relationships" r:embed="rId18"/>
          <a:stretch>
            <a:fillRect/>
          </a:stretch>
        </xdr:blipFill>
        <xdr:spPr>
          <a:xfrm>
            <a:off x="58795227" y="242455"/>
            <a:ext cx="10478962" cy="4115374"/>
          </a:xfrm>
          <a:prstGeom prst="rect">
            <a:avLst/>
          </a:prstGeom>
        </xdr:spPr>
      </xdr:pic>
      <xdr:pic>
        <xdr:nvPicPr>
          <xdr:cNvPr id="9" name="図 8">
            <a:extLst>
              <a:ext uri="{FF2B5EF4-FFF2-40B4-BE49-F238E27FC236}">
                <a16:creationId xmlns:a16="http://schemas.microsoft.com/office/drawing/2014/main" id="{00000000-0008-0000-0A00-000009000000}"/>
              </a:ext>
            </a:extLst>
          </xdr:cNvPr>
          <xdr:cNvPicPr>
            <a:picLocks noChangeAspect="1"/>
          </xdr:cNvPicPr>
        </xdr:nvPicPr>
        <xdr:blipFill>
          <a:blip xmlns:r="http://schemas.openxmlformats.org/officeDocument/2006/relationships" r:embed="rId19"/>
          <a:stretch>
            <a:fillRect/>
          </a:stretch>
        </xdr:blipFill>
        <xdr:spPr>
          <a:xfrm>
            <a:off x="43122273" y="4329546"/>
            <a:ext cx="15708917" cy="781159"/>
          </a:xfrm>
          <a:prstGeom prst="rect">
            <a:avLst/>
          </a:prstGeom>
        </xdr:spPr>
      </xdr:pic>
      <xdr:pic>
        <xdr:nvPicPr>
          <xdr:cNvPr id="12" name="図 11">
            <a:extLst>
              <a:ext uri="{FF2B5EF4-FFF2-40B4-BE49-F238E27FC236}">
                <a16:creationId xmlns:a16="http://schemas.microsoft.com/office/drawing/2014/main" id="{00000000-0008-0000-0A00-00000C000000}"/>
              </a:ext>
            </a:extLst>
          </xdr:cNvPr>
          <xdr:cNvPicPr>
            <a:picLocks noChangeAspect="1"/>
          </xdr:cNvPicPr>
        </xdr:nvPicPr>
        <xdr:blipFill>
          <a:blip xmlns:r="http://schemas.openxmlformats.org/officeDocument/2006/relationships" r:embed="rId20"/>
          <a:stretch>
            <a:fillRect/>
          </a:stretch>
        </xdr:blipFill>
        <xdr:spPr>
          <a:xfrm>
            <a:off x="58795227" y="4329545"/>
            <a:ext cx="10469436" cy="790685"/>
          </a:xfrm>
          <a:prstGeom prst="rect">
            <a:avLst/>
          </a:prstGeom>
        </xdr:spPr>
      </xdr:pic>
    </xdr:grpSp>
    <xdr:clientData/>
  </xdr:twoCellAnchor>
  <xdr:twoCellAnchor editAs="absolute">
    <xdr:from>
      <xdr:col>52</xdr:col>
      <xdr:colOff>545142</xdr:colOff>
      <xdr:row>9</xdr:row>
      <xdr:rowOff>120150</xdr:rowOff>
    </xdr:from>
    <xdr:to>
      <xdr:col>69</xdr:col>
      <xdr:colOff>455084</xdr:colOff>
      <xdr:row>14</xdr:row>
      <xdr:rowOff>84667</xdr:rowOff>
    </xdr:to>
    <xdr:sp macro="" textlink="">
      <xdr:nvSpPr>
        <xdr:cNvPr id="18" name="正方形/長方形 17">
          <a:extLst>
            <a:ext uri="{FF2B5EF4-FFF2-40B4-BE49-F238E27FC236}">
              <a16:creationId xmlns:a16="http://schemas.microsoft.com/office/drawing/2014/main" id="{00000000-0008-0000-0A00-000012000000}"/>
            </a:ext>
          </a:extLst>
        </xdr:cNvPr>
        <xdr:cNvSpPr/>
      </xdr:nvSpPr>
      <xdr:spPr>
        <a:xfrm>
          <a:off x="46931892" y="4977900"/>
          <a:ext cx="11604525" cy="8217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10583</xdr:colOff>
      <xdr:row>12</xdr:row>
      <xdr:rowOff>12451</xdr:rowOff>
    </xdr:from>
    <xdr:to>
      <xdr:col>52</xdr:col>
      <xdr:colOff>545142</xdr:colOff>
      <xdr:row>17</xdr:row>
      <xdr:rowOff>148167</xdr:rowOff>
    </xdr:to>
    <xdr:cxnSp macro="">
      <xdr:nvCxnSpPr>
        <xdr:cNvPr id="19" name="直線コネクタ 18">
          <a:extLst>
            <a:ext uri="{FF2B5EF4-FFF2-40B4-BE49-F238E27FC236}">
              <a16:creationId xmlns:a16="http://schemas.microsoft.com/office/drawing/2014/main" id="{00000000-0008-0000-0A00-000013000000}"/>
            </a:ext>
          </a:extLst>
        </xdr:cNvPr>
        <xdr:cNvCxnSpPr>
          <a:endCxn id="18" idx="1"/>
        </xdr:cNvCxnSpPr>
      </xdr:nvCxnSpPr>
      <xdr:spPr>
        <a:xfrm flipV="1">
          <a:off x="42957750" y="5388784"/>
          <a:ext cx="3974142" cy="982383"/>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42</xdr:col>
      <xdr:colOff>421822</xdr:colOff>
      <xdr:row>7</xdr:row>
      <xdr:rowOff>163285</xdr:rowOff>
    </xdr:from>
    <xdr:to>
      <xdr:col>47</xdr:col>
      <xdr:colOff>95250</xdr:colOff>
      <xdr:row>8</xdr:row>
      <xdr:rowOff>40821</xdr:rowOff>
    </xdr:to>
    <xdr:sp macro="" textlink="">
      <xdr:nvSpPr>
        <xdr:cNvPr id="26" name="線吹き出し 1 (枠付き) 49">
          <a:extLst>
            <a:ext uri="{FF2B5EF4-FFF2-40B4-BE49-F238E27FC236}">
              <a16:creationId xmlns:a16="http://schemas.microsoft.com/office/drawing/2014/main" id="{CAE73FE6-9211-47C4-ACC1-A14141E9AE1A}"/>
            </a:ext>
          </a:extLst>
        </xdr:cNvPr>
        <xdr:cNvSpPr/>
      </xdr:nvSpPr>
      <xdr:spPr>
        <a:xfrm>
          <a:off x="39800893" y="1755321"/>
          <a:ext cx="3075214" cy="1605643"/>
        </a:xfrm>
        <a:prstGeom prst="borderCallout1">
          <a:avLst>
            <a:gd name="adj1" fmla="val 58507"/>
            <a:gd name="adj2" fmla="val 100841"/>
            <a:gd name="adj3" fmla="val 203431"/>
            <a:gd name="adj4" fmla="val 3063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までの仕様</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仕様に記載がないが、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仕様はシス検では対応しないためベースからの変更なし（暫定対応）</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　時点）</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13CY\hmi&#20181;&#27096;G\P110100(13CYHMI&#20181;&#27096;&#38283;&#30330;_&#20840;&#20307;&#31649;&#29702;)\&#26368;&#26032;&#20491;&#21029;&#36039;&#26009;\&#38283;&#30330;&#25903;&#25588;&#12469;&#12540;&#12499;&#12473;\&#12488;&#12524;&#12540;&#12491;&#12531;&#12464;\07.&#37096;&#21697;&#12398;&#35500;&#26126;(&#31278;&#39006;)\&#37096;&#21697;&#12459;&#12479;&#12525;&#12464;_11061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cs-sv07\&#27231;&#31278;&#36039;&#26009;\DOCUME~1\zhuwei\LOCALS~1\Temp\notesFCBCEE\~040319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035cfs120\MeterSoft\31_SVN\Meter\170020(&#12513;&#12540;&#12479;HMI&#20181;&#27096;&#38283;&#30330;&#23550;&#24540;)\&#12503;&#12525;&#12472;&#12455;&#12463;&#12488;&#31649;&#29702;\&#35211;&#31309;&#12418;&#12426;\&#26410;&#21942;&#26989;\&#35211;&#31309;_400B_&#12513;&#12540;&#12479;HMI&#30011;&#38754;&#20181;&#27096;&#38283;&#30330;&#23550;&#24540;_10&#26376;.xlsx"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25913;&#35330;&#23653;&#27508;_"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035cfs120\MeterSoft\720DB\_DB%20ACTUAL%20OUTPUT\_DB%20Output\3-01_DatabaseList_vs_REMOTextDB&#25972;&#21512;&#26908;&#26619;\4-04_&#36969;&#29992;&#12501;&#12457;&#12531;&#12488;&#25972;&#21512;&#26908;&#26619;&#65288;RT&#12501;&#12457;&#12531;&#12488;&#65289;.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8_&#37096;&#21697;&#12459;&#12479;&#12525;&#12464;%20&#12525;&#12540;&#12523;&#30058;&#21495;&#36861;&#21152;&#23550;&#24540;\1_WORK\3&#22238;&#30446;\&#12467;&#12500;&#12540;%20&#65374;%20&#37096;&#21697;&#12459;&#12479;&#12525;&#1246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4_&#12479;&#12502;&#37096;&#21697;&#26908;&#35342;\1_WORK\1&#22238;&#30446;\&#12467;&#12500;&#12540;%20&#65374;%20&#37096;&#21697;&#12459;&#12479;&#12525;&#1246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035cfs120\MeterSoft\work_hanaki\07_775B\01.QML&#20986;&#21147;\99.QA\775BQML&#20986;&#21147;_&#24847;&#21280;&#20181;&#27096;PSD_Q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035cfs204\SPEC\100.&#25104;&#26524;&#29289;\NAVI\&#20181;&#27096;&#26360;&#38283;&#30330;\16&#29992;&#21697;\20_&#20181;&#27096;&#38283;&#30330;\Navi\HMI&#20181;&#27096;&#26360;\ver.1.30\01_&#35201;&#27714;&#29554;&#24471;\20111112\&#26696;&#20214;&#31649;&#29702;&#31080;_No4_849_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rhea\1&#23460;&#20849;&#26377;\P60337xxx\&#31649;&#29702;\&#21103;&#29987;&#29289;\&#12503;&#12525;&#12475;&#12473;&#25913;&#35330;\ver300&#25913;&#35330;&#20316;&#26989;\13&#21521;&#12369;HMI%20PF&#12539;&#37096;&#21697;&#38283;&#30330;&#12503;&#12525;&#12475;&#12473;&#23450;&#32681;&#26360;_v300work.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0.73.216.97\share\VSS\ITGEN5\&#12503;&#12525;&#12472;&#12455;&#12463;&#12488;&#31649;&#29702;\16_&#19981;&#20855;&#21512;&#31649;&#29702;&#31080;\IT-Gen5&#12288;2&#30011;&#38754;&#12471;&#12473;&#12486;&#12512;&#26082;&#23384;&#19981;&#20855;&#21512;&#31649;&#29702;&#349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c003045t185\04&#31179;KW\04&#31179;KW&#12450;&#12452;&#12486;&#12512;&#35336;&#30011;_V13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73.216.178\&#21442;&#32771;\Users\DNSS104\Desktop\Sprint25&#12487;&#12470;&#12452;&#12531;&#23550;&#2454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0.25.5.14\domain%20share%201-2\VSS\HMI_13CY&#20181;&#27096;&#38283;&#30330;\temp\&#12503;&#12525;&#12472;&#12455;&#12463;&#12488;&#35336;&#30011;&#26360;_13CYHMI&#20181;&#27096;&#38283;&#3033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0.75.101.71\designg-data\01.&#12471;&#12473;&#12486;&#12512;&#21029;&#24847;&#21280;&#31649;&#29702;\&#12508;&#12487;&#25216;\400A_TFT\zz_TA&#20316;&#26989;&#29992;\03_TA&#20316;&#26989;\120511\01_&#20316;&#26989;\No3.4_&#27491;&#24335;&#25991;&#35328;&#23550;&#24540;\&#20316;_&#12513;&#12540;&#12479;&#22810;&#35328;&#35486;&#32763;&#35379;&#12522;&#12473;&#12488;(010-D)&#12392;PSD&#12398;&#24046;&#30064;.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035cfs120\MeterSoft\BODY\MAKER_TOYOTA\775B_MET\02_&#30011;&#38754;&#34920;&#31034;&#20181;&#27096;\&#20181;&#27096;&#38283;&#30330;\775B-035_&#25991;&#23383;&#24133;&#35336;&#28204;\08_&#20843;&#22238;&#30446;\MET\775B\04_&#25991;&#35328;&#25551;&#30011;&#12469;&#12452;&#12474;&#35336;&#28204;\&#12304;&#31859;&#35486;&#12305;775B_MET_Lfont1212c_&#25991;&#35328;&#25551;&#30011;&#12469;&#12452;&#12474;&#35336;&#28204;&#12484;&#12540;&#12523;_Ver.1.33_L3&#36861;&#21152;.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For legend, note"/>
      <sheetName val="Inf"/>
      <sheetName val="17CY利用OSS"/>
      <sheetName val="特性"/>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はじめに"/>
      <sheetName val="#基本部品一覧"/>
      <sheetName val="#仕様部品一覧"/>
      <sheetName val="#部品略称一覧"/>
      <sheetName val="#イメージ"/>
      <sheetName val="#セレクター"/>
      <sheetName val="#セレクター表示候補群仕様"/>
      <sheetName val="#部品仕様書の見方"/>
      <sheetName val="ラベル"/>
      <sheetName val="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スクロール領域"/>
      <sheetName val="基本リストフレーム"/>
      <sheetName val="#基本リスト要素構成仕様"/>
      <sheetName val="拡張リスト"/>
      <sheetName val="拡張リストスクロール領域"/>
      <sheetName val="拡張リストコンテナ"/>
      <sheetName val="#拡張リスト要素構成仕様"/>
      <sheetName val="テキストボックス"/>
      <sheetName val="日本語用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ポップアップスクリーン"/>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図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入力部品"/>
      <sheetName val="#電話番号ハイフン付加ルール"/>
      <sheetName val="アナログ時計部品"/>
      <sheetName val="可変行数表示部品"/>
      <sheetName val="タブ部品"/>
      <sheetName val="タブスクロール領域"/>
      <sheetName val="#タブ部品プロパティ詳細"/>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 val="Sheet2"/>
      <sheetName val="分析フロー"/>
      <sheetName val="定義"/>
      <sheetName val="OverflowID"/>
      <sheetName val="リスト参照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ow r="6">
          <cell r="D6">
            <v>1</v>
          </cell>
        </row>
      </sheetData>
      <sheetData sheetId="85"/>
      <sheetData sheetId="86"/>
      <sheetData sheetId="87"/>
      <sheetData sheetId="88"/>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ツール"/>
      <sheetName val="測定結果"/>
      <sheetName val="出力内容"/>
      <sheetName val="CFP値参照用シート"/>
      <sheetName val="改訂履歴"/>
    </sheetNames>
    <sheetDataSet>
      <sheetData sheetId="0"/>
      <sheetData sheetId="1"/>
      <sheetData sheetId="2"/>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見積もり計算シート"/>
      <sheetName val="生産性定義"/>
      <sheetName val="生産性選定"/>
      <sheetName val="HMI画面設計の内訳"/>
      <sheetName val="規模の内訳と工数_仕様差分確認"/>
      <sheetName val="規模の内訳_画面仕様書作成"/>
      <sheetName val="補足_AUD画面統合"/>
      <sheetName val="補足_CSTM画面の最大項目数変更"/>
      <sheetName val="追加工数"/>
      <sheetName val="Sheet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改訂履歴_"/>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FormatHistory"/>
      <sheetName val="DB_TextAreaID_List"/>
      <sheetName val="DB_TextID_List"/>
      <sheetName val="DB_StateGroupID_List"/>
      <sheetName val="DB_StyleGroupID_List"/>
      <sheetName val="DB_StyleID_List"/>
      <sheetName val="FunctionSheet"/>
      <sheetName val="Parameter"/>
      <sheetName val="format"/>
    </sheetNames>
    <sheetDataSet>
      <sheetData sheetId="0"/>
      <sheetData sheetId="1"/>
      <sheetData sheetId="2"/>
      <sheetData sheetId="3"/>
      <sheetData sheetId="4"/>
      <sheetData sheetId="5"/>
      <sheetData sheetId="6"/>
      <sheetData sheetId="7"/>
      <sheetData sheetId="8"/>
      <sheetData sheetId="9">
        <row r="8">
          <cell r="AX8" t="str">
            <v>US</v>
          </cell>
        </row>
      </sheetData>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 val="DataList"/>
      <sheetName val="MET397D-25"/>
      <sheetName val="用語集"/>
      <sheetName val="5. 項目一覧"/>
      <sheetName val="引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基本部品一覧"/>
      <sheetName val="#仕様部品一覧"/>
      <sheetName val="#部品仕様書の見方"/>
      <sheetName val="#イメージ"/>
      <sheetName val="ラベル"/>
      <sheetName val="#セレクター"/>
      <sheetName val="#セレクター表示候補群仕様"/>
      <sheetName val="スクリーン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要素構成仕様"/>
      <sheetName val="拡張リスト"/>
      <sheetName val="#拡張リスト要素構成仕様"/>
      <sheetName val="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メーター部品"/>
      <sheetName val="#メーター角度設定"/>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編集用部品"/>
      <sheetName val="#電話番号ハイフン付加ルール"/>
      <sheetName val="アナログ時計部品"/>
      <sheetName val="可変行数表示部品"/>
      <sheetName val="タブ部品"/>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refreshError="1"/>
      <sheetData sheetId="7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周波数部品"/>
      <sheetName val="#×隠しコマンド部品"/>
      <sheetName val="#×隠しコマンド仕様"/>
      <sheetName val="#×Tab部品"/>
      <sheetName val="#×Tab部品仕様"/>
      <sheetName val="縮尺度表示部品"/>
      <sheetName val="円グラフ部品"/>
      <sheetName val="アナログ時計部品"/>
      <sheetName val="残距離表示部品"/>
      <sheetName val="可変行数表示部品"/>
      <sheetName val="排他部品"/>
      <sheetName val="#排他表示候補群仕様"/>
      <sheetName val="電話番号表示部品"/>
      <sheetName val="電話番号入力部品"/>
      <sheetName val="#電話番号ハイフン付加ルール"/>
      <sheetName val="英語用テキストボックス"/>
      <sheetName val="#英語用テキストボックスでの予測文字（列）追加"/>
      <sheetName val="タブ部品"/>
      <sheetName val="#部品仕様テンプレート(書き方)"/>
      <sheetName val="#部品仕様テンプレート A"/>
      <sheetName val="#部品仕様テンプレート C"/>
      <sheetName val="#部品仕様テンプレート 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要求仕様Ｑ＆Ａ"/>
      <sheetName val="Q&amp;ANo.3"/>
      <sheetName val="Q&amp;ANo.4"/>
      <sheetName val="Q&amp;ANo11"/>
      <sheetName val="Q&amp;ANo12"/>
      <sheetName val="Q&amp;ANo13"/>
      <sheetName val="Q&amp;ANo15"/>
      <sheetName val="Q&amp;ANo.17"/>
      <sheetName val="Q&amp;ANo.25"/>
      <sheetName val="Q&amp;ANo.28"/>
      <sheetName val="Q&amp;ANo.29"/>
      <sheetName val="Q&amp;ANo.30"/>
      <sheetName val="Q&amp;ANo.32"/>
      <sheetName val="Q&amp;ANo.33"/>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案件概要"/>
      <sheetName val="各種パス"/>
      <sheetName val="入力一覧"/>
      <sheetName val="課題・リスク"/>
      <sheetName val="アクティビティ（部品開発・PF開発・描画PF開発）"/>
      <sheetName val="BL管理"/>
      <sheetName val="計画"/>
      <sheetName val="設定"/>
      <sheetName val="計画の書き順(作業工数から決める)"/>
      <sheetName val="計画の書き順(作業日程から決める)"/>
      <sheetName val="Miles連携手順"/>
      <sheetName val="改定履歴"/>
      <sheetName val="プルダウンリスト"/>
      <sheetName val="リスト参照値"/>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Sector Assignment"/>
      <sheetName val="パラメータ設定表"/>
      <sheetName val="CS2_SmcDriverインテグ項目"/>
      <sheetName val="XSSマイコン依存部 (基本設定)"/>
      <sheetName val="信息定义"/>
      <sheetName val="ドメイン"/>
      <sheetName val="議事・勧告一覧"/>
      <sheetName val="Calcul"/>
      <sheetName val="Data"/>
      <sheetName val="ROUTE"/>
      <sheetName val="rom map"/>
      <sheetName val="发行控制"/>
      <sheetName val="Data Definition"/>
      <sheetName val="課題管理"/>
      <sheetName val="調査シート"/>
      <sheetName val="【Vardef】机能一览配置"/>
      <sheetName val="PullDown"/>
      <sheetName val="分类数据"/>
      <sheetName val="引言"/>
      <sheetName val="県別ﾏﾙﾁ"/>
      <sheetName val="車両仕様"/>
      <sheetName val="FMEA記載方法"/>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Risk &amp; Opps"/>
      <sheetName val="長計対比"/>
      <sheetName val="投資･工数推移"/>
      <sheetName val="推移"/>
      <sheetName val="?"/>
      <sheetName val="TR"/>
      <sheetName val="542F"/>
      <sheetName val="CPF"/>
      <sheetName val="Parts"/>
      <sheetName val="編集"/>
      <sheetName val="094W原紙 "/>
      <sheetName val="ヘッダ"/>
      <sheetName val="TMMI"/>
      <sheetName val="PAIData"/>
      <sheetName val="97RAW"/>
      <sheetName val="costing"/>
      <sheetName val="Sheet2"/>
      <sheetName val="NAME"/>
      <sheetName val="⑪1ﾊﾞﾘｴｰｼｮﾝ(16LX)△１"/>
      <sheetName val="dongia (2)"/>
      <sheetName val="方針書表紙"/>
      <sheetName val="ｻﾝﾌﾟﾙ取出日程"/>
      <sheetName val="金型申入書ﾃﾞｰﾀ(05.7～)"/>
      <sheetName val="MTRX96"/>
      <sheetName val="NWEA1180"/>
      <sheetName val="原単位表"/>
      <sheetName val="RMBSS's Triggered"/>
      <sheetName val="NCastalone"/>
      <sheetName val="Volumes"/>
      <sheetName val="加工費"/>
      <sheetName val="車両仕様 嗼1嗼1噌1鲌"/>
      <sheetName val="車両仕様 勜+勜+匬+鲌"/>
      <sheetName val=" PART 479W LHD"/>
      <sheetName val=" PART MYY5A"/>
      <sheetName val="DUTRO"/>
      <sheetName val="Y230"/>
      <sheetName val="MASTER"/>
      <sheetName val="ﾌﾟﾙﾀﾞｳﾝﾒﾆｭｰ"/>
      <sheetName val="設品表01-3-23作成"/>
      <sheetName val="wire"/>
      <sheetName val="EquipmentTrimming Cabin NS"/>
      <sheetName val="工数データ"/>
      <sheetName val="S-PLAN"/>
      <sheetName val="610L611L品番一覧"/>
      <sheetName val="【Input】見積基礎情報（海外生産分)"/>
      <sheetName val="IM-P-L-JB "/>
      <sheetName val="電子ﾎﾞﾘｭｰﾑ設定値（740Nと同一）"/>
      <sheetName val="設定"/>
      <sheetName val="⑥フューエル"/>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コード表"/>
      <sheetName val="改定記録"/>
      <sheetName val="為替前提"/>
      <sheetName val="matrix"/>
      <sheetName val="Loss Time"/>
      <sheetName val="Price range IT"/>
      <sheetName val="PCD"/>
      <sheetName val="Avensis+d seg  in &amp; out of UK+F"/>
      <sheetName val="NAVI"/>
      <sheetName val="#ofclose .xl"/>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本修正_DIFF "/>
      <sheetName val="Sector Assignment"/>
      <sheetName val="PROFIL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計算DATA"/>
      <sheetName val="重量"/>
      <sheetName val="資料_700部品点数設定"/>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CæÊ _x005f_x0015_ Op"/>
      <sheetName val="ƒƒCƒ“‰æ–Ê _x005f_x0015_ Op"/>
      <sheetName val="メイン画面 _x005f_x0015_ Op"/>
      <sheetName val="ROUTE"/>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分类数据"/>
      <sheetName val="集計"/>
      <sheetName val="用語集"/>
      <sheetName val="【参考】AD計算"/>
      <sheetName val="階層一覧"/>
      <sheetName val="リスト"/>
      <sheetName val="ListWork"/>
      <sheetName val="パラメータ設定表"/>
      <sheetName val="課題管理"/>
      <sheetName val="追加検討（調光外部出力）"/>
      <sheetName val="option"/>
      <sheetName val="vocabulary"/>
      <sheetName val="Calibration"/>
      <sheetName val="CVBS"/>
      <sheetName val="RGB"/>
      <sheetName val="Inf"/>
      <sheetName val="市販STD Mecha（PTM)"/>
      <sheetName val="目次"/>
      <sheetName val="リソーセス算出"/>
      <sheetName val="定義"/>
      <sheetName val="#REF!"/>
      <sheetName val="OpenIssueList"/>
      <sheetName val="发行控制"/>
      <sheetName val="ブロック図"/>
      <sheetName val="キーデコード処理"/>
      <sheetName val="sheet17"/>
      <sheetName val="バックライト出力値"/>
      <sheetName val="値一覧"/>
      <sheetName val="Data Definition"/>
      <sheetName val="凡例・注記記載用"/>
      <sheetName val="【Vardef】机能一览配置"/>
      <sheetName val="入力規則リスト他"/>
      <sheetName val="入力規則"/>
      <sheetName val="RAM_FMEA_CS（FMEA記載方法）"/>
      <sheetName val="TP（SYS→NAVI）"/>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工数集計"/>
      <sheetName val="Special(Stat)"/>
      <sheetName val="Normal(Mark)"/>
      <sheetName val="全戻りﾊﾞｸﾞ"/>
      <sheetName val="TAGLユニットリスト"/>
      <sheetName val="材料費明細(M)"/>
      <sheetName val="入力LIST"/>
      <sheetName val="C-55227AB"/>
      <sheetName val="FC_まとめる"/>
      <sheetName val="車両仕様_4___x0011__x00"/>
      <sheetName val="ドメインリスト"/>
      <sheetName val="試験要領4頁"/>
      <sheetName val="FAC OVERHEAD"/>
      <sheetName val="改善状況4-12"/>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FMEA記載方法"/>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3">
          <cell r="B3" t="str">
            <v>TOYOTA   TSUSHO  PHILIPPINES CORPORATION</v>
          </cell>
        </row>
      </sheetData>
      <sheetData sheetId="393">
        <row r="3">
          <cell r="B3" t="str">
            <v>TOYOTA   TSUSHO  PHILIPPINES CORPORATION</v>
          </cell>
        </row>
      </sheetData>
      <sheetData sheetId="394">
        <row r="3">
          <cell r="B3" t="str">
            <v>TOYOTA   TSUSHO  PHILIPPINES CORPORATION</v>
          </cell>
        </row>
      </sheetData>
      <sheetData sheetId="395">
        <row r="3">
          <cell r="B3" t="str">
            <v>TOYOTA   TSUSHO  PHILIPPINES CORPORATION</v>
          </cell>
        </row>
      </sheetData>
      <sheetData sheetId="396">
        <row r="3">
          <cell r="B3" t="str">
            <v>TOYOTA   TSUSHO  PHILIPPINES CORPORATION</v>
          </cell>
        </row>
      </sheetData>
      <sheetData sheetId="397">
        <row r="3">
          <cell r="B3" t="str">
            <v>TOYOTA   TSUSHO  PHILIPPINES CORPORATION</v>
          </cell>
        </row>
      </sheetData>
      <sheetData sheetId="398">
        <row r="3">
          <cell r="B3" t="str">
            <v>TOYOTA   TSUSHO  PHILIPPINES CORPORATION</v>
          </cell>
        </row>
      </sheetData>
      <sheetData sheetId="399">
        <row r="3">
          <cell r="B3" t="str">
            <v>TOYOTA   TSUSHO  PHILIPPINES CORPORATION</v>
          </cell>
        </row>
      </sheetData>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ow r="1">
          <cell r="B1" t="str">
            <v>1</v>
          </cell>
        </row>
      </sheetData>
      <sheetData sheetId="454">
        <row r="1">
          <cell r="B1" t="str">
            <v>1</v>
          </cell>
        </row>
      </sheetData>
      <sheetData sheetId="455">
        <row r="1">
          <cell r="B1" t="str">
            <v>1</v>
          </cell>
        </row>
      </sheetData>
      <sheetData sheetId="456">
        <row r="1">
          <cell r="B1" t="str">
            <v>1</v>
          </cell>
        </row>
      </sheetData>
      <sheetData sheetId="457">
        <row r="1">
          <cell r="B1" t="str">
            <v>1</v>
          </cell>
        </row>
      </sheetData>
      <sheetData sheetId="458">
        <row r="1">
          <cell r="B1" t="str">
            <v>1</v>
          </cell>
        </row>
      </sheetData>
      <sheetData sheetId="459">
        <row r="1">
          <cell r="B1" t="str">
            <v>1</v>
          </cell>
        </row>
      </sheetData>
      <sheetData sheetId="460">
        <row r="1">
          <cell r="B1" t="str">
            <v>1</v>
          </cell>
        </row>
      </sheetData>
      <sheetData sheetId="461">
        <row r="1">
          <cell r="B1" t="str">
            <v>1</v>
          </cell>
        </row>
      </sheetData>
      <sheetData sheetId="462">
        <row r="1">
          <cell r="B1" t="str">
            <v>1</v>
          </cell>
        </row>
      </sheetData>
      <sheetData sheetId="463">
        <row r="1">
          <cell r="B1" t="str">
            <v>1</v>
          </cell>
        </row>
      </sheetData>
      <sheetData sheetId="464">
        <row r="1">
          <cell r="B1" t="str">
            <v>1</v>
          </cell>
        </row>
      </sheetData>
      <sheetData sheetId="465">
        <row r="1">
          <cell r="B1" t="str">
            <v>1</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ow r="1">
          <cell r="B1" t="str">
            <v>1</v>
          </cell>
        </row>
      </sheetData>
      <sheetData sheetId="495">
        <row r="1">
          <cell r="B1" t="str">
            <v>1</v>
          </cell>
        </row>
      </sheetData>
      <sheetData sheetId="496">
        <row r="1">
          <cell r="B1" t="str">
            <v>1</v>
          </cell>
        </row>
      </sheetData>
      <sheetData sheetId="497">
        <row r="1">
          <cell r="B1" t="str">
            <v>1</v>
          </cell>
        </row>
      </sheetData>
      <sheetData sheetId="498">
        <row r="1">
          <cell r="B1" t="str">
            <v>1</v>
          </cell>
        </row>
      </sheetData>
      <sheetData sheetId="499">
        <row r="1">
          <cell r="B1" t="str">
            <v>1</v>
          </cell>
        </row>
      </sheetData>
      <sheetData sheetId="500">
        <row r="1">
          <cell r="B1" t="str">
            <v>1</v>
          </cell>
        </row>
      </sheetData>
      <sheetData sheetId="501">
        <row r="1">
          <cell r="B1" t="str">
            <v>1</v>
          </cell>
        </row>
      </sheetData>
      <sheetData sheetId="502">
        <row r="1">
          <cell r="B1" t="str">
            <v>1</v>
          </cell>
        </row>
      </sheetData>
      <sheetData sheetId="503">
        <row r="1">
          <cell r="B1" t="str">
            <v>1</v>
          </cell>
        </row>
      </sheetData>
      <sheetData sheetId="504">
        <row r="1">
          <cell r="B1" t="str">
            <v>1</v>
          </cell>
        </row>
      </sheetData>
      <sheetData sheetId="505">
        <row r="1">
          <cell r="B1" t="str">
            <v>1</v>
          </cell>
        </row>
      </sheetData>
      <sheetData sheetId="506">
        <row r="1">
          <cell r="B1" t="str">
            <v>1</v>
          </cell>
        </row>
      </sheetData>
      <sheetData sheetId="507">
        <row r="1">
          <cell r="B1" t="str">
            <v>1</v>
          </cell>
        </row>
      </sheetData>
      <sheetData sheetId="508">
        <row r="1">
          <cell r="B1" t="str">
            <v>1</v>
          </cell>
        </row>
      </sheetData>
      <sheetData sheetId="509">
        <row r="1">
          <cell r="B1" t="str">
            <v>1</v>
          </cell>
        </row>
      </sheetData>
      <sheetData sheetId="510">
        <row r="1">
          <cell r="B1" t="str">
            <v>1</v>
          </cell>
        </row>
      </sheetData>
      <sheetData sheetId="511">
        <row r="1">
          <cell r="B1" t="str">
            <v>1</v>
          </cell>
        </row>
      </sheetData>
      <sheetData sheetId="512">
        <row r="1">
          <cell r="B1" t="str">
            <v>1</v>
          </cell>
        </row>
      </sheetData>
      <sheetData sheetId="513">
        <row r="1">
          <cell r="B1" t="str">
            <v>1</v>
          </cell>
        </row>
      </sheetData>
      <sheetData sheetId="514">
        <row r="1">
          <cell r="B1" t="str">
            <v>1</v>
          </cell>
        </row>
      </sheetData>
      <sheetData sheetId="515">
        <row r="1">
          <cell r="B1" t="str">
            <v>1</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sheetData sheetId="754">
        <row r="1">
          <cell r="B1" t="str">
            <v>1</v>
          </cell>
        </row>
      </sheetData>
      <sheetData sheetId="755"/>
      <sheetData sheetId="756">
        <row r="1">
          <cell r="B1" t="str">
            <v>1</v>
          </cell>
        </row>
      </sheetData>
      <sheetData sheetId="757"/>
      <sheetData sheetId="758"/>
      <sheetData sheetId="759"/>
      <sheetData sheetId="760"/>
      <sheetData sheetId="761">
        <row r="1">
          <cell r="B1" t="str">
            <v>1</v>
          </cell>
        </row>
      </sheetData>
      <sheetData sheetId="762">
        <row r="1">
          <cell r="B1" t="str">
            <v>1</v>
          </cell>
        </row>
      </sheetData>
      <sheetData sheetId="763">
        <row r="1">
          <cell r="B1" t="str">
            <v>1</v>
          </cell>
        </row>
      </sheetData>
      <sheetData sheetId="764"/>
      <sheetData sheetId="765">
        <row r="1">
          <cell r="B1" t="str">
            <v>1</v>
          </cell>
        </row>
      </sheetData>
      <sheetData sheetId="766"/>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sheetData sheetId="793"/>
      <sheetData sheetId="794"/>
      <sheetData sheetId="795"/>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3">
          <cell r="B3" t="str">
            <v>TOYOTA   TSUSHO  PHILIPPINES CORPORATION</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3">
          <cell r="B3" t="str">
            <v>TOYOTA   TSUSHO  PHILIPPINES CORPORATION</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sheetData sheetId="1036"/>
      <sheetData sheetId="1037"/>
      <sheetData sheetId="1038"/>
      <sheetData sheetId="1039"/>
      <sheetData sheetId="1040">
        <row r="1">
          <cell r="B1" t="str">
            <v>1</v>
          </cell>
        </row>
      </sheetData>
      <sheetData sheetId="1041"/>
      <sheetData sheetId="1042"/>
      <sheetData sheetId="1043"/>
      <sheetData sheetId="1044"/>
      <sheetData sheetId="1045">
        <row r="3">
          <cell r="B3" t="str">
            <v>TOYOTA   TSUSHO  PHILIPPINES CORPORATION</v>
          </cell>
        </row>
      </sheetData>
      <sheetData sheetId="1046">
        <row r="3">
          <cell r="B3" t="str">
            <v>TOYOTA   TSUSHO  PHILIPPINES CORPORATION</v>
          </cell>
        </row>
      </sheetData>
      <sheetData sheetId="1047"/>
      <sheetData sheetId="1048">
        <row r="3">
          <cell r="B3" t="str">
            <v>TOYOTA   TSUSHO  PHILIPPINES CORPORATION</v>
          </cell>
        </row>
      </sheetData>
      <sheetData sheetId="1049">
        <row r="1">
          <cell r="B1" t="str">
            <v>1</v>
          </cell>
        </row>
      </sheetData>
      <sheetData sheetId="1050">
        <row r="1">
          <cell r="B1" t="str">
            <v>1</v>
          </cell>
        </row>
      </sheetData>
      <sheetData sheetId="1051">
        <row r="3">
          <cell r="B3" t="str">
            <v>TOYOTA   TSUSHO  PHILIPPINES CORPORATION</v>
          </cell>
        </row>
      </sheetData>
      <sheetData sheetId="1052">
        <row r="1">
          <cell r="B1" t="str">
            <v>1</v>
          </cell>
        </row>
      </sheetData>
      <sheetData sheetId="1053">
        <row r="1">
          <cell r="B1" t="str">
            <v>1</v>
          </cell>
        </row>
      </sheetData>
      <sheetData sheetId="1054"/>
      <sheetData sheetId="1055"/>
      <sheetData sheetId="1056">
        <row r="1">
          <cell r="B1" t="str">
            <v>1</v>
          </cell>
        </row>
      </sheetData>
      <sheetData sheetId="1057">
        <row r="3">
          <cell r="B3" t="str">
            <v>TOYOTA   TSUSHO  PHILIPPINES CORPORATION</v>
          </cell>
        </row>
      </sheetData>
      <sheetData sheetId="1058">
        <row r="3">
          <cell r="B3" t="str">
            <v>TOYOTA   TSUSHO  PHILIPPINES CORPORATION</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3">
          <cell r="B3" t="str">
            <v>TOYOTA   TSUSHO  PHILIPPINES CORPORATION</v>
          </cell>
        </row>
      </sheetData>
      <sheetData sheetId="1065">
        <row r="3">
          <cell r="B3" t="str">
            <v>TOYOTA   TSUSHO  PHILIPPINES CORPORATION</v>
          </cell>
        </row>
      </sheetData>
      <sheetData sheetId="1066">
        <row r="3">
          <cell r="B3" t="str">
            <v>TOYOTA   TSUSHO  PHILIPPINES CORPORATION</v>
          </cell>
        </row>
      </sheetData>
      <sheetData sheetId="1067">
        <row r="3">
          <cell r="B3" t="str">
            <v>TOYOTA   TSUSHO  PHILIPPINES CORPORATION</v>
          </cell>
        </row>
      </sheetData>
      <sheetData sheetId="1068">
        <row r="3">
          <cell r="B3" t="str">
            <v>TOYOTA   TSUSHO  PHILIPPINES CORPORATION</v>
          </cell>
        </row>
      </sheetData>
      <sheetData sheetId="1069"/>
      <sheetData sheetId="1070"/>
      <sheetData sheetId="1071">
        <row r="3">
          <cell r="B3" t="str">
            <v>TOYOTA   TSUSHO  PHILIPPINES CORPORATION</v>
          </cell>
        </row>
      </sheetData>
      <sheetData sheetId="1072">
        <row r="3">
          <cell r="B3" t="str">
            <v>TOYOTA   TSUSHO  PHILIPPINES CORPORATION</v>
          </cell>
        </row>
      </sheetData>
      <sheetData sheetId="1073">
        <row r="3">
          <cell r="B3" t="str">
            <v>TOYOTA   TSUSHO  PHILIPPINES CORPORATION</v>
          </cell>
        </row>
      </sheetData>
      <sheetData sheetId="1074">
        <row r="3">
          <cell r="B3" t="str">
            <v>TOYOTA   TSUSHO  PHILIPPINES CORPORATION</v>
          </cell>
        </row>
      </sheetData>
      <sheetData sheetId="1075"/>
      <sheetData sheetId="1076">
        <row r="3">
          <cell r="B3" t="str">
            <v>TOYOTA   TSUSHO  PHILIPPINES CORPORATION</v>
          </cell>
        </row>
      </sheetData>
      <sheetData sheetId="1077">
        <row r="3">
          <cell r="B3" t="str">
            <v>TOYOTA   TSUSHO  PHILIPPINES CORPORATION</v>
          </cell>
        </row>
      </sheetData>
      <sheetData sheetId="1078">
        <row r="3">
          <cell r="B3" t="str">
            <v>TOYOTA   TSUSHO  PHILIPPINES CORPORATION</v>
          </cell>
        </row>
      </sheetData>
      <sheetData sheetId="1079">
        <row r="3">
          <cell r="B3" t="str">
            <v>TOYOTA   TSUSHO  PHILIPPINES CORPORATION</v>
          </cell>
        </row>
      </sheetData>
      <sheetData sheetId="1080"/>
      <sheetData sheetId="1081">
        <row r="1">
          <cell r="B1" t="str">
            <v>1</v>
          </cell>
        </row>
      </sheetData>
      <sheetData sheetId="1082">
        <row r="1">
          <cell r="B1" t="str">
            <v>1</v>
          </cell>
        </row>
      </sheetData>
      <sheetData sheetId="1083"/>
      <sheetData sheetId="1084">
        <row r="1">
          <cell r="B1" t="str">
            <v>1</v>
          </cell>
        </row>
      </sheetData>
      <sheetData sheetId="1085">
        <row r="1">
          <cell r="B1" t="str">
            <v>1</v>
          </cell>
        </row>
      </sheetData>
      <sheetData sheetId="1086"/>
      <sheetData sheetId="1087">
        <row r="1">
          <cell r="B1" t="str">
            <v>1</v>
          </cell>
        </row>
      </sheetData>
      <sheetData sheetId="1088">
        <row r="1">
          <cell r="B1" t="str">
            <v>1</v>
          </cell>
        </row>
      </sheetData>
      <sheetData sheetId="1089">
        <row r="3">
          <cell r="B3" t="str">
            <v>TOYOTA   TSUSHO  PHILIPPINES CORPORATION</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sheetData sheetId="1117">
        <row r="1">
          <cell r="B1" t="str">
            <v>1</v>
          </cell>
        </row>
      </sheetData>
      <sheetData sheetId="1118">
        <row r="1">
          <cell r="B1" t="str">
            <v>1</v>
          </cell>
        </row>
      </sheetData>
      <sheetData sheetId="1119"/>
      <sheetData sheetId="1120"/>
      <sheetData sheetId="1121">
        <row r="1">
          <cell r="B1" t="str">
            <v>1</v>
          </cell>
        </row>
      </sheetData>
      <sheetData sheetId="1122"/>
      <sheetData sheetId="1123">
        <row r="3">
          <cell r="B3" t="str">
            <v>TOYOTA   TSUSHO  PHILIPPINES CORPORATION</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sheetData sheetId="1131">
        <row r="1">
          <cell r="B1" t="str">
            <v>1</v>
          </cell>
        </row>
      </sheetData>
      <sheetData sheetId="1132">
        <row r="1">
          <cell r="B1" t="str">
            <v>1</v>
          </cell>
        </row>
      </sheetData>
      <sheetData sheetId="1133"/>
      <sheetData sheetId="1134">
        <row r="1">
          <cell r="B1" t="str">
            <v>1</v>
          </cell>
        </row>
      </sheetData>
      <sheetData sheetId="1135">
        <row r="1">
          <cell r="B1" t="str">
            <v>1</v>
          </cell>
        </row>
      </sheetData>
      <sheetData sheetId="1136">
        <row r="3">
          <cell r="B3" t="str">
            <v>TOYOTA   TSUSHO  PHILIPPINES CORPORATION</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sheetData sheetId="1151">
        <row r="1">
          <cell r="B1" t="str">
            <v>1</v>
          </cell>
        </row>
      </sheetData>
      <sheetData sheetId="1152">
        <row r="1">
          <cell r="B1" t="str">
            <v>1</v>
          </cell>
        </row>
      </sheetData>
      <sheetData sheetId="1153">
        <row r="3">
          <cell r="B3" t="str">
            <v>TOYOTA   TSUSHO  PHILIPPINES CORPORATION</v>
          </cell>
        </row>
      </sheetData>
      <sheetData sheetId="1154">
        <row r="3">
          <cell r="B3" t="str">
            <v>TOYOTA   TSUSHO  PHILIPPINES CORPORATION</v>
          </cell>
        </row>
      </sheetData>
      <sheetData sheetId="1155">
        <row r="1">
          <cell r="B1" t="str">
            <v>1</v>
          </cell>
        </row>
      </sheetData>
      <sheetData sheetId="1156">
        <row r="3">
          <cell r="B3" t="str">
            <v>TOYOTA   TSUSHO  PHILIPPINES CORPORATION</v>
          </cell>
        </row>
      </sheetData>
      <sheetData sheetId="1157"/>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sheetData sheetId="1164">
        <row r="1">
          <cell r="B1" t="str">
            <v>1</v>
          </cell>
        </row>
      </sheetData>
      <sheetData sheetId="1165">
        <row r="1">
          <cell r="B1" t="str">
            <v>1</v>
          </cell>
        </row>
      </sheetData>
      <sheetData sheetId="1166"/>
      <sheetData sheetId="1167"/>
      <sheetData sheetId="1168">
        <row r="1">
          <cell r="B1" t="str">
            <v>1</v>
          </cell>
        </row>
      </sheetData>
      <sheetData sheetId="1169">
        <row r="3">
          <cell r="B3" t="str">
            <v>TOYOTA   TSUSHO  PHILIPPINES CORPORATION</v>
          </cell>
        </row>
      </sheetData>
      <sheetData sheetId="1170"/>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sheetData sheetId="1177"/>
      <sheetData sheetId="1178">
        <row r="1">
          <cell r="B1" t="str">
            <v>1</v>
          </cell>
        </row>
      </sheetData>
      <sheetData sheetId="1179">
        <row r="1">
          <cell r="B1" t="str">
            <v>1</v>
          </cell>
        </row>
      </sheetData>
      <sheetData sheetId="1180">
        <row r="3">
          <cell r="B3" t="str">
            <v>TOYOTA   TSUSHO  PHILIPPINES CORPORATION</v>
          </cell>
        </row>
      </sheetData>
      <sheetData sheetId="1181">
        <row r="1">
          <cell r="B1" t="str">
            <v>1</v>
          </cell>
        </row>
      </sheetData>
      <sheetData sheetId="1182">
        <row r="1">
          <cell r="B1" t="str">
            <v>1</v>
          </cell>
        </row>
      </sheetData>
      <sheetData sheetId="1183"/>
      <sheetData sheetId="1184">
        <row r="3">
          <cell r="B3" t="str">
            <v>TOYOTA   TSUSHO  PHILIPPINES CORPORATION</v>
          </cell>
        </row>
      </sheetData>
      <sheetData sheetId="1185">
        <row r="1">
          <cell r="B1" t="str">
            <v>1</v>
          </cell>
        </row>
      </sheetData>
      <sheetData sheetId="1186"/>
      <sheetData sheetId="1187"/>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sheetData sheetId="1194"/>
      <sheetData sheetId="1195"/>
      <sheetData sheetId="1196"/>
      <sheetData sheetId="1197"/>
      <sheetData sheetId="1198"/>
      <sheetData sheetId="1199"/>
      <sheetData sheetId="1200">
        <row r="3">
          <cell r="B3" t="str">
            <v>TOYOTA   TSUSHO  PHILIPPINES CORPORATION</v>
          </cell>
        </row>
      </sheetData>
      <sheetData sheetId="1201">
        <row r="3">
          <cell r="B3" t="str">
            <v>TOYOTA   TSUSHO  PHILIPPINES CORPORATION</v>
          </cell>
        </row>
      </sheetData>
      <sheetData sheetId="1202"/>
      <sheetData sheetId="1203">
        <row r="3">
          <cell r="B3" t="str">
            <v>TOYOTA   TSUSHO  PHILIPPINES CORPORATION</v>
          </cell>
        </row>
      </sheetData>
      <sheetData sheetId="1204">
        <row r="3">
          <cell r="B3" t="str">
            <v>TOYOTA   TSUSHO  PHILIPPINES CORPORATION</v>
          </cell>
        </row>
      </sheetData>
      <sheetData sheetId="1205"/>
      <sheetData sheetId="1206">
        <row r="3">
          <cell r="B3" t="str">
            <v>TOYOTA   TSUSHO  PHILIPPINES CORPORATION</v>
          </cell>
        </row>
      </sheetData>
      <sheetData sheetId="1207">
        <row r="3">
          <cell r="B3" t="str">
            <v>TOYOTA   TSUSHO  PHILIPPINES CORPORATION</v>
          </cell>
        </row>
      </sheetData>
      <sheetData sheetId="1208"/>
      <sheetData sheetId="1209"/>
      <sheetData sheetId="1210"/>
      <sheetData sheetId="1211">
        <row r="3">
          <cell r="B3" t="str">
            <v>TOYOTA   TSUSHO  PHILIPPINES CORPORATION</v>
          </cell>
        </row>
      </sheetData>
      <sheetData sheetId="1212">
        <row r="3">
          <cell r="B3" t="str">
            <v>TOYOTA   TSUSHO  PHILIPPINES CORPORATION</v>
          </cell>
        </row>
      </sheetData>
      <sheetData sheetId="1213">
        <row r="3">
          <cell r="B3" t="str">
            <v>TOYOTA   TSUSHO  PHILIPPINES CORPORATION</v>
          </cell>
        </row>
      </sheetData>
      <sheetData sheetId="1214">
        <row r="3">
          <cell r="B3" t="str">
            <v>TOYOTA   TSUSHO  PHILIPPINES CORPORATION</v>
          </cell>
        </row>
      </sheetData>
      <sheetData sheetId="1215">
        <row r="3">
          <cell r="B3" t="str">
            <v>TOYOTA   TSUSHO  PHILIPPINES CORPORATION</v>
          </cell>
        </row>
      </sheetData>
      <sheetData sheetId="1216">
        <row r="3">
          <cell r="B3" t="str">
            <v>TOYOTA   TSUSHO  PHILIPPINES CORPORATION</v>
          </cell>
        </row>
      </sheetData>
      <sheetData sheetId="1217">
        <row r="3">
          <cell r="B3" t="str">
            <v>TOYOTA   TSUSHO  PHILIPPINES CORPORATION</v>
          </cell>
        </row>
      </sheetData>
      <sheetData sheetId="1218">
        <row r="3">
          <cell r="B3" t="str">
            <v>TOYOTA   TSUSHO  PHILIPPINES CORPORATION</v>
          </cell>
        </row>
      </sheetData>
      <sheetData sheetId="1219">
        <row r="3">
          <cell r="B3" t="str">
            <v>TOYOTA   TSUSHO  PHILIPPINES CORPORATION</v>
          </cell>
        </row>
      </sheetData>
      <sheetData sheetId="1220">
        <row r="3">
          <cell r="B3" t="str">
            <v>TOYOTA   TSUSHO  PHILIPPINES CORPORATION</v>
          </cell>
        </row>
      </sheetData>
      <sheetData sheetId="1221">
        <row r="3">
          <cell r="B3" t="str">
            <v>TOYOTA   TSUSHO  PHILIPPINES CORPORATION</v>
          </cell>
        </row>
      </sheetData>
      <sheetData sheetId="1222">
        <row r="3">
          <cell r="B3" t="str">
            <v>TOYOTA   TSUSHO  PHILIPPINES CORPORATION</v>
          </cell>
        </row>
      </sheetData>
      <sheetData sheetId="1223">
        <row r="3">
          <cell r="B3" t="str">
            <v>TOYOTA   TSUSHO  PHILIPPINES CORPORATION</v>
          </cell>
        </row>
      </sheetData>
      <sheetData sheetId="1224"/>
      <sheetData sheetId="1225"/>
      <sheetData sheetId="1226">
        <row r="3">
          <cell r="B3" t="str">
            <v>TOYOTA   TSUSHO  PHILIPPINES CORPORATION</v>
          </cell>
        </row>
      </sheetData>
      <sheetData sheetId="1227"/>
      <sheetData sheetId="1228"/>
      <sheetData sheetId="1229"/>
      <sheetData sheetId="1230"/>
      <sheetData sheetId="1231">
        <row r="3">
          <cell r="B3" t="str">
            <v>TOYOTA   TSUSHO  PHILIPPINES CORPORATION</v>
          </cell>
        </row>
      </sheetData>
      <sheetData sheetId="1232">
        <row r="3">
          <cell r="B3" t="str">
            <v>TOYOTA   TSUSHO  PHILIPPINES CORPORATION</v>
          </cell>
        </row>
      </sheetData>
      <sheetData sheetId="1233">
        <row r="3">
          <cell r="B3" t="str">
            <v>TOYOTA   TSUSHO  PHILIPPINES CORPORATION</v>
          </cell>
        </row>
      </sheetData>
      <sheetData sheetId="1234">
        <row r="3">
          <cell r="B3" t="str">
            <v>TOYOTA   TSUSHO  PHILIPPINES CORPORATION</v>
          </cell>
        </row>
      </sheetData>
      <sheetData sheetId="1235"/>
      <sheetData sheetId="1236">
        <row r="3">
          <cell r="B3" t="str">
            <v>TOYOTA   TSUSHO  PHILIPPINES CORPORATION</v>
          </cell>
        </row>
      </sheetData>
      <sheetData sheetId="1237">
        <row r="3">
          <cell r="B3" t="str">
            <v>TOYOTA   TSUSHO  PHILIPPINES CORPORATION</v>
          </cell>
        </row>
      </sheetData>
      <sheetData sheetId="1238"/>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sheetData sheetId="1284"/>
      <sheetData sheetId="1285"/>
      <sheetData sheetId="1286" refreshError="1"/>
      <sheetData sheetId="1287" refreshError="1"/>
      <sheetData sheetId="1288"/>
      <sheetData sheetId="1289"/>
      <sheetData sheetId="1290"/>
      <sheetData sheetId="1291"/>
      <sheetData sheetId="1292"/>
      <sheetData sheetId="1293"/>
      <sheetData sheetId="1294"/>
      <sheetData sheetId="1295"/>
      <sheetData sheetId="1296"/>
      <sheetData sheetId="1297"/>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sheetData sheetId="1366"/>
      <sheetData sheetId="1367"/>
      <sheetData sheetId="1368" refreshError="1"/>
      <sheetData sheetId="1369"/>
      <sheetData sheetId="1370"/>
      <sheetData sheetId="1371" refreshError="1"/>
      <sheetData sheetId="1372" refreshError="1"/>
      <sheetData sheetId="1373" refreshError="1"/>
      <sheetData sheetId="1374" refreshError="1"/>
      <sheetData sheetId="1375" refreshError="1"/>
      <sheetData sheetId="1376" refreshError="1"/>
      <sheetData sheetId="1377" refreshError="1"/>
      <sheetData sheetId="1378"/>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履歴"/>
      <sheetName val="改訂履歴_old"/>
      <sheetName val="ガイドライン・マニュアル一覧"/>
      <sheetName val="成果物テンプレート一覧"/>
      <sheetName val="成果物テンプレート一覧 (2)"/>
      <sheetName val="成果物一覧"/>
      <sheetName val="ロール定義"/>
      <sheetName val="PFD（部品開発・PF開発・描画PF開発)"/>
      <sheetName val="アクティビティ（部品開発・PF開発・描画PF開発）"/>
      <sheetName val="PFD（不具合対応）"/>
      <sheetName val="アクティビティ（不具合対応）"/>
      <sheetName val="oldアクティビティ（部品開発、PF開発）"/>
      <sheetName val="oldアクティビティ（部品開発）"/>
      <sheetName val="PFD（部品開発、PF開発）"/>
      <sheetName val="PFD（部品検討、PF検討）"/>
      <sheetName val="アクティビティ（部品検討）"/>
      <sheetName val="#アクティビティ（テンプレート）"/>
      <sheetName val="選択肢定義"/>
    </sheetNames>
    <sheetDataSet>
      <sheetData sheetId="0"/>
      <sheetData sheetId="1">
        <row r="4">
          <cell r="B4">
            <v>0.1</v>
          </cell>
        </row>
        <row r="5">
          <cell r="B5">
            <v>1</v>
          </cell>
        </row>
        <row r="7">
          <cell r="B7">
            <v>1.1000000000000001</v>
          </cell>
        </row>
        <row r="8">
          <cell r="B8">
            <v>1.2</v>
          </cell>
        </row>
        <row r="10">
          <cell r="B10">
            <v>1.3</v>
          </cell>
        </row>
        <row r="11">
          <cell r="B11">
            <v>1.4</v>
          </cell>
        </row>
        <row r="12">
          <cell r="B12">
            <v>1.5</v>
          </cell>
        </row>
        <row r="13">
          <cell r="B13">
            <v>1.6</v>
          </cell>
        </row>
        <row r="14">
          <cell r="B14">
            <v>1.7</v>
          </cell>
        </row>
        <row r="24">
          <cell r="B24">
            <v>1.8</v>
          </cell>
        </row>
        <row r="34">
          <cell r="B34">
            <v>1.9</v>
          </cell>
        </row>
        <row r="39">
          <cell r="B39">
            <v>2</v>
          </cell>
        </row>
        <row r="42">
          <cell r="B42">
            <v>2.0099999999999998</v>
          </cell>
        </row>
        <row r="44">
          <cell r="B44">
            <v>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書"/>
      <sheetName val="表紙"/>
      <sheetName val="不具合・指摘一覧"/>
      <sheetName val="不具合の定義 (2)"/>
      <sheetName val="集計"/>
      <sheetName val="選択肢定義"/>
      <sheetName val="ユーザー選択肢定義"/>
      <sheetName val="不具合の定義"/>
      <sheetName val="テンプレート改訂履歴"/>
    </sheetNames>
    <sheetDataSet>
      <sheetData sheetId="0"/>
      <sheetData sheetId="1">
        <row r="9">
          <cell r="D9" t="str">
            <v>案件不具合管理表</v>
          </cell>
        </row>
      </sheetData>
      <sheetData sheetId="2"/>
      <sheetData sheetId="3"/>
      <sheetData sheetId="4"/>
      <sheetData sheetId="5">
        <row r="3">
          <cell r="I3" t="str">
            <v>仕様理解・明確化</v>
          </cell>
        </row>
        <row r="4">
          <cell r="I4" t="str">
            <v>調査作業</v>
          </cell>
        </row>
        <row r="5">
          <cell r="I5" t="str">
            <v>機能設計</v>
          </cell>
        </row>
        <row r="6">
          <cell r="I6" t="str">
            <v>システム設計</v>
          </cell>
        </row>
        <row r="7">
          <cell r="I7" t="str">
            <v>基本設計</v>
          </cell>
        </row>
        <row r="8">
          <cell r="I8" t="str">
            <v>詳細設計</v>
          </cell>
        </row>
        <row r="9">
          <cell r="I9" t="str">
            <v>製作</v>
          </cell>
        </row>
        <row r="10">
          <cell r="I10" t="str">
            <v>単体テスト設計</v>
          </cell>
        </row>
        <row r="11">
          <cell r="I11" t="str">
            <v>単体テスト実施</v>
          </cell>
        </row>
        <row r="12">
          <cell r="I12" t="str">
            <v>基本テスト設計</v>
          </cell>
        </row>
        <row r="13">
          <cell r="I13" t="str">
            <v>基本テスト実施</v>
          </cell>
        </row>
        <row r="14">
          <cell r="I14" t="str">
            <v>システムテスト設計</v>
          </cell>
        </row>
        <row r="15">
          <cell r="I15" t="str">
            <v>システムテスト実施</v>
          </cell>
        </row>
        <row r="16">
          <cell r="I16" t="str">
            <v>機能テスト設計</v>
          </cell>
        </row>
        <row r="17">
          <cell r="I17" t="str">
            <v>機能テスト実施</v>
          </cell>
        </row>
        <row r="18">
          <cell r="I18" t="str">
            <v>外部検査&amp;インテグ</v>
          </cell>
        </row>
        <row r="19">
          <cell r="I19" t="str">
            <v>管理</v>
          </cell>
        </row>
        <row r="20">
          <cell r="I20" t="str">
            <v>統合リリース</v>
          </cell>
        </row>
      </sheetData>
      <sheetData sheetId="6">
        <row r="4">
          <cell r="E4" t="str">
            <v>共通</v>
          </cell>
          <cell r="G4" t="str">
            <v>DRBFM</v>
          </cell>
          <cell r="H4" t="str">
            <v>仕様理解・明確化</v>
          </cell>
        </row>
        <row r="5">
          <cell r="E5" t="str">
            <v>DESTItem002</v>
          </cell>
          <cell r="G5" t="str">
            <v>HMI対応表</v>
          </cell>
          <cell r="H5" t="str">
            <v>調査作業</v>
          </cell>
        </row>
        <row r="6">
          <cell r="E6" t="str">
            <v>DESTItem003</v>
          </cell>
          <cell r="G6" t="str">
            <v>HMI-API対応表</v>
          </cell>
          <cell r="H6" t="str">
            <v>機能設計</v>
          </cell>
        </row>
        <row r="7">
          <cell r="G7" t="str">
            <v>API対比表</v>
          </cell>
          <cell r="H7" t="str">
            <v>システム設計</v>
          </cell>
        </row>
        <row r="8">
          <cell r="G8" t="str">
            <v>シンボル定義</v>
          </cell>
          <cell r="H8" t="str">
            <v>基本設計</v>
          </cell>
        </row>
        <row r="9">
          <cell r="G9" t="str">
            <v>ソースコード</v>
          </cell>
          <cell r="H9" t="str">
            <v>詳細設計</v>
          </cell>
        </row>
        <row r="10">
          <cell r="G10" t="str">
            <v>テスト仕様書(テスト設計)</v>
          </cell>
          <cell r="H10" t="str">
            <v>製作</v>
          </cell>
        </row>
        <row r="11">
          <cell r="G11" t="str">
            <v>テストデータ</v>
          </cell>
          <cell r="H11" t="str">
            <v>単体テスト設計</v>
          </cell>
        </row>
        <row r="12">
          <cell r="G12" t="str">
            <v>テスト報告書</v>
          </cell>
          <cell r="H12" t="str">
            <v>単体テスト実施</v>
          </cell>
        </row>
        <row r="13">
          <cell r="G13" t="str">
            <v>HMI-Studio品質チェックシート</v>
          </cell>
          <cell r="H13" t="str">
            <v>基本テスト設計</v>
          </cell>
        </row>
        <row r="14">
          <cell r="G14" t="str">
            <v>DRチェックリスト</v>
          </cell>
          <cell r="H14" t="str">
            <v>基本テスト実施</v>
          </cell>
        </row>
        <row r="15">
          <cell r="G15" t="str">
            <v>不具合防止リスト</v>
          </cell>
          <cell r="H15" t="str">
            <v>システムテスト設計</v>
          </cell>
        </row>
        <row r="16">
          <cell r="G16" t="str">
            <v>エビテンス</v>
          </cell>
          <cell r="H16" t="str">
            <v>システムテスト実施</v>
          </cell>
        </row>
        <row r="17">
          <cell r="G17" t="str">
            <v>リリースノート</v>
          </cell>
          <cell r="H17" t="str">
            <v>機能テスト設計</v>
          </cell>
        </row>
        <row r="18">
          <cell r="H18" t="str">
            <v>機能テスト実施</v>
          </cell>
        </row>
        <row r="19">
          <cell r="H19" t="str">
            <v>外部検査&amp;インテグ</v>
          </cell>
        </row>
        <row r="20">
          <cell r="H20" t="str">
            <v>管理</v>
          </cell>
        </row>
        <row r="21">
          <cell r="H21" t="str">
            <v>統合リリース</v>
          </cell>
        </row>
        <row r="22">
          <cell r="H22" t="str">
            <v>ツール制限</v>
          </cell>
        </row>
        <row r="23">
          <cell r="H23" t="str">
            <v>HMI-C</v>
          </cell>
        </row>
        <row r="24">
          <cell r="H24" t="str">
            <v>PF（部品含む）</v>
          </cell>
        </row>
        <row r="25">
          <cell r="H25" t="str">
            <v>仮デザイン</v>
          </cell>
        </row>
        <row r="26">
          <cell r="H26" t="str">
            <v>環境（実装前評価）</v>
          </cell>
        </row>
        <row r="27">
          <cell r="H27" t="str">
            <v>環境（再現不可）</v>
          </cell>
        </row>
        <row r="28">
          <cell r="H28" t="str">
            <v>環境（対策不要）</v>
          </cell>
        </row>
        <row r="29">
          <cell r="H29" t="str">
            <v>環境（評価ミス）</v>
          </cell>
        </row>
        <row r="30">
          <cell r="H30" t="str">
            <v>環境（環境制限）</v>
          </cell>
        </row>
        <row r="31">
          <cell r="H31" t="str">
            <v>環境（既存不具合）</v>
          </cell>
        </row>
        <row r="32">
          <cell r="H32" t="str">
            <v>コア</v>
          </cell>
        </row>
        <row r="33">
          <cell r="H33" t="str">
            <v>他社（DT）</v>
          </cell>
        </row>
        <row r="34">
          <cell r="H34" t="str">
            <v>他社（NCOS）</v>
          </cell>
        </row>
        <row r="35">
          <cell r="H35" t="str">
            <v>仕様G（上位設計不足）</v>
          </cell>
        </row>
      </sheetData>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計画NAVI"/>
      <sheetName val="計画AUDIO"/>
      <sheetName val="計画その他"/>
    </sheetNames>
    <sheetDataSet>
      <sheetData sheetId="0"/>
      <sheetData sheetId="1"/>
      <sheetData sheetId="2"/>
      <sheetData sheetId="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果物一覧"/>
      <sheetName val="設定"/>
      <sheetName val="成果物一覧 (2)"/>
      <sheetName val="Sheet3"/>
    </sheetNames>
    <sheetDataSet>
      <sheetData sheetId="0"/>
      <sheetData sheetId="1">
        <row r="3">
          <cell r="B3" t="str">
            <v>画面</v>
          </cell>
          <cell r="C3" t="str">
            <v>1Q</v>
          </cell>
        </row>
        <row r="4">
          <cell r="B4" t="str">
            <v>コア</v>
          </cell>
          <cell r="C4" t="str">
            <v>2Q</v>
          </cell>
        </row>
        <row r="5">
          <cell r="B5" t="str">
            <v>ServiceBus</v>
          </cell>
        </row>
      </sheetData>
      <sheetData sheetId="2"/>
      <sheetData sheetId="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Sheet1"/>
      <sheetName val="車両仕様"/>
      <sheetName val="ドメインリスト"/>
      <sheetName val="XSSマイコン依存部 (基本設定)"/>
      <sheetName val="階層一覧"/>
      <sheetName val="1.概述"/>
      <sheetName val="信息定义"/>
      <sheetName val="リスト"/>
      <sheetName val="Inf"/>
      <sheetName val="0.Definitions"/>
      <sheetName val="用語集"/>
      <sheetName val="パラメータ一覧(AXSS.AXCS)"/>
      <sheetName val="ガイド"/>
      <sheetName val="選択肢定義"/>
      <sheetName val="集計(1)"/>
      <sheetName val="②P071中計　工数パターン1312更新"/>
      <sheetName val="发行控制"/>
      <sheetName val="ドメイン一覧"/>
      <sheetName val="設計・評価方針"/>
      <sheetName val="602B変更要件"/>
      <sheetName val="locaup_app"/>
      <sheetName val="mapReg(4)"/>
      <sheetName val="前提書情報"/>
      <sheetName val="工数ｺｰﾄﾞﾌﾟﾙﾀﾞｳﾝﾘｽﾄ"/>
      <sheetName val="パラメータ設定表"/>
      <sheetName val="nearURL"/>
      <sheetName val="PullDown"/>
      <sheetName val="調査シート"/>
      <sheetName val="設定"/>
      <sheetName val="Data Definition"/>
      <sheetName val="main"/>
      <sheetName val="選定一覧"/>
      <sheetName val="Q&amp;A確認"/>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 val="バリエーションソフト一覧"/>
      <sheetName val="PinNo別依存有無一覧"/>
      <sheetName val="信息定义"/>
      <sheetName val="リスト"/>
      <sheetName val="ListWork"/>
      <sheetName val="リスト画面"/>
      <sheetName val="特殊画面"/>
      <sheetName val="入力画面"/>
      <sheetName val="メッセージ受信開始"/>
      <sheetName val="入力規則リスト他"/>
      <sheetName val="Q&amp;A確認"/>
      <sheetName val="发行控制"/>
      <sheetName val="ドメイン一覧"/>
      <sheetName val="②P071中計　工数パターン1312更新"/>
      <sheetName val="選定一覧"/>
      <sheetName val="format"/>
      <sheetName val="パラメータ設定表"/>
      <sheetName val="PullDown"/>
      <sheetName val="調査シート"/>
      <sheetName val="改訂履歴"/>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目次"/>
      <sheetName val="変更履歴"/>
      <sheetName val="１．はじめに"/>
      <sheetName val="２．ミッション"/>
      <sheetName val="３．課題・問題・リスク"/>
      <sheetName val="３．体制"/>
      <sheetName val="４．開発プロセス"/>
      <sheetName val="５．プロセス定義"/>
      <sheetName val="６．ＷＢＳ＆スケジュール"/>
      <sheetName val="８．資源管理"/>
      <sheetName val="９．外注計画"/>
      <sheetName val="テンプレート変更履歴"/>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多言語翻訳リスト (2)"/>
      <sheetName val="多言語翻訳リスト"/>
      <sheetName val="レイヤインフォ_US"/>
      <sheetName val="レイヤインフォ_CN"/>
      <sheetName val="再確認"/>
      <sheetName val="XSSマイコン依存部 (基本設定)"/>
      <sheetName val="作_メータ多言語翻訳リスト(010-D)とPSDの差異"/>
    </sheetNames>
    <sheetDataSet>
      <sheetData sheetId="0"/>
      <sheetData sheetId="1">
        <row r="4">
          <cell r="M4" t="str">
            <v>戻るBack返回</v>
          </cell>
          <cell r="N4" t="str">
            <v>検証済み</v>
          </cell>
        </row>
        <row r="5">
          <cell r="M5" t="str">
            <v>T-TAB-024リセットReset重置</v>
          </cell>
          <cell r="N5" t="str">
            <v>検証済み</v>
          </cell>
        </row>
        <row r="6">
          <cell r="M6" t="str">
            <v>リストList列表</v>
          </cell>
          <cell r="N6" t="str">
            <v>検証済み</v>
          </cell>
        </row>
        <row r="7">
          <cell r="M7" t="str">
            <v>B_CURRENT_020◎長押しでリセットHold ◎ to Reset长按◎重置</v>
          </cell>
          <cell r="N7" t="str">
            <v>検証済み</v>
          </cell>
        </row>
        <row r="8">
          <cell r="M8" t="str">
            <v>B_SPDIST_021◎長押しでリセットHold ◎ to Reset长按◎重置</v>
          </cell>
          <cell r="N8" t="str">
            <v>検証済み</v>
          </cell>
        </row>
        <row r="9">
          <cell r="M9" t="str">
            <v>B_NEPI_021◎長押しでリセットHold ◎ to Reset长按◎重置</v>
          </cell>
          <cell r="N9" t="str">
            <v>検証済み</v>
          </cell>
        </row>
        <row r="10">
          <cell r="M10" t="str">
            <v>B_TIME_016◎長押しでリセットHold ◎ to Reset长按◎重置</v>
          </cell>
          <cell r="N10" t="str">
            <v>検証済み</v>
          </cell>
        </row>
        <row r="11">
          <cell r="M11" t="str">
            <v>C-TELL-028外気温Outside车外温度</v>
          </cell>
          <cell r="N11" t="str">
            <v>検証済み</v>
          </cell>
        </row>
        <row r="12">
          <cell r="M12" t="str">
            <v>T-OPN(NA)-***Welcome backWelcome back欢迎回来</v>
          </cell>
          <cell r="N12" t="str">
            <v>検証済み</v>
          </cell>
        </row>
        <row r="13">
          <cell r="M13" t="str">
            <v>B_ECO2_000項目選択後に実行Select Item and Press [Reset].选择项目后按[执行]</v>
          </cell>
          <cell r="N13" t="str">
            <v>検証済み</v>
          </cell>
        </row>
        <row r="14">
          <cell r="M14" t="str">
            <v>B_ECO2_003実行Reset执行</v>
          </cell>
          <cell r="N14" t="str">
            <v>検証済み</v>
          </cell>
        </row>
        <row r="15">
          <cell r="M15" t="str">
            <v>B_ECO2_004実行Reset执行</v>
          </cell>
          <cell r="N15" t="str">
            <v>検証済み</v>
          </cell>
        </row>
        <row r="16">
          <cell r="M16" t="str">
            <v>B_ECOB_000エコドライブインジケータEco Driving IndicatorECO驾驶指示器</v>
          </cell>
          <cell r="N16" t="str">
            <v>検証済み</v>
          </cell>
        </row>
        <row r="17">
          <cell r="M17" t="str">
            <v>B_TPMS_000タイヤ空気圧Tire Pressure轮胎压力</v>
          </cell>
          <cell r="N17" t="str">
            <v>検証済み</v>
          </cell>
        </row>
        <row r="18">
          <cell r="M18" t="str">
            <v>スペアタイヤSpare Tire备胎</v>
          </cell>
          <cell r="N18" t="str">
            <v>検証済み</v>
          </cell>
        </row>
        <row r="19">
          <cell r="M19" t="str">
            <v>B_ENEM_000エネルギーモニターEnergy Monitor能量监视器</v>
          </cell>
          <cell r="N19" t="str">
            <v>検証済み</v>
          </cell>
        </row>
        <row r="20">
          <cell r="M20" t="str">
            <v>B_CURRENT_000瞬間燃費Current瞬间油耗</v>
          </cell>
          <cell r="N20" t="str">
            <v>検証済み</v>
          </cell>
        </row>
        <row r="21">
          <cell r="M21" t="str">
            <v>B_NEPI_000瞬間燃費Current瞬间油耗</v>
          </cell>
          <cell r="N21" t="str">
            <v>検証済み</v>
          </cell>
        </row>
        <row r="22">
          <cell r="M22" t="str">
            <v>B_SETTING_GUIDE007瞬間燃費Current瞬间油耗</v>
          </cell>
          <cell r="N22" t="str">
            <v>検証済み</v>
          </cell>
        </row>
        <row r="23">
          <cell r="M23" t="str">
            <v>B_NEPI_001平均燃費Average平均油耗</v>
          </cell>
          <cell r="N23" t="str">
            <v>検証済み</v>
          </cell>
        </row>
        <row r="24">
          <cell r="M24" t="str">
            <v>B_NEPI_002始動後平均燃費Average启动后平均油耗</v>
          </cell>
          <cell r="N24" t="str">
            <v>検証済み</v>
          </cell>
        </row>
        <row r="25">
          <cell r="M25" t="str">
            <v>B_NEPI_023-～After Start～-</v>
          </cell>
          <cell r="N25" t="str">
            <v>検証済み</v>
          </cell>
        </row>
        <row r="26">
          <cell r="M26" t="str">
            <v>B_NEPI_003給油後平均燃費Average加油后平均油耗</v>
          </cell>
          <cell r="N26" t="str">
            <v>検証済み</v>
          </cell>
        </row>
        <row r="27">
          <cell r="M27" t="str">
            <v>B_NEPI_022-～After Refuel～-</v>
          </cell>
          <cell r="N27" t="str">
            <v>検証済み</v>
          </cell>
        </row>
        <row r="28">
          <cell r="M28" t="str">
            <v>B_SPDIST_002平均車速Average Speed平均车速</v>
          </cell>
          <cell r="N28" t="str">
            <v>検証済み</v>
          </cell>
        </row>
        <row r="29">
          <cell r="M29" t="str">
            <v>B_SPDIST_003始動後平均車速Average Speed启动后平均车速</v>
          </cell>
          <cell r="N29" t="str">
            <v>検証済み</v>
          </cell>
        </row>
        <row r="30">
          <cell r="M30" t="str">
            <v>B_SPDIST_022-～After Start～-</v>
          </cell>
          <cell r="N30" t="str">
            <v>検証済み</v>
          </cell>
        </row>
        <row r="31">
          <cell r="M31" t="str">
            <v>B_TIME_001走行時間Elapsed Time行驶时间</v>
          </cell>
          <cell r="N31" t="str">
            <v>検証済み</v>
          </cell>
        </row>
        <row r="32">
          <cell r="M32" t="str">
            <v>B_ECO2_LIST_002走行時間Elapsed Time行驶时间</v>
          </cell>
          <cell r="N32" t="str">
            <v>検証済み</v>
          </cell>
        </row>
        <row r="33">
          <cell r="M33" t="str">
            <v>B_ECO2_LIST_002_act走行時間Elapsed Time行驶时间</v>
          </cell>
          <cell r="N33" t="str">
            <v>検証済み</v>
          </cell>
        </row>
        <row r="34">
          <cell r="M34" t="str">
            <v>B_TIME_000始動後走行時間Elapsed Time启动后行驶时间</v>
          </cell>
          <cell r="N34" t="str">
            <v>検証済み</v>
          </cell>
        </row>
        <row r="35">
          <cell r="M35" t="str">
            <v>B_TIME_017-～After Start～-</v>
          </cell>
          <cell r="N35" t="str">
            <v>検証済み</v>
          </cell>
        </row>
        <row r="36">
          <cell r="M36" t="str">
            <v>B_SPDIST_001始動後走行距離Distance启动后行驶距离</v>
          </cell>
          <cell r="N36" t="str">
            <v>検証済み</v>
          </cell>
        </row>
        <row r="37">
          <cell r="M37" t="str">
            <v>B_SPDIST_022-～After Start～-</v>
          </cell>
          <cell r="N37" t="str">
            <v>検証済み</v>
          </cell>
        </row>
        <row r="38">
          <cell r="M38" t="str">
            <v>B_SPDIST_000航続可能距離Range可连续行驶里程</v>
          </cell>
          <cell r="N38" t="str">
            <v>検証済み</v>
          </cell>
        </row>
        <row r="39">
          <cell r="M39" t="str">
            <v>DisconnectNot Connected未连接</v>
          </cell>
          <cell r="N39" t="str">
            <v>検証済み</v>
          </cell>
        </row>
        <row r="40">
          <cell r="M40" t="str">
            <v>Not availableNot Available不可用</v>
          </cell>
          <cell r="N40" t="str">
            <v>検証済み</v>
          </cell>
        </row>
        <row r="41">
          <cell r="M41" t="str">
            <v>B_ACC_006Radar readyRadar ready雷达READY</v>
          </cell>
          <cell r="N41" t="str">
            <v>検証済み</v>
          </cell>
        </row>
        <row r="42">
          <cell r="M42" t="str">
            <v>B_ACC_049ブレーキ！BRAKE!制动！</v>
          </cell>
          <cell r="N42" t="str">
            <v>検証済み</v>
          </cell>
        </row>
        <row r="43">
          <cell r="M43" t="str">
            <v>B_WRN_000メッセージなしNo Messages无信息</v>
          </cell>
          <cell r="N43" t="str">
            <v>検証済み</v>
          </cell>
        </row>
        <row r="44">
          <cell r="M44" t="str">
            <v>T-TAB-038設定Settings设定</v>
          </cell>
          <cell r="N44" t="str">
            <v>検証済み</v>
          </cell>
        </row>
        <row r="45">
          <cell r="M45" t="str">
            <v>B_SETTING_000設定Settings设定</v>
          </cell>
          <cell r="N45" t="str">
            <v>検証済み</v>
          </cell>
        </row>
        <row r="46">
          <cell r="M46" t="str">
            <v>B_SETTING_001停車中に操作してくださいPlease Operate
while Vehicle
Is Stopped.请停车后操作</v>
          </cell>
          <cell r="N46" t="str">
            <v>検証済み</v>
          </cell>
        </row>
        <row r="47">
          <cell r="M47" t="str">
            <v>-メータカスタマイズMeter
Customization仪表自定义</v>
          </cell>
          <cell r="N47" t="str">
            <v>検証済み</v>
          </cell>
        </row>
        <row r="48">
          <cell r="M48" t="str">
            <v>-車両カスタマイズVehicle
Customization车辆自定义</v>
          </cell>
          <cell r="N48" t="str">
            <v>検証済み</v>
          </cell>
        </row>
        <row r="49">
          <cell r="M49" t="str">
            <v>T-TAB-039言語Language语言</v>
          </cell>
          <cell r="N49" t="str">
            <v>検証済み</v>
          </cell>
        </row>
        <row r="50">
          <cell r="M50" t="str">
            <v>B_SETTING_LIST0言語Language语言</v>
          </cell>
          <cell r="N50" t="str">
            <v>検証済み</v>
          </cell>
        </row>
        <row r="51">
          <cell r="M51" t="str">
            <v>B_SETTING_LIST1言語Language语言</v>
          </cell>
          <cell r="N51" t="str">
            <v>検証済み</v>
          </cell>
        </row>
        <row r="52">
          <cell r="M52" t="str">
            <v>T-TAB-040単位Units单位</v>
          </cell>
          <cell r="N52" t="str">
            <v>検証済み</v>
          </cell>
        </row>
        <row r="53">
          <cell r="M53" t="str">
            <v>B_SETTING_LIST2単位Units单位</v>
          </cell>
          <cell r="N53" t="str">
            <v>検証済み</v>
          </cell>
        </row>
        <row r="54">
          <cell r="M54" t="str">
            <v>B_SETTING_LIST3単位Units单位</v>
          </cell>
          <cell r="N54" t="str">
            <v>検証済み</v>
          </cell>
        </row>
        <row r="55">
          <cell r="M55" t="str">
            <v>T-TAB-041メンテナンスシステムMaintenance
System维护系统</v>
          </cell>
          <cell r="N55" t="str">
            <v>検証済み</v>
          </cell>
        </row>
        <row r="56">
          <cell r="M56" t="str">
            <v>B_SETTING_LIST4メンテナンスシステムMaintenance
System维护系统</v>
          </cell>
          <cell r="N56" t="str">
            <v>検証済み</v>
          </cell>
        </row>
        <row r="57">
          <cell r="M57" t="str">
            <v>B_SETTING_LIST5メンテナンスシステムMaintenance
System维护系统</v>
          </cell>
          <cell r="N57" t="str">
            <v>検証済み</v>
          </cell>
        </row>
        <row r="58">
          <cell r="M58" t="str">
            <v>B_SETTING_GUIDE000初期化しますか？
メンテナンス実施後に操作してくださいDo You Want
to Initialize?
Please Operate
after Performing
Maintenance.是否初始化？
请在实施维护后
进行操作。</v>
          </cell>
          <cell r="N58" t="str">
            <v>検証済み</v>
          </cell>
        </row>
        <row r="59">
          <cell r="M59" t="str">
            <v>B_SETTING_LIST34はいYes是</v>
          </cell>
          <cell r="N59" t="str">
            <v>検証済み</v>
          </cell>
        </row>
        <row r="60">
          <cell r="M60" t="str">
            <v>B_SETTING_LIST35はいYes是</v>
          </cell>
          <cell r="N60" t="str">
            <v>検証済み</v>
          </cell>
        </row>
        <row r="61">
          <cell r="M61" t="str">
            <v>B_SETTING_GUIDE004_ans1はいYes是</v>
          </cell>
          <cell r="N61" t="str">
            <v>検証済み</v>
          </cell>
        </row>
        <row r="62">
          <cell r="M62" t="str">
            <v>B_SETTING_GUIDE004_ans1_actはいYes是</v>
          </cell>
          <cell r="N62" t="str">
            <v>検証済み</v>
          </cell>
        </row>
        <row r="63">
          <cell r="M63" t="str">
            <v>B_SETTING_GUIDE018_ans1はいYes是</v>
          </cell>
          <cell r="N63" t="str">
            <v>検証済み</v>
          </cell>
        </row>
        <row r="64">
          <cell r="M64" t="str">
            <v>B_SETTING_GUIDE018_ans1_actはいYes是</v>
          </cell>
          <cell r="N64" t="str">
            <v>検証済み</v>
          </cell>
        </row>
        <row r="65">
          <cell r="M65" t="str">
            <v>B_SETTING_LIST37いいえNo否</v>
          </cell>
          <cell r="N65" t="str">
            <v>検証済み</v>
          </cell>
        </row>
        <row r="66">
          <cell r="M66" t="str">
            <v>B_SETTING_LIST36いいえNo否</v>
          </cell>
          <cell r="N66" t="str">
            <v>検証済み</v>
          </cell>
        </row>
        <row r="67">
          <cell r="M67" t="str">
            <v>B_SETTING_GUIDE004_ans2いいえNo否</v>
          </cell>
          <cell r="N67" t="str">
            <v>検証済み</v>
          </cell>
        </row>
        <row r="68">
          <cell r="M68" t="str">
            <v>B_SETTING_GUIDE004_ans2_actいいえNo否</v>
          </cell>
          <cell r="N68" t="str">
            <v>検証済み</v>
          </cell>
        </row>
        <row r="69">
          <cell r="M69" t="str">
            <v>B_SETTING_GUIDE018_ans2いいえNo否</v>
          </cell>
          <cell r="N69" t="str">
            <v>検証済み</v>
          </cell>
        </row>
        <row r="70">
          <cell r="M70" t="str">
            <v>B_SETTING_GUIDE018_ans2_actいいえNo否</v>
          </cell>
          <cell r="N70" t="str">
            <v>検証済み</v>
          </cell>
        </row>
        <row r="71">
          <cell r="M71" t="str">
            <v>B_SETTING_GUIDE000_ans2初期化失敗Initialization
Failed初始化失败。</v>
          </cell>
          <cell r="N71" t="str">
            <v>検証済み</v>
          </cell>
        </row>
        <row r="72">
          <cell r="M72" t="str">
            <v>B_SETTING_GUIDE000_ans1初期化完了Initialization
Completed初始化完毕。</v>
          </cell>
          <cell r="N72" t="str">
            <v>検証済み</v>
          </cell>
        </row>
        <row r="73">
          <cell r="M73" t="str">
            <v>T-TAB-049割込表示Interrupt
Display中断显示</v>
          </cell>
          <cell r="N73" t="str">
            <v>検証済み</v>
          </cell>
        </row>
        <row r="74">
          <cell r="M74" t="str">
            <v>B_SETTING_LIST20割込表示Interrupt
Display中断显示</v>
          </cell>
          <cell r="N74" t="str">
            <v>検証済み</v>
          </cell>
        </row>
        <row r="75">
          <cell r="M75" t="str">
            <v>B_SETTING_LIST21割込表示Interrupt
Display中断显示</v>
          </cell>
          <cell r="N75" t="str">
            <v>検証済み</v>
          </cell>
        </row>
        <row r="76">
          <cell r="M76" t="str">
            <v>B_SETTING_GUIDE003登録したい画面を表示して★を長押しDisplay Screen
to Be Registered
and Hold ★.显示想要登录的
画面，长按★。</v>
          </cell>
          <cell r="N76" t="str">
            <v>検証済み</v>
          </cell>
        </row>
        <row r="77">
          <cell r="M77" t="str">
            <v>B_SETTING_GUIDE006変更したい項目を選択してくださいSelect Item
to Change.请选择想要变更的
项目。</v>
          </cell>
          <cell r="N77" t="str">
            <v>検証済み</v>
          </cell>
        </row>
        <row r="78">
          <cell r="M78" t="str">
            <v>T-TAB-045ドライブインフォ1Drive Info 1驾驶信息1</v>
          </cell>
          <cell r="N78" t="str">
            <v>検証済み</v>
          </cell>
        </row>
        <row r="79">
          <cell r="M79" t="str">
            <v>B_SETTING_LIST12ドライブインフォ1Drive Info 1驾驶信息1</v>
          </cell>
          <cell r="N79" t="str">
            <v>検証済み</v>
          </cell>
        </row>
        <row r="80">
          <cell r="M80" t="str">
            <v>B_SETTING_LIST13ドライブインフォ1Drive Info 1驾驶信息1</v>
          </cell>
          <cell r="N80" t="str">
            <v>検証済み</v>
          </cell>
        </row>
        <row r="81">
          <cell r="M81" t="str">
            <v>T-TAB-046ドライブインフォ2Drive Info 2驾驶信息2</v>
          </cell>
          <cell r="N81" t="str">
            <v>検証済み</v>
          </cell>
        </row>
        <row r="82">
          <cell r="M82" t="str">
            <v>B_SETTING_LIST14ドライブインフォ2Drive Info 2驾驶信息2</v>
          </cell>
          <cell r="N82" t="str">
            <v>検証済み</v>
          </cell>
        </row>
        <row r="83">
          <cell r="M83" t="str">
            <v>B_SETTING_LIST15ドライブインフォ2Drive Info 2驾驶信息2</v>
          </cell>
          <cell r="N83" t="str">
            <v>検証済み</v>
          </cell>
        </row>
        <row r="84">
          <cell r="M84" t="str">
            <v>T-TAB-047ドライブインフォ3Drive Info 3驾驶信息3</v>
          </cell>
          <cell r="N84" t="str">
            <v>検証済み</v>
          </cell>
        </row>
        <row r="85">
          <cell r="M85" t="str">
            <v>B_SETTING_LIST16ドライブインフォ3Drive Info 3驾驶信息3</v>
          </cell>
          <cell r="N85" t="str">
            <v>検証済み</v>
          </cell>
        </row>
        <row r="86">
          <cell r="M86" t="str">
            <v>B_SETTING_LIST17ドライブインフォ3Drive Info 3驾驶信息3</v>
          </cell>
          <cell r="N86" t="str">
            <v>検証済み</v>
          </cell>
        </row>
        <row r="87">
          <cell r="M87" t="str">
            <v>T-TAB-048ドライブインフォ4Drive Info 4驾驶信息4</v>
          </cell>
          <cell r="N87" t="str">
            <v>検証済み</v>
          </cell>
        </row>
        <row r="88">
          <cell r="M88" t="str">
            <v>B_SETTING_LIST18ドライブインフォ4Drive Info 4驾驶信息4</v>
          </cell>
          <cell r="N88" t="str">
            <v>検証済み</v>
          </cell>
        </row>
        <row r="89">
          <cell r="M89" t="str">
            <v>B_SETTING_LIST19ドライブインフォ4Drive Info 4驾驶信息4</v>
          </cell>
          <cell r="N89" t="str">
            <v>検証済み</v>
          </cell>
        </row>
        <row r="90">
          <cell r="M90" t="str">
            <v>B_SETTING_GUIDE006_ans1瞬間燃費
バー表示Current 
Fuel Economy
Bar Type瞬间油耗
标尺显示</v>
          </cell>
          <cell r="N90" t="str">
            <v>検証済み</v>
          </cell>
        </row>
        <row r="91">
          <cell r="M91" t="str">
            <v>B_SETTING_GUIDE006_ans1_act瞬間燃費
バー表示Current 
Fuel Economy
Bar Type瞬间油耗
标尺显示</v>
          </cell>
          <cell r="N91" t="str">
            <v>検証済み</v>
          </cell>
        </row>
        <row r="92">
          <cell r="M92" t="str">
            <v>B_SETTING_GUIDE006_ans2瞬間燃費
数値表示Current 
Fuel Economy
Value Type瞬间油耗
数值显示</v>
          </cell>
          <cell r="N92" t="str">
            <v>検証済み</v>
          </cell>
        </row>
        <row r="93">
          <cell r="M93" t="str">
            <v>B_SETTING_GUIDE006_ans2_act瞬間燃費
数値表示Current 
Fuel Economy
Value Type瞬间油耗
数值显示</v>
          </cell>
          <cell r="N93" t="str">
            <v>検証済み</v>
          </cell>
        </row>
        <row r="94">
          <cell r="M94" t="str">
            <v>B_SETTING_GUIDE006_ans3平均燃費
リセット間Average 
Fuel Economy
After Reset平均油耗
重置后</v>
          </cell>
          <cell r="N94" t="str">
            <v>検証済み</v>
          </cell>
        </row>
        <row r="95">
          <cell r="M95" t="str">
            <v>B_SETTING_GUIDE006_ans3_act平均燃費
リセット間Average 
Fuel Economy
After Reset平均油耗
重置后</v>
          </cell>
          <cell r="N95" t="str">
            <v>検証済み</v>
          </cell>
        </row>
        <row r="96">
          <cell r="M96" t="str">
            <v>B_SETTING_GUIDE006_ans4平均燃費
始動後Average 
Fuel Economy
After Start平均油耗
启动后</v>
          </cell>
          <cell r="N96" t="str">
            <v>検証済み</v>
          </cell>
        </row>
        <row r="97">
          <cell r="M97" t="str">
            <v>B_SETTING_GUIDE006_ans4_act平均燃費
始動後Average 
Fuel Economy
After Start平均油耗
启动后</v>
          </cell>
          <cell r="N97" t="str">
            <v>検証済み</v>
          </cell>
        </row>
        <row r="98">
          <cell r="M98" t="str">
            <v>B_SETTING_GUIDE006_ans5平均燃費
給油後Average 
Fuel Economy
After Refueling平均油耗
加油后</v>
          </cell>
          <cell r="N98" t="str">
            <v>検証済み</v>
          </cell>
        </row>
        <row r="99">
          <cell r="M99" t="str">
            <v>B_SETTING_GUIDE006_ans5_act平均燃費
給油後Average 
Fuel Economy
After Refueling平均油耗
加油后</v>
          </cell>
          <cell r="N99" t="str">
            <v>検証済み</v>
          </cell>
        </row>
        <row r="100">
          <cell r="M100" t="str">
            <v>B_SETTING_GUIDE006_ans7平均車速
リセット間Average
Speed
After Reset平均车速
重置后</v>
          </cell>
          <cell r="N100" t="str">
            <v>検証済み</v>
          </cell>
        </row>
        <row r="101">
          <cell r="M101" t="str">
            <v>B_SETTING_GUIDE006_ans7_act平均車速
リセット間Average
Speed
After Reset平均车速
重置后</v>
          </cell>
          <cell r="N101" t="str">
            <v>検証済み</v>
          </cell>
        </row>
        <row r="102">
          <cell r="M102" t="str">
            <v>B_SETTING_GUIDE006_ans6平均車速
始動後Average
Speed
After Start平均车速
启动后</v>
          </cell>
          <cell r="N102" t="str">
            <v>検証済み</v>
          </cell>
        </row>
        <row r="103">
          <cell r="M103" t="str">
            <v>B_SETTING_GUIDE006_ans6_act平均車速
始動後Average
Speed
After Start平均车速
启动后</v>
          </cell>
          <cell r="N103" t="str">
            <v>検証済み</v>
          </cell>
        </row>
        <row r="104">
          <cell r="M104" t="str">
            <v>B_SETTING_GUIDE006_ans8距離
航続可能距離Distance
Range距离
可连续行驶里程</v>
          </cell>
          <cell r="N104" t="str">
            <v>検証済み</v>
          </cell>
        </row>
        <row r="105">
          <cell r="M105" t="str">
            <v>B_SETTING_GUIDE006_ans8_act距離
航続可能距離Distance
Range距离
可连续行驶里程</v>
          </cell>
          <cell r="N105" t="str">
            <v>検証済み</v>
          </cell>
        </row>
        <row r="106">
          <cell r="M106" t="str">
            <v>B_SETTING_GUIDE006_ans9距離
始動後Distance
After Start距离
启动后</v>
          </cell>
          <cell r="N106" t="str">
            <v>検証済み</v>
          </cell>
        </row>
        <row r="107">
          <cell r="M107" t="str">
            <v>B_SETTING_GUIDE006_ans9_act距離
始動後Distance
After Start距离
启动后</v>
          </cell>
          <cell r="N107" t="str">
            <v>検証済み</v>
          </cell>
        </row>
        <row r="108">
          <cell r="M108" t="str">
            <v>B_SETTING_GUIDE006_ans10走行時間
始動後Elapsed Time
After Start行驶时间
启动后</v>
          </cell>
          <cell r="N108" t="str">
            <v>検証済み</v>
          </cell>
        </row>
        <row r="109">
          <cell r="M109" t="str">
            <v>B_SETTING_GUIDE006_ans10_act走行時間
始動後Elapsed Time
After Start行驶时间
启动后</v>
          </cell>
          <cell r="N109" t="str">
            <v>検証済み</v>
          </cell>
        </row>
        <row r="110">
          <cell r="M110" t="str">
            <v>B_SETTING_GUIDE006_ans11走行時間
リセット間Elapsed Time
After Reset行驶时间
重置后</v>
          </cell>
          <cell r="N110" t="str">
            <v>検証済み</v>
          </cell>
        </row>
        <row r="111">
          <cell r="M111" t="str">
            <v>B_SETTING_GUIDE006_ans11_act走行時間
リセット間Elapsed Time
After Reset行驶时间
重置后</v>
          </cell>
          <cell r="N111" t="str">
            <v>検証済み</v>
          </cell>
        </row>
        <row r="112">
          <cell r="M112" t="str">
            <v>B_SETTING_GUIDE006_ans12その他
ブランクOther
Blank其他
空白</v>
          </cell>
          <cell r="N112" t="str">
            <v>検証済み</v>
          </cell>
        </row>
        <row r="113">
          <cell r="M113" t="str">
            <v>B_SETTING_GUIDE006_ans12_actその他
ブランクOther
Blank其他
空白</v>
          </cell>
          <cell r="N113" t="str">
            <v>検証済み</v>
          </cell>
        </row>
        <row r="114">
          <cell r="M114" t="str">
            <v>時計表示切替(12H/24H)12/24-hour Clock
Display Switch时钟显示切换
(12小时/24小时)</v>
          </cell>
          <cell r="N114" t="str">
            <v>検証済み</v>
          </cell>
        </row>
        <row r="115">
          <cell r="M115" t="str">
            <v>時刻調整Time Adjustment时间调整</v>
          </cell>
          <cell r="N115" t="str">
            <v>検証済み</v>
          </cell>
        </row>
        <row r="116">
          <cell r="M116" t="str">
            <v>インジェクタメンテナンスシステムFuel Injector
Maintenance
System喷油器维护系统</v>
          </cell>
          <cell r="N116" t="str">
            <v>検証済み</v>
          </cell>
        </row>
        <row r="117">
          <cell r="M117" t="str">
            <v>T-TAB-050アクセントカラーAccent Color强调色</v>
          </cell>
          <cell r="N117" t="str">
            <v>検証済み</v>
          </cell>
        </row>
        <row r="118">
          <cell r="M118" t="str">
            <v>B_SETTING_LIST22アクセントカラーAccent Color强调色</v>
          </cell>
          <cell r="N118" t="str">
            <v>検証済み</v>
          </cell>
        </row>
        <row r="119">
          <cell r="M119" t="str">
            <v>B_SETTING_LIST23アクセントカラーAccent Color强调色</v>
          </cell>
          <cell r="N119" t="str">
            <v>検証済み</v>
          </cell>
        </row>
        <row r="120">
          <cell r="M120" t="str">
            <v>-エコアンビエントEco lampECO 模式灯</v>
          </cell>
          <cell r="N120" t="str">
            <v>検証済み</v>
          </cell>
        </row>
        <row r="121">
          <cell r="M121" t="str">
            <v>T-TAB-042ECO表示Display ECO Mark.ECO指示灯显示</v>
          </cell>
          <cell r="N121" t="str">
            <v>検証済み</v>
          </cell>
        </row>
        <row r="122">
          <cell r="M122" t="str">
            <v>B_SETTING_LIST6ECO表示Display ECO Mark.ECO指示灯显示</v>
          </cell>
          <cell r="N122" t="str">
            <v>検証済み</v>
          </cell>
        </row>
        <row r="123">
          <cell r="M123" t="str">
            <v>B_SETTING_LIST7ECO表示Display ECO Mark.ECO指示灯显示</v>
          </cell>
          <cell r="N123" t="str">
            <v>検証済み</v>
          </cell>
        </row>
        <row r="124">
          <cell r="M124" t="str">
            <v>T-TAB-043EV表示Display EV Mark.EV指示灯显示</v>
          </cell>
          <cell r="N124" t="str">
            <v>検証済み</v>
          </cell>
        </row>
        <row r="125">
          <cell r="M125" t="str">
            <v>B_SETTING_LIST8EV表示Display EV Mark.EV指示灯显示</v>
          </cell>
          <cell r="N125" t="str">
            <v>検証済み</v>
          </cell>
        </row>
        <row r="126">
          <cell r="M126" t="str">
            <v>B_SETTING_LIST9EV表示Display EV Mark.EV指示灯显示</v>
          </cell>
          <cell r="N126" t="str">
            <v>検証済み</v>
          </cell>
        </row>
        <row r="127">
          <cell r="M127" t="str">
            <v>T-TAB-051初期化Initialization初始化</v>
          </cell>
          <cell r="N127" t="str">
            <v>検証済み</v>
          </cell>
        </row>
        <row r="128">
          <cell r="M128" t="str">
            <v>B_SETTING_LIST24初期化Initialization初始化</v>
          </cell>
          <cell r="N128" t="str">
            <v>検証済み</v>
          </cell>
        </row>
        <row r="129">
          <cell r="M129" t="str">
            <v>B_SETTING_LIST25初期化Initialization初始化</v>
          </cell>
          <cell r="N129" t="str">
            <v>検証済み</v>
          </cell>
        </row>
        <row r="130">
          <cell r="M130" t="str">
            <v>B_SETTING_GUIDE018出荷時の設定に戻しますか？Do You Want
to Return to
Factory
Settings?是否恢复至
出厂时的设定？</v>
          </cell>
          <cell r="N130" t="str">
            <v>検証済み</v>
          </cell>
        </row>
        <row r="131">
          <cell r="M131" t="str">
            <v>B_SETTING_CONT20ONON打开</v>
          </cell>
          <cell r="N131" t="str">
            <v>検証済み</v>
          </cell>
        </row>
        <row r="132">
          <cell r="M132" t="str">
            <v>B_SETTING_CONT21ONON打开</v>
          </cell>
          <cell r="N132" t="str">
            <v>検証済み</v>
          </cell>
        </row>
        <row r="133">
          <cell r="M133" t="str">
            <v>B_SETTING_GUIDE001_ans1ONON打开</v>
          </cell>
          <cell r="N133" t="str">
            <v>検証済み</v>
          </cell>
        </row>
        <row r="134">
          <cell r="M134" t="str">
            <v>B_SETTING_GUIDE001_ans1_actONON打开</v>
          </cell>
          <cell r="N134" t="str">
            <v>検証済み</v>
          </cell>
        </row>
        <row r="135">
          <cell r="M135" t="str">
            <v>B_SETTING_GUIDE002_ans1ONON打开</v>
          </cell>
          <cell r="N135" t="str">
            <v>検証済み</v>
          </cell>
        </row>
        <row r="136">
          <cell r="M136" t="str">
            <v>B_SETTING_GUIDE002_ans1_actONON打开</v>
          </cell>
          <cell r="N136" t="str">
            <v>検証済み</v>
          </cell>
        </row>
        <row r="137">
          <cell r="M137" t="str">
            <v>B_FOGSW_FOG_ONONON打开</v>
          </cell>
          <cell r="N137" t="str">
            <v>検証済み</v>
          </cell>
        </row>
        <row r="138">
          <cell r="M138" t="str">
            <v>B_SETTING_CONT22OFFOFF关闭</v>
          </cell>
          <cell r="N138" t="str">
            <v>検証済み</v>
          </cell>
        </row>
        <row r="139">
          <cell r="M139" t="str">
            <v>B_SETTING_CONT23OFFOFF关闭</v>
          </cell>
          <cell r="N139" t="str">
            <v>検証済み</v>
          </cell>
        </row>
        <row r="140">
          <cell r="M140" t="str">
            <v>B_SETTING_GUIDE001_ans2_actOFFOFF关闭</v>
          </cell>
          <cell r="N140" t="str">
            <v>検証済み</v>
          </cell>
        </row>
        <row r="141">
          <cell r="M141" t="str">
            <v>B_SETTING_GUIDE001_ans2OFFOFF关闭</v>
          </cell>
          <cell r="N141" t="str">
            <v>検証済み</v>
          </cell>
        </row>
        <row r="142">
          <cell r="M142" t="str">
            <v>B_SETTING_GUIDE002_ans2OFFOFF关闭</v>
          </cell>
          <cell r="N142" t="str">
            <v>検証済み</v>
          </cell>
        </row>
        <row r="143">
          <cell r="M143" t="str">
            <v>B_SETTING_GUIDE002_ans2_actOFFOFF关闭</v>
          </cell>
          <cell r="N143" t="str">
            <v>検証済み</v>
          </cell>
        </row>
        <row r="144">
          <cell r="M144" t="str">
            <v>B_ECOB_EARTH0OFFOFF关闭</v>
          </cell>
          <cell r="N144" t="str">
            <v>検証済み</v>
          </cell>
        </row>
        <row r="145">
          <cell r="M145" t="str">
            <v>B_FOGSW_OFFOFFOFF关闭</v>
          </cell>
          <cell r="N145" t="str">
            <v>検証済み</v>
          </cell>
        </row>
        <row r="146">
          <cell r="M146" t="str">
            <v>B_FOGSW_FOG_OFFOFFOFF关闭</v>
          </cell>
          <cell r="N146" t="str">
            <v>検証済み</v>
          </cell>
        </row>
        <row r="147">
          <cell r="M147" t="str">
            <v>B_DIM_000照度調整Instrument panel light仪表板照明灯</v>
          </cell>
          <cell r="N147" t="str">
            <v>検証済み</v>
          </cell>
        </row>
        <row r="148">
          <cell r="M148" t="str">
            <v>-明Bright亮</v>
          </cell>
          <cell r="N148" t="str">
            <v>検証済み</v>
          </cell>
        </row>
        <row r="149">
          <cell r="M149" t="str">
            <v>-暗Dark暗</v>
          </cell>
          <cell r="N149" t="str">
            <v>検証済み</v>
          </cell>
        </row>
        <row r="150">
          <cell r="M150" t="str">
            <v>B_DOOR_022ボンネットオープンOpen打开</v>
          </cell>
          <cell r="N150" t="str">
            <v>検証済み</v>
          </cell>
        </row>
        <row r="151">
          <cell r="M151" t="str">
            <v>-トランクオープンTrunk open行李箱打开</v>
          </cell>
          <cell r="N151" t="str">
            <v>検証済み</v>
          </cell>
        </row>
        <row r="152">
          <cell r="M152" t="str">
            <v>WiperWiper雨刮器</v>
          </cell>
          <cell r="N152" t="str">
            <v>検証済み</v>
          </cell>
        </row>
        <row r="153">
          <cell r="M153" t="str">
            <v>MISTMIST点动</v>
          </cell>
          <cell r="N153" t="str">
            <v>検証済み</v>
          </cell>
        </row>
        <row r="154">
          <cell r="M154" t="str">
            <v>LOWLOW低</v>
          </cell>
          <cell r="N154" t="str">
            <v>検証済み</v>
          </cell>
        </row>
        <row r="155">
          <cell r="M155" t="str">
            <v>HIGHHIGH高</v>
          </cell>
          <cell r="N155" t="str">
            <v>検証済み</v>
          </cell>
        </row>
        <row r="156">
          <cell r="M156" t="str">
            <v>OFFOFF关闭</v>
          </cell>
          <cell r="N156" t="str">
            <v>検証済み</v>
          </cell>
        </row>
        <row r="157">
          <cell r="M157" t="str">
            <v>AUTOAUTO自动</v>
          </cell>
          <cell r="N157" t="str">
            <v>検証済み</v>
          </cell>
        </row>
        <row r="158">
          <cell r="M158" t="str">
            <v>WASHERWASHER清洗器</v>
          </cell>
          <cell r="N158" t="str">
            <v>検証済み</v>
          </cell>
        </row>
        <row r="159">
          <cell r="M159" t="str">
            <v>INTINTERMITTENT间歇</v>
          </cell>
          <cell r="N159" t="str">
            <v>検証済み</v>
          </cell>
        </row>
        <row r="160">
          <cell r="M160" t="str">
            <v>B_LIGHTSW_AUTO_LEVEL_DISP_1感度SENSITIVITY灵敏度</v>
          </cell>
          <cell r="N160" t="str">
            <v>検証済み</v>
          </cell>
        </row>
        <row r="161">
          <cell r="M161" t="str">
            <v>B_LIGHTSW_AUTO_LEVEL_DISP_2感度SENSITIVITY灵敏度</v>
          </cell>
          <cell r="N161" t="str">
            <v>検証済み</v>
          </cell>
        </row>
        <row r="162">
          <cell r="M162" t="str">
            <v>B_LIGHTSW_AUTO_LEVEL_HI_1高HIGH高</v>
          </cell>
          <cell r="N162" t="str">
            <v>検証済み</v>
          </cell>
        </row>
        <row r="163">
          <cell r="M163" t="str">
            <v>B_LIGHTSW_AUTO_LEVEL_HI_2高HIGH高</v>
          </cell>
          <cell r="N163" t="str">
            <v>検証済み</v>
          </cell>
        </row>
        <row r="164">
          <cell r="M164" t="str">
            <v>B_LIGHTSW_AUTO_LEVEL_LO_1低LOW低</v>
          </cell>
          <cell r="N164" t="str">
            <v>検証済み</v>
          </cell>
        </row>
        <row r="165">
          <cell r="M165" t="str">
            <v>B_LIGHTSW_AUTO_LEVEL_LO_2低LOW低</v>
          </cell>
          <cell r="N165" t="str">
            <v>検証済み</v>
          </cell>
        </row>
        <row r="166">
          <cell r="M166" t="str">
            <v>頻度FREQUENTLY频率</v>
          </cell>
          <cell r="N166" t="str">
            <v>検証済み</v>
          </cell>
        </row>
        <row r="167">
          <cell r="M167" t="str">
            <v>速FAST快</v>
          </cell>
          <cell r="N167" t="str">
            <v>検証済み</v>
          </cell>
        </row>
        <row r="168">
          <cell r="M168" t="str">
            <v>遅SLOW慢</v>
          </cell>
          <cell r="N168" t="str">
            <v>検証済み</v>
          </cell>
        </row>
        <row r="169">
          <cell r="M169" t="str">
            <v>B_LIGHTSW_GUIDELightLight灯光</v>
          </cell>
          <cell r="N169" t="str">
            <v>検証済み</v>
          </cell>
        </row>
        <row r="170">
          <cell r="M170" t="str">
            <v>ライトポジションLamp Switch Position灯光开关位置</v>
          </cell>
          <cell r="N170" t="str">
            <v>検証済み</v>
          </cell>
        </row>
        <row r="171">
          <cell r="M171" t="str">
            <v>OFFOFF关闭</v>
          </cell>
          <cell r="N171" t="str">
            <v>検証済み</v>
          </cell>
        </row>
        <row r="172">
          <cell r="M172" t="str">
            <v>DRL OFFDRL OFF日间行车灯关闭</v>
          </cell>
          <cell r="N172" t="str">
            <v>検証済み</v>
          </cell>
        </row>
        <row r="173">
          <cell r="M173" t="str">
            <v>AUTOAUTO自动</v>
          </cell>
          <cell r="N173" t="str">
            <v>検証済み</v>
          </cell>
        </row>
        <row r="174">
          <cell r="M174" t="str">
            <v>DRLDRL日间行车灯</v>
          </cell>
          <cell r="N174" t="str">
            <v>検証済み</v>
          </cell>
        </row>
        <row r="175">
          <cell r="M175" t="str">
            <v>TAILTAIL尾灯</v>
          </cell>
          <cell r="N175" t="str">
            <v>検証済み</v>
          </cell>
        </row>
        <row r="176">
          <cell r="M176" t="str">
            <v>HEADHEAD前照灯</v>
          </cell>
          <cell r="N176" t="str">
            <v>検証済み</v>
          </cell>
        </row>
        <row r="177">
          <cell r="M177" t="str">
            <v>AHSAHSAHS</v>
          </cell>
          <cell r="N177" t="str">
            <v>検証済み</v>
          </cell>
        </row>
        <row r="178">
          <cell r="M178" t="str">
            <v>AHBAHBAHB</v>
          </cell>
          <cell r="N178" t="str">
            <v>検証済み</v>
          </cell>
        </row>
        <row r="179">
          <cell r="M179" t="str">
            <v>FogFog雾灯</v>
          </cell>
          <cell r="N179" t="str">
            <v>検証済み</v>
          </cell>
        </row>
        <row r="180">
          <cell r="M180" t="str">
            <v>フォグライトFog Lamp雾灯</v>
          </cell>
          <cell r="N180" t="str">
            <v>検証済み</v>
          </cell>
        </row>
        <row r="181">
          <cell r="M181" t="str">
            <v>OFFOFF关闭</v>
          </cell>
          <cell r="N181" t="str">
            <v>検証済み</v>
          </cell>
        </row>
        <row r="182">
          <cell r="M182" t="str">
            <v>B_FOGSW_LANG_FRONTフロントフォグFront Fog Light前雾灯</v>
          </cell>
          <cell r="N182" t="str">
            <v>検証済み</v>
          </cell>
        </row>
        <row r="183">
          <cell r="M183" t="str">
            <v>B_FOGSW_FFOG_LANGフロントフォグFront Fog Light前雾灯</v>
          </cell>
          <cell r="N183" t="str">
            <v>検証済み</v>
          </cell>
        </row>
        <row r="184">
          <cell r="M184" t="str">
            <v>B_FOGSW_LANG_REARリアフォグRear Fog Light后雾灯</v>
          </cell>
          <cell r="N184" t="str">
            <v>検証済み</v>
          </cell>
        </row>
        <row r="185">
          <cell r="M185" t="str">
            <v>B_FOGSW_RROG_LANGリアフォグRear Fog Light后雾灯</v>
          </cell>
          <cell r="N185" t="str">
            <v>検証済み</v>
          </cell>
        </row>
        <row r="186">
          <cell r="M186" t="str">
            <v>B_ACC_041加速Accelerate加速</v>
          </cell>
          <cell r="N186" t="str">
            <v>検証済み</v>
          </cell>
        </row>
        <row r="187">
          <cell r="M187" t="str">
            <v>B_ACC_042減速Decelerate减速</v>
          </cell>
          <cell r="N187" t="str">
            <v>検証済み</v>
          </cell>
        </row>
        <row r="188">
          <cell r="M188" t="str">
            <v>B_ACC_047クルーズシステムを使う場合は、ONしてください。Turn On to Activate Cruise Control.使用巡航系统时，
请打开。</v>
          </cell>
          <cell r="N188" t="str">
            <v>検証済み</v>
          </cell>
        </row>
        <row r="189">
          <cell r="M189" t="str">
            <v>ブレーキで解除Deactivate by Tapping Brake Pedal.踩制动踏板解除。</v>
          </cell>
          <cell r="N189" t="str">
            <v>検証済み</v>
          </cell>
        </row>
        <row r="190">
          <cell r="M190" t="str">
            <v>B_ACC_040解除Cancel解除</v>
          </cell>
          <cell r="N190" t="str">
            <v>検証済み</v>
          </cell>
        </row>
        <row r="191">
          <cell r="M191" t="str">
            <v>B_ACC_043定速モードConstant Speed Mode定速模式</v>
          </cell>
          <cell r="N191" t="str">
            <v>検証済み</v>
          </cell>
        </row>
        <row r="192">
          <cell r="M192" t="str">
            <v>B_ACC_044ｸﾙｰｽﾞOFFCruise OFF巡航关闭</v>
          </cell>
          <cell r="N192" t="str">
            <v>検証済み</v>
          </cell>
        </row>
        <row r="193">
          <cell r="M193" t="str">
            <v>B_ACC_041_2復帰Resume恢复</v>
          </cell>
          <cell r="N193" t="str">
            <v>検証済み</v>
          </cell>
        </row>
        <row r="194">
          <cell r="M194" t="str">
            <v>4WD4WD4WD</v>
          </cell>
          <cell r="N194" t="str">
            <v>検証済み</v>
          </cell>
        </row>
        <row r="195">
          <cell r="M195" t="str">
            <v>AWDAWDAWD</v>
          </cell>
          <cell r="N195" t="str">
            <v>検証済み</v>
          </cell>
        </row>
        <row r="196">
          <cell r="M196" t="str">
            <v>VGRSVGRSVGRS</v>
          </cell>
          <cell r="N196" t="str">
            <v>検証済み</v>
          </cell>
        </row>
        <row r="197">
          <cell r="M197" t="str">
            <v>DSS1DSS1DSS1</v>
          </cell>
          <cell r="N197" t="str">
            <v>検証済み</v>
          </cell>
        </row>
        <row r="198">
          <cell r="M198" t="str">
            <v>B_SETTING_GUIDE004★押下時はこの画面を表示するように変更しますか？Do You Want to Set So that Pressing ★ Will Return to this Screen?是否进行变更，使按下★时显示本画面？</v>
          </cell>
          <cell r="N198" t="str">
            <v>検証済み</v>
          </cell>
        </row>
        <row r="199">
          <cell r="M199" t="str">
            <v>B_SETTING_GUIDE005この画面は★に登録できませんThis Screen Cannot be Registered to ★.本画面无法登录到★。</v>
          </cell>
          <cell r="N199" t="str">
            <v>検証済み</v>
          </cell>
        </row>
        <row r="200">
          <cell r="M200" t="str">
            <v>車室内の設定を変更しましたVehicle Interior
Settings Changed已变更车厢内的设定。</v>
          </cell>
          <cell r="N200" t="str">
            <v>検証済み</v>
          </cell>
        </row>
        <row r="201">
          <cell r="M201" t="str">
            <v>T-TAB-044★スイッチ設定★ Switch
Settings★开关设定</v>
          </cell>
          <cell r="N201" t="str">
            <v>検証済み</v>
          </cell>
        </row>
        <row r="202">
          <cell r="M202" t="str">
            <v>B_SETTING_LIST10★スイッチ設定★ Switch
Settings★开关设定</v>
          </cell>
          <cell r="N202" t="str">
            <v>検証済み</v>
          </cell>
        </row>
        <row r="203">
          <cell r="M203" t="str">
            <v>B_SETTING_LIST11★スイッチ設定★ Switch
Settings★开关设定</v>
          </cell>
          <cell r="N203" t="str">
            <v>検証済み</v>
          </cell>
        </row>
        <row r="204">
          <cell r="M204" t="str">
            <v>B_SETTING_GUIDE003_GUIDE◎：現在の登録画面を表示◎: Display 
Current 
Registered
Screen◎：显示现在的
登录画面</v>
          </cell>
          <cell r="N204" t="str">
            <v>検証済み</v>
          </cell>
        </row>
        <row r="205">
          <cell r="M205" t="str">
            <v>B_SETTING_GUIDE013_guide1◎：ON/OFF設定◎: ON/OFF
Settings◎：打开/关闭
设定</v>
          </cell>
          <cell r="N205" t="str">
            <v>検証済み</v>
          </cell>
        </row>
        <row r="206">
          <cell r="M206" t="str">
            <v>B_SETTING_GUIDE014_guide◎：ON/OFF設定◎: ON/OFF
Settings◎：打开/关闭
设定</v>
          </cell>
          <cell r="N206" t="str">
            <v>検証済み</v>
          </cell>
        </row>
        <row r="207">
          <cell r="M207" t="str">
            <v>B_SETTING_GUIDE015_guide◎：ON/OFF設定◎: ON/OFF
Settings◎：打开/关闭
设定</v>
          </cell>
          <cell r="N207" t="str">
            <v>検証済み</v>
          </cell>
        </row>
        <row r="208">
          <cell r="M208" t="str">
            <v>B_SETTING_GUIDE016_guide◎：ON/OFF設定◎: ON/OFF
Settings◎：打开/关闭
设定</v>
          </cell>
          <cell r="N208" t="str">
            <v>検証済み</v>
          </cell>
        </row>
        <row r="209">
          <cell r="M209" t="str">
            <v>B_SETTING_GUIDE017_guide◎：ON/OFF設定◎: ON/OFF
Settings◎：打开/关闭
设定</v>
          </cell>
          <cell r="N209" t="str">
            <v>検証済み</v>
          </cell>
        </row>
        <row r="210">
          <cell r="M210" t="str">
            <v>A-ACC-001イグニッション ONIGNITION ON点火</v>
          </cell>
          <cell r="N210" t="str">
            <v>検証済み</v>
          </cell>
        </row>
        <row r="211">
          <cell r="M211" t="str">
            <v>A-ACC-000アクセサリーACCESSORY附件</v>
          </cell>
          <cell r="N211" t="str">
            <v>検証済み</v>
          </cell>
        </row>
        <row r="212">
          <cell r="M212" t="str">
            <v>B_CURRENT_017平均AVG平均</v>
          </cell>
          <cell r="N212" t="str">
            <v>検証済み</v>
          </cell>
        </row>
        <row r="213">
          <cell r="M213" t="str">
            <v>[Enter] モード選択Push [Enter] for Source按[Enter]进入模式选择</v>
          </cell>
          <cell r="N213" t="str">
            <v>検証済み</v>
          </cell>
        </row>
        <row r="214">
          <cell r="M214" t="str">
            <v>T-TAB-025モード選択Select Source模式选择</v>
          </cell>
          <cell r="N214" t="str">
            <v>検証済み</v>
          </cell>
        </row>
        <row r="215">
          <cell r="M215" t="str">
            <v>[Enter] 電話メニューPush [Enter] for
Telephone Menu.按[Enter]进入电话菜单</v>
          </cell>
          <cell r="N215" t="str">
            <v>検証済み</v>
          </cell>
        </row>
        <row r="216">
          <cell r="M216" t="str">
            <v>B_SETTING_002Push [Enter] to Customize</v>
          </cell>
          <cell r="N216" t="str">
            <v>検証済み</v>
          </cell>
        </row>
        <row r="217">
          <cell r="M217" t="str">
            <v>B_SPDIST_023給油してくださいRefuel</v>
          </cell>
          <cell r="N217" t="str">
            <v>検証済み</v>
          </cell>
        </row>
        <row r="218">
          <cell r="M218" t="str">
            <v>B_CRS_050ソナー故障Check Park Sonar System检查
驻车声纳系统</v>
          </cell>
          <cell r="N218" t="str">
            <v>検証済み</v>
          </cell>
        </row>
        <row r="219">
          <cell r="M219" t="str">
            <v>B_CRS_051ソナー汚れClean Park Sonar清洁驻车声纳</v>
          </cell>
          <cell r="N219" t="str">
            <v>検証済み</v>
          </cell>
        </row>
        <row r="220">
          <cell r="M220" t="str">
            <v>B_TPMS_028INCLUDE SPARE TIREINCLUDE SPARE TIRE未</v>
          </cell>
          <cell r="N220" t="str">
            <v>検証済み</v>
          </cell>
        </row>
        <row r="221">
          <cell r="M221" t="str">
            <v>B_GEAR_TITLEGear PositionGear Position齿轮位置</v>
          </cell>
          <cell r="N221" t="str">
            <v>検証済み</v>
          </cell>
        </row>
        <row r="222">
          <cell r="M222" t="str">
            <v>B_ECO2_LIST_001_act平均車速AVG. Speed平均车速</v>
          </cell>
          <cell r="N222" t="str">
            <v>検証済み</v>
          </cell>
        </row>
        <row r="223">
          <cell r="M223" t="str">
            <v>B_ECO2_LIST_001平均車速AVG. Speed平均车速</v>
          </cell>
          <cell r="N223" t="str">
            <v>検証済み</v>
          </cell>
        </row>
        <row r="224">
          <cell r="M224" t="str">
            <v>B_ECO2_LIST_000平均燃費AVG. Fuel Economy平均油耗</v>
          </cell>
          <cell r="N224" t="str">
            <v>検証済み</v>
          </cell>
        </row>
        <row r="225">
          <cell r="M225" t="str">
            <v>B_ECO2_LIST_000_act平均燃費AVG. Fuel Economy平均油耗</v>
          </cell>
          <cell r="N225" t="str">
            <v>検証済み</v>
          </cell>
        </row>
        <row r="226">
          <cell r="M226" t="str">
            <v>B_ACC_042_2SetSet安排</v>
          </cell>
          <cell r="N226" t="str">
            <v>検証済み</v>
          </cell>
        </row>
        <row r="227">
          <cell r="M227" t="str">
            <v>B_ACC_045クルーズ ONCruise ON巡航开</v>
          </cell>
          <cell r="N227" t="str">
            <v>検証済み</v>
          </cell>
        </row>
        <row r="228">
          <cell r="M228" t="str">
            <v>B_LIGHTSW_GUIDEライトガイド-</v>
          </cell>
          <cell r="N228" t="str">
            <v>検証済み</v>
          </cell>
        </row>
        <row r="229">
          <cell r="M229" t="str">
            <v>B_LIGHTSW_AUTOAUTO中
ＡＵＴＯAUTO 
activated自动方式</v>
          </cell>
          <cell r="N229" t="str">
            <v>検証済み</v>
          </cell>
        </row>
        <row r="230">
          <cell r="M230" t="str">
            <v>B_LIGHTSW_OTHERAUTO解除AUTO 
deactivated解除了自动方式</v>
          </cell>
          <cell r="N230" t="str">
            <v>検証済み</v>
          </cell>
        </row>
        <row r="231">
          <cell r="M231" t="str">
            <v>B_LIGHTSW_TURNONライト点灯Light ON灯光开</v>
          </cell>
          <cell r="N231" t="str">
            <v>検証済み</v>
          </cell>
        </row>
        <row r="232">
          <cell r="M232" t="str">
            <v>B_WIPERSW_GUIDE1ワイパをＡＵＴＯ制御に
切り替える場合は
ＯＮしてくださいTurn on Switch
to Change Wiper
into AUTOワイパをＡＵＴＯ制御に
切り替える場合は
スイッチをＯＮしてください</v>
          </cell>
          <cell r="N232" t="str">
            <v>検証済み</v>
          </cell>
        </row>
        <row r="233">
          <cell r="M233" t="str">
            <v>B_LIGHTSW_AUTO_1AUTO切替方法-</v>
          </cell>
          <cell r="N233" t="str">
            <v>検証済み</v>
          </cell>
        </row>
        <row r="234">
          <cell r="M234" t="str">
            <v>B_LIGHTSW_AUTO_2AUTO感度-</v>
          </cell>
          <cell r="N234" t="str">
            <v>検証済み</v>
          </cell>
        </row>
        <row r="235">
          <cell r="M235" t="str">
            <v xml:space="preserve">B_SETTING_GUIDE007瞬間燃費
Current 
Fuel Economy瞬间油耗
</v>
          </cell>
          <cell r="N235" t="str">
            <v>検証済み</v>
          </cell>
        </row>
        <row r="236">
          <cell r="M236" t="str">
            <v>B_SETTING_GUIDE008平均燃費Average 
Fuel Economy平均油耗</v>
          </cell>
          <cell r="N236" t="str">
            <v>検証済み</v>
          </cell>
        </row>
        <row r="237">
          <cell r="M237" t="str">
            <v>B_SETTING_GUIDE009平均車速Average
Speed平均车速</v>
          </cell>
          <cell r="N237" t="str">
            <v>検証済み</v>
          </cell>
        </row>
        <row r="238">
          <cell r="M238" t="str">
            <v xml:space="preserve">B_SETTING_GUIDE010距離
Distance
距离
</v>
          </cell>
          <cell r="N238" t="str">
            <v>検証済み</v>
          </cell>
        </row>
        <row r="239">
          <cell r="M239" t="str">
            <v xml:space="preserve">B_SETTING_GUIDE011走行時間
Elapsed Time
行驶时间
</v>
          </cell>
          <cell r="N239" t="str">
            <v>検証済み</v>
          </cell>
        </row>
        <row r="240">
          <cell r="M240" t="str">
            <v>B_SETTING_GUIDE012その他Other其他</v>
          </cell>
          <cell r="N240" t="str">
            <v>検証済み</v>
          </cell>
        </row>
        <row r="241">
          <cell r="M241" t="str">
            <v>B_SETTING_GUIDE007_ans1バー表示Bar Type标尺显示</v>
          </cell>
          <cell r="N241" t="str">
            <v>検証済み</v>
          </cell>
        </row>
        <row r="242">
          <cell r="M242" t="str">
            <v>B_SETTING_GUIDE007_ans1_actバー表示Bar Type标尺显示</v>
          </cell>
          <cell r="N242" t="str">
            <v>検証済み</v>
          </cell>
        </row>
        <row r="243">
          <cell r="M243" t="str">
            <v>B_SETTING_GUIDE007_ans1_nonバー表示Bar Type标尺显示</v>
          </cell>
          <cell r="N243" t="str">
            <v>検証済み</v>
          </cell>
        </row>
        <row r="244">
          <cell r="M244" t="str">
            <v>B_SETTING_GUIDE007_ans1_non_actバー表示Bar Type标尺显示</v>
          </cell>
          <cell r="N244" t="str">
            <v>検証済み</v>
          </cell>
        </row>
        <row r="245">
          <cell r="M245" t="str">
            <v>B_SETTING_GUIDE007_ans2数値表示Value Type数值显示</v>
          </cell>
          <cell r="N245" t="str">
            <v>検証済み</v>
          </cell>
        </row>
        <row r="246">
          <cell r="M246" t="str">
            <v>B_SETTING_GUIDE007_ans2_act数値表示Value Type数值显示</v>
          </cell>
          <cell r="N246" t="str">
            <v>検証済み</v>
          </cell>
        </row>
        <row r="247">
          <cell r="M247" t="str">
            <v>B_SETTING_GUIDE007_ans2_non数値表示Value Type数值显示</v>
          </cell>
          <cell r="N247" t="str">
            <v>検証済み</v>
          </cell>
        </row>
        <row r="248">
          <cell r="M248" t="str">
            <v>B_SETTING_GUIDE007_ans2_non_act数値表示Value Type数值显示</v>
          </cell>
          <cell r="N248" t="str">
            <v>検証済み</v>
          </cell>
        </row>
        <row r="249">
          <cell r="M249" t="str">
            <v>B_SETTING_GUIDE008_ans1リセット間After Reset重置后</v>
          </cell>
          <cell r="N249" t="str">
            <v>検証済み</v>
          </cell>
        </row>
        <row r="250">
          <cell r="M250" t="str">
            <v>B_SETTING_GUIDE008_ans1_actリセット間After Reset重置后</v>
          </cell>
          <cell r="N250" t="str">
            <v>検証済み</v>
          </cell>
        </row>
        <row r="251">
          <cell r="M251" t="str">
            <v>B_SETTING_GUIDE008_ans1_nonリセット間After Reset重置后</v>
          </cell>
          <cell r="N251" t="str">
            <v>検証済み</v>
          </cell>
        </row>
        <row r="252">
          <cell r="M252" t="str">
            <v>B_SETTING_GUIDE008_ans1_non_actリセット間After Reset重置后</v>
          </cell>
          <cell r="N252" t="str">
            <v>検証済み</v>
          </cell>
        </row>
        <row r="253">
          <cell r="M253" t="str">
            <v>B_SETTING_GUIDE008_ans3始動後After Start启动后</v>
          </cell>
          <cell r="N253" t="str">
            <v>検証済み</v>
          </cell>
        </row>
        <row r="254">
          <cell r="M254" t="str">
            <v>B_SETTING_GUIDE008_ans3_act始動後After Start启动后</v>
          </cell>
          <cell r="N254" t="str">
            <v>検証済み</v>
          </cell>
        </row>
        <row r="255">
          <cell r="M255" t="str">
            <v>B_SETTING_GUIDE008_ans3_non始動後After Start启动后</v>
          </cell>
          <cell r="N255" t="str">
            <v>検証済み</v>
          </cell>
        </row>
        <row r="256">
          <cell r="M256" t="str">
            <v>B_SETTING_GUIDE008_ans3_non_act始動後After Start启动后</v>
          </cell>
          <cell r="N256" t="str">
            <v>検証済み</v>
          </cell>
        </row>
        <row r="257">
          <cell r="M257" t="str">
            <v>B_SETTING_GUIDE008_ans2給油後After Refuel加油后</v>
          </cell>
          <cell r="N257" t="str">
            <v>検証済み</v>
          </cell>
        </row>
        <row r="258">
          <cell r="M258" t="str">
            <v>B_SETTING_GUIDE008_ans2_act給油後After Refueling加油后</v>
          </cell>
          <cell r="N258" t="str">
            <v>検証済み</v>
          </cell>
        </row>
        <row r="259">
          <cell r="M259" t="str">
            <v>B_SETTING_GUIDE008_ans2_non給油後After Refueling加油后</v>
          </cell>
          <cell r="N259" t="str">
            <v>検証済み</v>
          </cell>
        </row>
        <row r="260">
          <cell r="M260" t="str">
            <v>B_SETTING_GUIDE008_ans2_non_act給油後After Refueling加油后</v>
          </cell>
          <cell r="N260" t="str">
            <v>検証済み</v>
          </cell>
        </row>
        <row r="261">
          <cell r="M261" t="str">
            <v>B_SETTING_GUIDE012_ans1ブランクBlank空白</v>
          </cell>
          <cell r="N261" t="str">
            <v>検証済み</v>
          </cell>
        </row>
        <row r="262">
          <cell r="M262" t="str">
            <v>B_SETTING_GUIDE012_ans1_actブランクBlank空白</v>
          </cell>
          <cell r="N262" t="str">
            <v>検証済み</v>
          </cell>
        </row>
        <row r="263">
          <cell r="M263" t="str">
            <v>B_ACC_006RADAR
READYRADAR
READY雷达
READY</v>
          </cell>
          <cell r="N263" t="str">
            <v>検証済み</v>
          </cell>
        </row>
        <row r="264">
          <cell r="N264" t="str">
            <v>検証済み</v>
          </cell>
        </row>
      </sheetData>
      <sheetData sheetId="2"/>
      <sheetData sheetId="3"/>
      <sheetData sheetId="4"/>
      <sheetData sheetId="5" refreshError="1"/>
      <sheetData sheetId="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 val="ListWork"/>
      <sheetName val="XSSマイコン依存部 (基本設定)"/>
      <sheetName val="用語集"/>
      <sheetName val="Guide(Approach）"/>
      <sheetName val="1.概述"/>
      <sheetName val="車両仕様"/>
      <sheetName val="字段定义"/>
      <sheetName val="リスト"/>
      <sheetName val="ドメイン"/>
      <sheetName val="多言語翻訳リスト"/>
      <sheetName val="調査シート"/>
      <sheetName val="階層一覧"/>
      <sheetName val="Contents"/>
      <sheetName val="PullDown"/>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取得"/>
      <sheetName val="文言描画サイズ計測"/>
      <sheetName val="Font"/>
      <sheetName val="TextStyle"/>
      <sheetName val="装飾(アイコン)"/>
      <sheetName val="装飾(反転)"/>
      <sheetName val="1byte文字"/>
      <sheetName val="使用方法"/>
      <sheetName val="例_データ取得設定 "/>
      <sheetName val="手作業一覧"/>
      <sheetName val="変更履歴"/>
      <sheetName val="Old_文言データ"/>
      <sheetName val="Old_デザインデータ_textarea"/>
      <sheetName val="Old_デザインデータ_icon"/>
    </sheetNames>
    <sheetDataSet>
      <sheetData sheetId="0">
        <row r="50">
          <cell r="B50" t="str">
            <v>日本語</v>
          </cell>
        </row>
        <row r="51">
          <cell r="B51" t="str">
            <v>英語（USA）</v>
          </cell>
        </row>
        <row r="52">
          <cell r="B52" t="str">
            <v>加仏語</v>
          </cell>
        </row>
        <row r="53">
          <cell r="B53" t="str">
            <v>メキシカンスパニッシュ語</v>
          </cell>
        </row>
        <row r="54">
          <cell r="B54" t="str">
            <v>英語（UK）</v>
          </cell>
        </row>
        <row r="55">
          <cell r="B55" t="str">
            <v xml:space="preserve">フランス語(欧) </v>
          </cell>
        </row>
        <row r="56">
          <cell r="B56" t="str">
            <v>スペイン語(欧)</v>
          </cell>
        </row>
        <row r="57">
          <cell r="B57" t="str">
            <v>ドイツ語</v>
          </cell>
        </row>
        <row r="58">
          <cell r="B58" t="str">
            <v xml:space="preserve">イタリア語 </v>
          </cell>
        </row>
        <row r="59">
          <cell r="B59" t="str">
            <v>ポルトガル語(欧)</v>
          </cell>
        </row>
        <row r="60">
          <cell r="B60" t="str">
            <v>オランダ語</v>
          </cell>
        </row>
        <row r="61">
          <cell r="B61" t="str">
            <v>スウェーデン語</v>
          </cell>
        </row>
        <row r="62">
          <cell r="B62" t="str">
            <v>ノルウェー語</v>
          </cell>
        </row>
        <row r="63">
          <cell r="B63" t="str">
            <v>デンマーク語</v>
          </cell>
        </row>
        <row r="64">
          <cell r="B64" t="str">
            <v>ロシア語</v>
          </cell>
        </row>
        <row r="65">
          <cell r="B65" t="str">
            <v>フィンランド語</v>
          </cell>
        </row>
        <row r="66">
          <cell r="B66" t="str">
            <v>ギリシャ語</v>
          </cell>
        </row>
        <row r="67">
          <cell r="B67" t="str">
            <v>ポーランド語</v>
          </cell>
        </row>
        <row r="68">
          <cell r="B68" t="str">
            <v>ウクライナ語</v>
          </cell>
        </row>
        <row r="69">
          <cell r="B69" t="str">
            <v>トルコ語</v>
          </cell>
        </row>
        <row r="70">
          <cell r="B70" t="str">
            <v>ハンガリー語</v>
          </cell>
        </row>
        <row r="71">
          <cell r="B71" t="str">
            <v>チェコ語</v>
          </cell>
        </row>
        <row r="72">
          <cell r="B72" t="str">
            <v>スロバキア語</v>
          </cell>
        </row>
        <row r="73">
          <cell r="B73" t="str">
            <v>ルーマニア語</v>
          </cell>
        </row>
        <row r="74">
          <cell r="B74" t="str">
            <v>バスク語</v>
          </cell>
        </row>
        <row r="75">
          <cell r="B75" t="str">
            <v>ブルガリア語</v>
          </cell>
        </row>
        <row r="76">
          <cell r="B76" t="str">
            <v>フラマン語</v>
          </cell>
        </row>
        <row r="77">
          <cell r="B77" t="str">
            <v>英語(AUST)</v>
          </cell>
        </row>
        <row r="78">
          <cell r="B78" t="str">
            <v>英語(中近東)</v>
          </cell>
        </row>
        <row r="79">
          <cell r="B79" t="str">
            <v>アラビア語</v>
          </cell>
        </row>
        <row r="80">
          <cell r="B80" t="str">
            <v>中国語(簡体)</v>
          </cell>
        </row>
        <row r="81">
          <cell r="B81" t="str">
            <v>中国語(繁体)</v>
          </cell>
        </row>
        <row r="82">
          <cell r="B82" t="str">
            <v>台湾国語</v>
          </cell>
        </row>
        <row r="83">
          <cell r="B83" t="str">
            <v>韓国語</v>
          </cell>
        </row>
        <row r="84">
          <cell r="B84" t="str">
            <v>タイ語</v>
          </cell>
        </row>
        <row r="85">
          <cell r="B85" t="str">
            <v>マレー語</v>
          </cell>
        </row>
        <row r="86">
          <cell r="B86" t="str">
            <v>インドネシア語</v>
          </cell>
        </row>
        <row r="87">
          <cell r="B87" t="str">
            <v>英語(インド)</v>
          </cell>
        </row>
        <row r="88">
          <cell r="B88" t="str">
            <v>ヒンディー語</v>
          </cell>
        </row>
        <row r="89">
          <cell r="B89" t="str">
            <v>市販英語</v>
          </cell>
        </row>
        <row r="90">
          <cell r="B90" t="str">
            <v>ベトナム語</v>
          </cell>
        </row>
        <row r="91">
          <cell r="B91" t="str">
            <v>フィリピン語</v>
          </cell>
        </row>
        <row r="92">
          <cell r="B92" t="str">
            <v>タミル語</v>
          </cell>
        </row>
        <row r="93">
          <cell r="B93" t="str">
            <v>ペルシャ語</v>
          </cell>
        </row>
        <row r="94">
          <cell r="B94" t="str">
            <v>ヘブライ語</v>
          </cell>
        </row>
        <row r="95">
          <cell r="B95" t="str">
            <v>イスラエル語</v>
          </cell>
        </row>
        <row r="96">
          <cell r="B96" t="str">
            <v>スペイン語(南米)</v>
          </cell>
        </row>
        <row r="97">
          <cell r="B97" t="str">
            <v>ブラジルポルトガル語</v>
          </cell>
        </row>
      </sheetData>
      <sheetData sheetId="1"/>
      <sheetData sheetId="2"/>
      <sheetData sheetId="3">
        <row r="3">
          <cell r="E3" t="str">
            <v>プロパティ</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OverflowID"/>
      <sheetName val="DataInputRule"/>
      <sheetName val="Sheet1"/>
      <sheetName val="Item"/>
      <sheetName val="参考資料28"/>
      <sheetName val="評価対象"/>
      <sheetName val="パラメータ一覧(AXSS.AXCS)"/>
    </sheetNames>
    <sheetDataSet>
      <sheetData sheetId="0">
        <row r="2">
          <cell r="C2" t="str">
            <v>日本語</v>
          </cell>
        </row>
      </sheetData>
      <sheetData sheetId="1">
        <row r="2">
          <cell r="C2" t="str">
            <v>日本語</v>
          </cell>
          <cell r="G2">
            <v>8</v>
          </cell>
          <cell r="H2">
            <v>1</v>
          </cell>
        </row>
        <row r="3">
          <cell r="G3">
            <v>9</v>
          </cell>
          <cell r="H3">
            <v>2</v>
          </cell>
        </row>
        <row r="4">
          <cell r="G4">
            <v>10</v>
          </cell>
          <cell r="H4">
            <v>3</v>
          </cell>
        </row>
        <row r="5">
          <cell r="G5">
            <v>11</v>
          </cell>
          <cell r="H5">
            <v>4</v>
          </cell>
        </row>
        <row r="6">
          <cell r="G6">
            <v>12</v>
          </cell>
          <cell r="H6">
            <v>5</v>
          </cell>
        </row>
        <row r="7">
          <cell r="G7">
            <v>13</v>
          </cell>
          <cell r="H7">
            <v>6</v>
          </cell>
        </row>
        <row r="8">
          <cell r="G8">
            <v>14</v>
          </cell>
          <cell r="H8">
            <v>7</v>
          </cell>
        </row>
        <row r="9">
          <cell r="G9">
            <v>15</v>
          </cell>
          <cell r="H9">
            <v>8</v>
          </cell>
        </row>
        <row r="10">
          <cell r="G10">
            <v>16</v>
          </cell>
          <cell r="H10">
            <v>9</v>
          </cell>
        </row>
        <row r="11">
          <cell r="G11">
            <v>17</v>
          </cell>
        </row>
        <row r="12">
          <cell r="G12">
            <v>18</v>
          </cell>
        </row>
        <row r="13">
          <cell r="G13">
            <v>19</v>
          </cell>
        </row>
        <row r="14">
          <cell r="G14">
            <v>20</v>
          </cell>
        </row>
        <row r="15">
          <cell r="G15">
            <v>21</v>
          </cell>
        </row>
        <row r="16">
          <cell r="G16">
            <v>22</v>
          </cell>
        </row>
        <row r="17">
          <cell r="G17">
            <v>23</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 val="リストデータ"/>
      <sheetName val="FC_まとめる"/>
      <sheetName val="エンジン型式"/>
      <sheetName val="option"/>
      <sheetName val="設定値定義"/>
      <sheetName val="DataTable"/>
      <sheetName val="Ｓｉ問連"/>
      <sheetName val="字段定义"/>
      <sheetName val="信息定义"/>
      <sheetName val="入力リスト"/>
      <sheetName val="XSSマイコン依存部 (基本設定)"/>
      <sheetName val="分类数据"/>
      <sheetName val="Func.Sha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2"/>
  <sheetViews>
    <sheetView showGridLines="0" zoomScale="115" zoomScaleNormal="115" workbookViewId="0">
      <selection activeCell="L19" sqref="L19"/>
    </sheetView>
  </sheetViews>
  <sheetFormatPr defaultRowHeight="13.5"/>
  <cols>
    <col min="1" max="1" width="4.375" customWidth="1"/>
    <col min="2" max="2" width="9" style="8" hidden="1" customWidth="1"/>
    <col min="4" max="4" width="69.375" customWidth="1"/>
    <col min="5" max="6" width="12.75" customWidth="1"/>
    <col min="7" max="18" width="13.125" customWidth="1"/>
  </cols>
  <sheetData>
    <row r="2" spans="2:18" ht="25.5" customHeight="1">
      <c r="C2" s="5"/>
      <c r="D2" s="5"/>
      <c r="E2" s="5"/>
      <c r="F2" s="5"/>
      <c r="H2" s="6" t="s">
        <v>12</v>
      </c>
      <c r="I2" s="238" t="s">
        <v>13</v>
      </c>
      <c r="J2" s="238"/>
      <c r="K2" s="238"/>
      <c r="L2" s="238"/>
      <c r="M2" s="238"/>
      <c r="N2" s="238"/>
      <c r="O2" s="238"/>
      <c r="P2" s="238"/>
      <c r="Q2" s="238"/>
      <c r="R2" s="238"/>
    </row>
    <row r="3" spans="2:18" ht="25.5" customHeight="1">
      <c r="C3" s="5"/>
      <c r="D3" s="9" t="str">
        <f ca="1">REPLACE(LEFT(CELL("filename",$B$1),FIND(".xls",CELL("filename",$B$1))-1),1,FIND("[",CELL("filename",$B$1)),)</f>
        <v>alert_C_STEER-CSTD-0-00-A-C0</v>
      </c>
      <c r="E3" s="5"/>
      <c r="F3" s="5"/>
      <c r="H3" s="7" t="s">
        <v>163</v>
      </c>
      <c r="I3" s="239"/>
      <c r="J3" s="240"/>
      <c r="K3" s="240"/>
      <c r="L3" s="240"/>
      <c r="M3" s="240"/>
      <c r="N3" s="240"/>
      <c r="O3" s="240"/>
      <c r="P3" s="240"/>
      <c r="Q3" s="240"/>
      <c r="R3" s="240"/>
    </row>
    <row r="4" spans="2:18" ht="25.5" customHeight="1">
      <c r="C4" s="5"/>
      <c r="D4" s="5"/>
      <c r="E4" s="22" t="str">
        <f>DGET(B8:C12,"Ver.",H4:H5)</f>
        <v>1.0.0</v>
      </c>
      <c r="F4" s="5"/>
      <c r="H4" s="8" t="s">
        <v>15</v>
      </c>
    </row>
    <row r="5" spans="2:18" ht="25.5" customHeight="1">
      <c r="C5" s="5"/>
      <c r="D5" s="5"/>
      <c r="E5" s="5"/>
      <c r="F5" s="5"/>
      <c r="H5" s="10">
        <f>MAX(B9:B12)</f>
        <v>1</v>
      </c>
    </row>
    <row r="6" spans="2:18" ht="14.25" thickBot="1"/>
    <row r="7" spans="2:18">
      <c r="C7" s="241" t="s">
        <v>0</v>
      </c>
      <c r="D7" s="242"/>
      <c r="E7" s="243" t="s">
        <v>2</v>
      </c>
      <c r="F7" s="243"/>
      <c r="G7" s="244" t="s">
        <v>5</v>
      </c>
      <c r="H7" s="244"/>
      <c r="I7" s="244"/>
      <c r="J7" s="244"/>
      <c r="K7" s="244"/>
      <c r="L7" s="244"/>
      <c r="M7" s="245" t="s">
        <v>511</v>
      </c>
      <c r="N7" s="245"/>
      <c r="O7" s="245"/>
      <c r="P7" s="245"/>
      <c r="Q7" s="245"/>
      <c r="R7" s="245"/>
    </row>
    <row r="8" spans="2:18" ht="27.75" thickBot="1">
      <c r="B8" s="8" t="s">
        <v>89</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19" t="s">
        <v>11</v>
      </c>
    </row>
    <row r="9" spans="2:18" ht="14.25" thickTop="1">
      <c r="B9" s="8">
        <f>IF(C9=0,0,ROW()-ROW($B$8))</f>
        <v>1</v>
      </c>
      <c r="C9" s="11" t="s">
        <v>14</v>
      </c>
      <c r="D9" s="12" t="s">
        <v>19</v>
      </c>
      <c r="E9" s="12" t="s">
        <v>185</v>
      </c>
      <c r="F9" s="12" t="s">
        <v>521</v>
      </c>
      <c r="G9" s="12" t="s">
        <v>185</v>
      </c>
      <c r="H9" s="12" t="s">
        <v>185</v>
      </c>
      <c r="I9" s="12" t="s">
        <v>185</v>
      </c>
      <c r="J9" s="12" t="s">
        <v>185</v>
      </c>
      <c r="K9" s="12" t="s">
        <v>185</v>
      </c>
      <c r="L9" s="12" t="s">
        <v>185</v>
      </c>
      <c r="M9" s="12"/>
      <c r="N9" s="214"/>
      <c r="O9" s="12"/>
      <c r="P9" s="214"/>
      <c r="Q9" s="12" t="s">
        <v>517</v>
      </c>
      <c r="R9" s="214">
        <v>45573</v>
      </c>
    </row>
    <row r="10" spans="2:18">
      <c r="B10" s="8">
        <f t="shared" ref="B10" si="0">IF(C10=0,0,ROW()-ROW($B$8))</f>
        <v>0</v>
      </c>
      <c r="C10" s="2"/>
      <c r="D10" s="215"/>
      <c r="E10" s="1"/>
      <c r="F10" s="1"/>
      <c r="G10" s="1"/>
      <c r="H10" s="1"/>
      <c r="I10" s="1"/>
      <c r="J10" s="1"/>
      <c r="K10" s="1"/>
      <c r="L10" s="1"/>
      <c r="M10" s="1"/>
      <c r="N10" s="1"/>
      <c r="O10" s="1"/>
      <c r="P10" s="1"/>
      <c r="Q10" s="1"/>
      <c r="R10" s="236"/>
    </row>
    <row r="11" spans="2:18">
      <c r="B11" s="8">
        <f t="shared" ref="B11:B12" si="1">IF(C11=0,0,ROW()-ROW($B$8))</f>
        <v>0</v>
      </c>
      <c r="C11" s="2"/>
      <c r="D11" s="215"/>
      <c r="E11" s="12"/>
      <c r="F11" s="12"/>
      <c r="G11" s="12"/>
      <c r="H11" s="12"/>
      <c r="I11" s="12"/>
      <c r="J11" s="12"/>
      <c r="K11" s="12"/>
      <c r="L11" s="12"/>
      <c r="M11" s="12"/>
      <c r="N11" s="214"/>
      <c r="O11" s="12"/>
      <c r="P11" s="214"/>
      <c r="Q11" s="12"/>
      <c r="R11" s="236"/>
    </row>
    <row r="12" spans="2:18" ht="14.25" thickBot="1">
      <c r="B12" s="8">
        <f t="shared" si="1"/>
        <v>0</v>
      </c>
      <c r="C12" s="3"/>
      <c r="D12" s="227"/>
      <c r="E12" s="228"/>
      <c r="F12" s="228"/>
      <c r="G12" s="228"/>
      <c r="H12" s="228"/>
      <c r="I12" s="228"/>
      <c r="J12" s="228"/>
      <c r="K12" s="228"/>
      <c r="L12" s="228"/>
      <c r="M12" s="228"/>
      <c r="N12" s="228"/>
      <c r="O12" s="228"/>
      <c r="P12" s="228"/>
      <c r="Q12" s="228"/>
      <c r="R12" s="237"/>
    </row>
  </sheetData>
  <mergeCells count="6">
    <mergeCell ref="I2:R2"/>
    <mergeCell ref="I3:R3"/>
    <mergeCell ref="C7:D7"/>
    <mergeCell ref="E7:F7"/>
    <mergeCell ref="G7:L7"/>
    <mergeCell ref="M7:R7"/>
  </mergeCells>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30" t="s">
        <v>124</v>
      </c>
    </row>
    <row r="3" spans="2:5">
      <c r="C3" t="s">
        <v>134</v>
      </c>
    </row>
    <row r="6" spans="2:5" ht="14.25" thickBot="1">
      <c r="B6" s="130" t="s">
        <v>125</v>
      </c>
      <c r="C6" s="130"/>
    </row>
    <row r="7" spans="2:5" ht="14.25" thickBot="1">
      <c r="C7" s="69" t="s">
        <v>127</v>
      </c>
      <c r="D7" s="77"/>
      <c r="E7" s="70" t="s">
        <v>135</v>
      </c>
    </row>
    <row r="8" spans="2:5" ht="20.25" customHeight="1" thickTop="1">
      <c r="C8" s="133">
        <v>0</v>
      </c>
      <c r="D8" s="78" t="s">
        <v>136</v>
      </c>
      <c r="E8" s="132" t="s">
        <v>412</v>
      </c>
    </row>
    <row r="9" spans="2:5">
      <c r="C9" s="139"/>
      <c r="D9" s="141"/>
      <c r="E9" s="140"/>
    </row>
    <row r="10" spans="2:5" ht="14.25" thickBot="1">
      <c r="C10" s="137"/>
      <c r="D10" s="80"/>
      <c r="E10" s="4"/>
    </row>
    <row r="11" spans="2:5">
      <c r="C11" s="135"/>
    </row>
    <row r="12" spans="2:5" ht="14.25" thickBot="1">
      <c r="B12" s="130" t="s">
        <v>126</v>
      </c>
      <c r="C12" s="76"/>
      <c r="D12" s="76"/>
    </row>
    <row r="13" spans="2:5" ht="14.25" thickBot="1">
      <c r="B13" s="131"/>
      <c r="C13" s="136" t="s">
        <v>127</v>
      </c>
      <c r="D13" s="77" t="s">
        <v>128</v>
      </c>
      <c r="E13" s="70" t="s">
        <v>129</v>
      </c>
    </row>
    <row r="14" spans="2:5" ht="14.25" thickTop="1">
      <c r="C14" s="133">
        <v>0</v>
      </c>
      <c r="D14" s="78" t="s">
        <v>141</v>
      </c>
      <c r="E14" s="138" t="s">
        <v>142</v>
      </c>
    </row>
    <row r="15" spans="2:5">
      <c r="C15" s="134">
        <v>1</v>
      </c>
      <c r="D15" s="79" t="s">
        <v>22</v>
      </c>
      <c r="E15" s="66" t="s">
        <v>130</v>
      </c>
    </row>
    <row r="16" spans="2:5">
      <c r="C16" s="134">
        <v>2</v>
      </c>
      <c r="D16" s="79" t="s">
        <v>23</v>
      </c>
      <c r="E16" s="66" t="s">
        <v>131</v>
      </c>
    </row>
    <row r="17" spans="2:5">
      <c r="C17" s="134">
        <v>3</v>
      </c>
      <c r="D17" s="79" t="s">
        <v>24</v>
      </c>
      <c r="E17" s="66" t="s">
        <v>132</v>
      </c>
    </row>
    <row r="18" spans="2:5">
      <c r="C18" s="134">
        <v>4</v>
      </c>
      <c r="D18" s="79" t="s">
        <v>25</v>
      </c>
      <c r="E18" s="66" t="s">
        <v>133</v>
      </c>
    </row>
    <row r="19" spans="2:5">
      <c r="C19" s="134">
        <v>5</v>
      </c>
      <c r="D19" s="79" t="s">
        <v>143</v>
      </c>
      <c r="E19" s="66" t="s">
        <v>145</v>
      </c>
    </row>
    <row r="20" spans="2:5">
      <c r="C20" s="134">
        <v>6</v>
      </c>
      <c r="D20" s="79" t="s">
        <v>149</v>
      </c>
      <c r="E20" s="66" t="s">
        <v>158</v>
      </c>
    </row>
    <row r="21" spans="2:5" ht="14.25" thickBot="1">
      <c r="C21" s="137"/>
      <c r="D21" s="80"/>
      <c r="E21" s="4"/>
    </row>
    <row r="24" spans="2:5" ht="14.25" thickBot="1">
      <c r="B24" s="130" t="s">
        <v>137</v>
      </c>
    </row>
    <row r="25" spans="2:5" ht="14.25" thickBot="1">
      <c r="C25" s="136" t="s">
        <v>127</v>
      </c>
      <c r="D25" s="77" t="s">
        <v>128</v>
      </c>
      <c r="E25" s="70" t="s">
        <v>129</v>
      </c>
    </row>
    <row r="26" spans="2:5" ht="30.75" customHeight="1" thickTop="1">
      <c r="C26" s="133">
        <v>0</v>
      </c>
      <c r="D26" s="78" t="s">
        <v>138</v>
      </c>
      <c r="E26" s="138" t="s">
        <v>146</v>
      </c>
    </row>
    <row r="27" spans="2:5" ht="120" customHeight="1">
      <c r="C27" s="134">
        <v>1</v>
      </c>
      <c r="D27" s="79" t="s">
        <v>160</v>
      </c>
      <c r="E27" s="81" t="s">
        <v>162</v>
      </c>
    </row>
    <row r="28" spans="2:5" ht="81" customHeight="1">
      <c r="C28" s="134">
        <v>2</v>
      </c>
      <c r="D28" s="79" t="s">
        <v>157</v>
      </c>
      <c r="E28" s="81" t="s">
        <v>167</v>
      </c>
    </row>
    <row r="29" spans="2:5" ht="45" customHeight="1">
      <c r="C29" s="134">
        <v>3</v>
      </c>
      <c r="D29" s="79" t="s">
        <v>144</v>
      </c>
      <c r="E29" s="81" t="s">
        <v>147</v>
      </c>
    </row>
    <row r="30" spans="2:5" ht="16.5" customHeight="1">
      <c r="C30" s="134">
        <v>4</v>
      </c>
      <c r="D30" s="79" t="s">
        <v>139</v>
      </c>
      <c r="E30" s="66" t="s">
        <v>151</v>
      </c>
    </row>
    <row r="31" spans="2:5" ht="16.5" customHeight="1">
      <c r="C31" s="134">
        <v>5</v>
      </c>
      <c r="D31" s="79" t="s">
        <v>140</v>
      </c>
      <c r="E31" s="66" t="s">
        <v>148</v>
      </c>
    </row>
    <row r="32" spans="2:5">
      <c r="C32" s="134"/>
      <c r="D32" s="79"/>
      <c r="E32" s="66"/>
    </row>
    <row r="33" spans="2:5">
      <c r="C33" s="134"/>
      <c r="D33" s="79"/>
      <c r="E33" s="66"/>
    </row>
    <row r="34" spans="2:5" ht="14.25" thickBot="1">
      <c r="C34" s="137"/>
      <c r="D34" s="80"/>
      <c r="E34" s="4"/>
    </row>
    <row r="37" spans="2:5" ht="14.25" thickBot="1">
      <c r="B37" s="130" t="s">
        <v>154</v>
      </c>
    </row>
    <row r="38" spans="2:5">
      <c r="C38" s="246"/>
      <c r="D38" s="247"/>
      <c r="E38" s="99" t="s">
        <v>114</v>
      </c>
    </row>
    <row r="39" spans="2:5" ht="14.25" thickBot="1">
      <c r="C39" s="248"/>
      <c r="D39" s="249"/>
      <c r="E39" s="4" t="s">
        <v>115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D23" sqref="D2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5" t="s">
        <v>18</v>
      </c>
      <c r="C2" s="276"/>
      <c r="D2" s="263" t="s">
        <v>518</v>
      </c>
      <c r="E2" s="264"/>
      <c r="F2" s="264"/>
      <c r="G2" s="264"/>
      <c r="H2" s="265"/>
    </row>
    <row r="3" spans="2:14">
      <c r="B3" s="250" t="s">
        <v>112</v>
      </c>
      <c r="C3" s="251"/>
      <c r="D3" s="266" t="s">
        <v>519</v>
      </c>
      <c r="E3" s="267"/>
      <c r="F3" s="267"/>
      <c r="G3" s="267"/>
      <c r="H3" s="268"/>
    </row>
    <row r="4" spans="2:14" ht="14.25" thickBot="1">
      <c r="B4" s="261" t="s">
        <v>17</v>
      </c>
      <c r="C4" s="262"/>
      <c r="D4" s="269" t="str">
        <f ca="1">_表紙!D3&amp;".c"</f>
        <v>alert_C_STEER-CSTD-0-00-A-C0.c</v>
      </c>
      <c r="E4" s="270"/>
      <c r="F4" s="270"/>
      <c r="G4" s="270"/>
      <c r="H4" s="271"/>
    </row>
    <row r="5" spans="2:14" ht="14.25" thickBot="1">
      <c r="D5" t="str">
        <f ca="1">IF(LEN(_表紙!D3&amp;".c") = LENB(_表紙!D3&amp;".c"),"※モジュール名 全角チェックOK","※モジュール名 全角チェックNG：ファイル名に全角文字が使用されています！")</f>
        <v>※モジュール名 全角チェックOK</v>
      </c>
    </row>
    <row r="6" spans="2:14">
      <c r="B6" s="275" t="s">
        <v>34</v>
      </c>
      <c r="C6" s="276"/>
      <c r="D6" s="272" t="str">
        <f ca="1">MID(D4, LEN("alert_") + 1, FIND("-",D4,1) - LEN("alert_") - 1)</f>
        <v>C_STEER</v>
      </c>
      <c r="E6" s="273"/>
      <c r="F6" s="273"/>
      <c r="G6" s="273"/>
      <c r="H6" s="274"/>
    </row>
    <row r="7" spans="2:14">
      <c r="B7" s="250" t="s">
        <v>35</v>
      </c>
      <c r="C7" s="251"/>
      <c r="D7" s="252">
        <f>COUNTA($D$13:$D$37)</f>
        <v>4</v>
      </c>
      <c r="E7" s="253"/>
      <c r="F7" s="253"/>
      <c r="G7" s="253"/>
      <c r="H7" s="254"/>
    </row>
    <row r="8" spans="2:14">
      <c r="B8" s="250" t="s">
        <v>92</v>
      </c>
      <c r="C8" s="251"/>
      <c r="D8" s="252" t="str">
        <f ca="1">"st_gp_ALERT_"&amp;UPPER(D6)&amp;"_MTRX"</f>
        <v>st_gp_ALERT_C_STEER_MTRX</v>
      </c>
      <c r="E8" s="253"/>
      <c r="F8" s="253"/>
      <c r="G8" s="253"/>
      <c r="H8" s="254"/>
    </row>
    <row r="9" spans="2:14">
      <c r="B9" s="250" t="s">
        <v>36</v>
      </c>
      <c r="C9" s="251"/>
      <c r="D9" s="255" t="s">
        <v>457</v>
      </c>
      <c r="E9" s="256"/>
      <c r="F9" s="256"/>
      <c r="G9" s="256"/>
      <c r="H9" s="257"/>
    </row>
    <row r="10" spans="2:14" ht="14.25" thickBot="1">
      <c r="B10" s="261" t="s">
        <v>42</v>
      </c>
      <c r="C10" s="262"/>
      <c r="D10" s="258"/>
      <c r="E10" s="259"/>
      <c r="F10" s="259"/>
      <c r="G10" s="259"/>
      <c r="H10" s="260"/>
    </row>
    <row r="11" spans="2:14" ht="14.25" thickBot="1"/>
    <row r="12" spans="2:14" ht="14.25" thickBot="1">
      <c r="B12" s="121" t="s">
        <v>32</v>
      </c>
      <c r="C12" s="94" t="s">
        <v>41</v>
      </c>
      <c r="D12" s="95" t="s">
        <v>33</v>
      </c>
      <c r="E12" s="95" t="s">
        <v>37</v>
      </c>
      <c r="F12" s="95" t="s">
        <v>38</v>
      </c>
      <c r="G12" s="95" t="s">
        <v>39</v>
      </c>
      <c r="H12" s="96" t="s">
        <v>40</v>
      </c>
      <c r="I12" s="126" t="s">
        <v>49</v>
      </c>
      <c r="K12" t="s">
        <v>43</v>
      </c>
      <c r="L12" t="s">
        <v>36</v>
      </c>
      <c r="M12" t="s">
        <v>84</v>
      </c>
    </row>
    <row r="13" spans="2:14" ht="14.25" thickTop="1">
      <c r="B13" s="97">
        <v>1</v>
      </c>
      <c r="C13" s="174" t="s">
        <v>22</v>
      </c>
      <c r="D13" s="165" t="s">
        <v>46</v>
      </c>
      <c r="E13" s="125" t="s">
        <v>186</v>
      </c>
      <c r="F13" s="44" t="str">
        <f t="shared" ref="F13:F37" ca="1" si="0">IF($D13&lt;&gt;"","u4_s_Alert"&amp;UPPER(LEFT($D$6,1))&amp;LOWER(MID($D$6,2,100))&amp;IF($D$7=1,"",N13)&amp;"Srcchk","")</f>
        <v>u4_s_AlertC_steerTtSrcchk</v>
      </c>
      <c r="G13" s="44" t="str">
        <f t="shared" ref="G13:G37" si="1">IF($D13&lt;&gt;"",IF($E13="○","vd_s_Alert"&amp;UPPER(LEFT($D$6,1))&amp;LOWER(MID($D$6,2,100))&amp;IF($D$7=1,"",N13)&amp;"RwTx","NULL"),"")</f>
        <v>NULL</v>
      </c>
      <c r="H13" s="98" t="str">
        <f ca="1">IF($D13&lt;&gt;"","ALERT_CH_"&amp;UPPER($D$6)&amp;IF($D$7=1,"","_"&amp;UPPER($C13)),"")</f>
        <v>ALERT_CH_C_STEER_TT</v>
      </c>
      <c r="I13" s="127" t="str">
        <f ca="1">IF($D13&lt;&gt;"","ALERT_REQ_"&amp;UPPER($D$6)&amp;IF($D$7=1,"","_"&amp;UPPER($C13)),"")</f>
        <v>ALERT_REQ_C_STEER_TT</v>
      </c>
      <c r="K13" t="s">
        <v>44</v>
      </c>
      <c r="L13" t="s">
        <v>48</v>
      </c>
      <c r="M13" t="e">
        <f t="shared" ref="M13:M37" si="2">FIND("_",C13,1)</f>
        <v>#VALUE!</v>
      </c>
      <c r="N13" t="str">
        <f t="shared" ref="N13:N37" si="3">IF(IFERROR(M13,0),UPPER(LEFT(C13,1))&amp;LOWER(MID(C13,2,M13-2))&amp;UPPER(MID(C13,M13+1,1))&amp;LOWER(MID(C13,M13+2,100)),UPPER(LEFT(C13,1))&amp;LOWER(MID(C13,2,100)))</f>
        <v>Tt</v>
      </c>
    </row>
    <row r="14" spans="2:14">
      <c r="B14" s="87">
        <v>2</v>
      </c>
      <c r="C14" s="124" t="s">
        <v>24</v>
      </c>
      <c r="D14" s="125" t="s">
        <v>46</v>
      </c>
      <c r="E14" s="125" t="s">
        <v>186</v>
      </c>
      <c r="F14" s="39" t="str">
        <f t="shared" ca="1" si="0"/>
        <v>u4_s_AlertC_steerBcSrcchk</v>
      </c>
      <c r="G14" s="39" t="str">
        <f t="shared" si="1"/>
        <v>NULL</v>
      </c>
      <c r="H14" s="59" t="str">
        <f t="shared" ref="H14:H37" ca="1" si="4">IF($D14&lt;&gt;"","ALERT_CH_"&amp;UPPER($D$6)&amp;IF($D$7=1,"","_"&amp;UPPER($C14)),"")</f>
        <v>ALERT_CH_C_STEER_BC</v>
      </c>
      <c r="I14" s="128" t="str">
        <f t="shared" ref="I14:I37" ca="1" si="5">IF($D14&lt;&gt;"","ALERT_REQ_"&amp;UPPER($D$6)&amp;IF($D$7=1,"","_"&amp;UPPER($C14)),"")</f>
        <v>ALERT_REQ_C_STEER_BC</v>
      </c>
      <c r="K14" t="s">
        <v>45</v>
      </c>
      <c r="L14" t="str">
        <f ca="1">"vd_g_Alert"&amp;UPPER(LEFT(D6,1))&amp;LOWER(MID(D6,2,100))&amp;"Init"</f>
        <v>vd_g_AlertC_steerInit</v>
      </c>
      <c r="M14" t="e">
        <f t="shared" si="2"/>
        <v>#VALUE!</v>
      </c>
      <c r="N14" t="str">
        <f t="shared" si="3"/>
        <v>Bc</v>
      </c>
    </row>
    <row r="15" spans="2:14">
      <c r="B15" s="87">
        <v>3</v>
      </c>
      <c r="C15" s="124" t="s">
        <v>23</v>
      </c>
      <c r="D15" s="125" t="s">
        <v>46</v>
      </c>
      <c r="E15" s="165" t="s">
        <v>186</v>
      </c>
      <c r="F15" s="39" t="str">
        <f t="shared" ca="1" si="0"/>
        <v>u4_s_AlertC_steerPdSrcchk</v>
      </c>
      <c r="G15" s="39" t="str">
        <f t="shared" si="1"/>
        <v>NULL</v>
      </c>
      <c r="H15" s="59" t="str">
        <f t="shared" ca="1" si="4"/>
        <v>ALERT_CH_C_STEER_PD</v>
      </c>
      <c r="I15" s="128" t="str">
        <f t="shared" ca="1" si="5"/>
        <v>ALERT_REQ_C_STEER_PD</v>
      </c>
      <c r="K15" t="s">
        <v>116</v>
      </c>
      <c r="M15" t="e">
        <f t="shared" si="2"/>
        <v>#VALUE!</v>
      </c>
      <c r="N15" t="str">
        <f t="shared" si="3"/>
        <v>Pd</v>
      </c>
    </row>
    <row r="16" spans="2:14">
      <c r="B16" s="87">
        <v>4</v>
      </c>
      <c r="C16" s="124" t="s">
        <v>514</v>
      </c>
      <c r="D16" s="125" t="s">
        <v>46</v>
      </c>
      <c r="E16" s="125" t="s">
        <v>515</v>
      </c>
      <c r="F16" s="39" t="str">
        <f t="shared" ca="1" si="0"/>
        <v>u4_s_AlertC_steerRwrnSrcchk</v>
      </c>
      <c r="G16" s="39" t="str">
        <f t="shared" ca="1" si="1"/>
        <v>vd_s_AlertC_steerRwrnRwTx</v>
      </c>
      <c r="H16" s="59" t="str">
        <f t="shared" ca="1" si="4"/>
        <v>ALERT_CH_C_STEER_RWRN</v>
      </c>
      <c r="I16" s="128" t="str">
        <f t="shared" ca="1" si="5"/>
        <v>ALERT_REQ_C_STEER_RWRN</v>
      </c>
      <c r="K16" t="s">
        <v>117</v>
      </c>
      <c r="M16" t="e">
        <f t="shared" si="2"/>
        <v>#VALUE!</v>
      </c>
      <c r="N16" t="str">
        <f t="shared" si="3"/>
        <v>Rwrn</v>
      </c>
    </row>
    <row r="17" spans="2:14">
      <c r="B17" s="87">
        <v>5</v>
      </c>
      <c r="C17" s="124"/>
      <c r="D17" s="125"/>
      <c r="E17" s="125"/>
      <c r="F17" s="39" t="str">
        <f t="shared" si="0"/>
        <v/>
      </c>
      <c r="G17" s="39" t="str">
        <f t="shared" si="1"/>
        <v/>
      </c>
      <c r="H17" s="59" t="str">
        <f t="shared" si="4"/>
        <v/>
      </c>
      <c r="I17" s="128" t="str">
        <f t="shared" si="5"/>
        <v/>
      </c>
      <c r="K17" t="s">
        <v>46</v>
      </c>
      <c r="M17" t="e">
        <f t="shared" si="2"/>
        <v>#VALUE!</v>
      </c>
      <c r="N17" t="str">
        <f t="shared" si="3"/>
        <v/>
      </c>
    </row>
    <row r="18" spans="2:14">
      <c r="B18" s="87">
        <v>6</v>
      </c>
      <c r="C18" s="124"/>
      <c r="D18" s="125"/>
      <c r="E18" s="125"/>
      <c r="F18" s="39" t="str">
        <f t="shared" si="0"/>
        <v/>
      </c>
      <c r="G18" s="39" t="str">
        <f t="shared" si="1"/>
        <v/>
      </c>
      <c r="H18" s="59" t="str">
        <f t="shared" si="4"/>
        <v/>
      </c>
      <c r="I18" s="128" t="str">
        <f t="shared" si="5"/>
        <v/>
      </c>
      <c r="K18" t="s">
        <v>47</v>
      </c>
      <c r="M18" t="e">
        <f t="shared" si="2"/>
        <v>#VALUE!</v>
      </c>
      <c r="N18" t="str">
        <f t="shared" si="3"/>
        <v/>
      </c>
    </row>
    <row r="19" spans="2:14">
      <c r="B19" s="87">
        <v>7</v>
      </c>
      <c r="C19" s="124"/>
      <c r="D19" s="125"/>
      <c r="E19" s="125"/>
      <c r="F19" s="39" t="str">
        <f t="shared" si="0"/>
        <v/>
      </c>
      <c r="G19" s="39" t="str">
        <f t="shared" si="1"/>
        <v/>
      </c>
      <c r="H19" s="59" t="str">
        <f t="shared" si="4"/>
        <v/>
      </c>
      <c r="I19" s="128" t="str">
        <f t="shared" si="5"/>
        <v/>
      </c>
      <c r="K19" t="s">
        <v>47</v>
      </c>
      <c r="M19" t="e">
        <f t="shared" si="2"/>
        <v>#VALUE!</v>
      </c>
      <c r="N19" t="str">
        <f t="shared" si="3"/>
        <v/>
      </c>
    </row>
    <row r="20" spans="2:14">
      <c r="B20" s="87">
        <v>8</v>
      </c>
      <c r="C20" s="124"/>
      <c r="D20" s="125"/>
      <c r="E20" s="125"/>
      <c r="F20" s="39" t="str">
        <f t="shared" si="0"/>
        <v/>
      </c>
      <c r="G20" s="39" t="str">
        <f t="shared" si="1"/>
        <v/>
      </c>
      <c r="H20" s="59" t="str">
        <f t="shared" si="4"/>
        <v/>
      </c>
      <c r="I20" s="128" t="str">
        <f t="shared" si="5"/>
        <v/>
      </c>
      <c r="K20" t="s">
        <v>47</v>
      </c>
      <c r="M20" t="e">
        <f t="shared" si="2"/>
        <v>#VALUE!</v>
      </c>
      <c r="N20" t="str">
        <f t="shared" si="3"/>
        <v/>
      </c>
    </row>
    <row r="21" spans="2:14">
      <c r="B21" s="87">
        <v>9</v>
      </c>
      <c r="C21" s="124"/>
      <c r="D21" s="125"/>
      <c r="E21" s="125"/>
      <c r="F21" s="39" t="str">
        <f t="shared" si="0"/>
        <v/>
      </c>
      <c r="G21" s="39" t="str">
        <f t="shared" si="1"/>
        <v/>
      </c>
      <c r="H21" s="59" t="str">
        <f t="shared" si="4"/>
        <v/>
      </c>
      <c r="I21" s="128" t="str">
        <f t="shared" si="5"/>
        <v/>
      </c>
      <c r="K21" t="s">
        <v>47</v>
      </c>
      <c r="M21" t="e">
        <f t="shared" si="2"/>
        <v>#VALUE!</v>
      </c>
      <c r="N21" t="str">
        <f t="shared" si="3"/>
        <v/>
      </c>
    </row>
    <row r="22" spans="2:14">
      <c r="B22" s="87">
        <v>10</v>
      </c>
      <c r="C22" s="124"/>
      <c r="D22" s="125"/>
      <c r="E22" s="125"/>
      <c r="F22" s="39" t="str">
        <f t="shared" si="0"/>
        <v/>
      </c>
      <c r="G22" s="39" t="str">
        <f t="shared" si="1"/>
        <v/>
      </c>
      <c r="H22" s="59" t="str">
        <f t="shared" si="4"/>
        <v/>
      </c>
      <c r="I22" s="128" t="str">
        <f t="shared" si="5"/>
        <v/>
      </c>
      <c r="K22" t="s">
        <v>47</v>
      </c>
      <c r="M22" t="e">
        <f t="shared" si="2"/>
        <v>#VALUE!</v>
      </c>
      <c r="N22" t="str">
        <f t="shared" si="3"/>
        <v/>
      </c>
    </row>
    <row r="23" spans="2:14">
      <c r="B23" s="87">
        <v>11</v>
      </c>
      <c r="C23" s="124"/>
      <c r="D23" s="125"/>
      <c r="E23" s="125"/>
      <c r="F23" s="39" t="str">
        <f t="shared" si="0"/>
        <v/>
      </c>
      <c r="G23" s="39" t="str">
        <f t="shared" si="1"/>
        <v/>
      </c>
      <c r="H23" s="59" t="str">
        <f t="shared" si="4"/>
        <v/>
      </c>
      <c r="I23" s="128" t="str">
        <f t="shared" si="5"/>
        <v/>
      </c>
      <c r="K23" t="s">
        <v>47</v>
      </c>
      <c r="M23" t="e">
        <f t="shared" si="2"/>
        <v>#VALUE!</v>
      </c>
      <c r="N23" t="str">
        <f t="shared" si="3"/>
        <v/>
      </c>
    </row>
    <row r="24" spans="2:14">
      <c r="B24" s="87">
        <v>12</v>
      </c>
      <c r="C24" s="124"/>
      <c r="D24" s="125"/>
      <c r="E24" s="125"/>
      <c r="F24" s="39" t="str">
        <f t="shared" si="0"/>
        <v/>
      </c>
      <c r="G24" s="39" t="str">
        <f t="shared" si="1"/>
        <v/>
      </c>
      <c r="H24" s="59" t="str">
        <f t="shared" si="4"/>
        <v/>
      </c>
      <c r="I24" s="128" t="str">
        <f t="shared" si="5"/>
        <v/>
      </c>
      <c r="K24" t="s">
        <v>47</v>
      </c>
      <c r="M24" t="e">
        <f t="shared" si="2"/>
        <v>#VALUE!</v>
      </c>
      <c r="N24" t="str">
        <f t="shared" si="3"/>
        <v/>
      </c>
    </row>
    <row r="25" spans="2:14">
      <c r="B25" s="87">
        <v>13</v>
      </c>
      <c r="C25" s="124"/>
      <c r="D25" s="125"/>
      <c r="E25" s="125"/>
      <c r="F25" s="39" t="str">
        <f t="shared" si="0"/>
        <v/>
      </c>
      <c r="G25" s="39" t="str">
        <f t="shared" si="1"/>
        <v/>
      </c>
      <c r="H25" s="59" t="str">
        <f t="shared" si="4"/>
        <v/>
      </c>
      <c r="I25" s="128" t="str">
        <f t="shared" si="5"/>
        <v/>
      </c>
      <c r="K25" t="s">
        <v>47</v>
      </c>
      <c r="M25" t="e">
        <f t="shared" si="2"/>
        <v>#VALUE!</v>
      </c>
      <c r="N25" t="str">
        <f t="shared" si="3"/>
        <v/>
      </c>
    </row>
    <row r="26" spans="2:14">
      <c r="B26" s="87">
        <v>14</v>
      </c>
      <c r="C26" s="124"/>
      <c r="D26" s="125"/>
      <c r="E26" s="125"/>
      <c r="F26" s="39" t="str">
        <f t="shared" si="0"/>
        <v/>
      </c>
      <c r="G26" s="39" t="str">
        <f t="shared" si="1"/>
        <v/>
      </c>
      <c r="H26" s="59" t="str">
        <f t="shared" si="4"/>
        <v/>
      </c>
      <c r="I26" s="128" t="str">
        <f t="shared" si="5"/>
        <v/>
      </c>
      <c r="K26" t="s">
        <v>47</v>
      </c>
      <c r="M26" t="e">
        <f t="shared" si="2"/>
        <v>#VALUE!</v>
      </c>
      <c r="N26" t="str">
        <f t="shared" si="3"/>
        <v/>
      </c>
    </row>
    <row r="27" spans="2:14">
      <c r="B27" s="87">
        <v>15</v>
      </c>
      <c r="C27" s="124"/>
      <c r="D27" s="125"/>
      <c r="E27" s="125"/>
      <c r="F27" s="39" t="str">
        <f t="shared" si="0"/>
        <v/>
      </c>
      <c r="G27" s="39" t="str">
        <f t="shared" si="1"/>
        <v/>
      </c>
      <c r="H27" s="59" t="str">
        <f t="shared" si="4"/>
        <v/>
      </c>
      <c r="I27" s="128" t="str">
        <f t="shared" si="5"/>
        <v/>
      </c>
      <c r="K27" t="s">
        <v>47</v>
      </c>
      <c r="M27" t="e">
        <f t="shared" si="2"/>
        <v>#VALUE!</v>
      </c>
      <c r="N27" t="str">
        <f t="shared" si="3"/>
        <v/>
      </c>
    </row>
    <row r="28" spans="2:14">
      <c r="B28" s="87">
        <v>16</v>
      </c>
      <c r="C28" s="124"/>
      <c r="D28" s="125"/>
      <c r="E28" s="125"/>
      <c r="F28" s="39" t="str">
        <f t="shared" si="0"/>
        <v/>
      </c>
      <c r="G28" s="39" t="str">
        <f t="shared" si="1"/>
        <v/>
      </c>
      <c r="H28" s="59" t="str">
        <f t="shared" si="4"/>
        <v/>
      </c>
      <c r="I28" s="128" t="str">
        <f t="shared" si="5"/>
        <v/>
      </c>
      <c r="K28" t="s">
        <v>47</v>
      </c>
      <c r="M28" t="e">
        <f t="shared" si="2"/>
        <v>#VALUE!</v>
      </c>
      <c r="N28" t="str">
        <f t="shared" si="3"/>
        <v/>
      </c>
    </row>
    <row r="29" spans="2:14">
      <c r="B29" s="87">
        <v>17</v>
      </c>
      <c r="C29" s="124"/>
      <c r="D29" s="125"/>
      <c r="E29" s="125"/>
      <c r="F29" s="39" t="str">
        <f t="shared" si="0"/>
        <v/>
      </c>
      <c r="G29" s="39" t="str">
        <f t="shared" si="1"/>
        <v/>
      </c>
      <c r="H29" s="59" t="str">
        <f t="shared" si="4"/>
        <v/>
      </c>
      <c r="I29" s="128" t="str">
        <f t="shared" si="5"/>
        <v/>
      </c>
      <c r="K29" t="s">
        <v>47</v>
      </c>
      <c r="M29" t="e">
        <f t="shared" si="2"/>
        <v>#VALUE!</v>
      </c>
      <c r="N29" t="str">
        <f t="shared" si="3"/>
        <v/>
      </c>
    </row>
    <row r="30" spans="2:14">
      <c r="B30" s="87">
        <v>18</v>
      </c>
      <c r="C30" s="124"/>
      <c r="D30" s="125"/>
      <c r="E30" s="125"/>
      <c r="F30" s="39" t="str">
        <f t="shared" si="0"/>
        <v/>
      </c>
      <c r="G30" s="39" t="str">
        <f t="shared" si="1"/>
        <v/>
      </c>
      <c r="H30" s="59" t="str">
        <f t="shared" si="4"/>
        <v/>
      </c>
      <c r="I30" s="128" t="str">
        <f t="shared" si="5"/>
        <v/>
      </c>
      <c r="K30" t="s">
        <v>47</v>
      </c>
      <c r="M30" t="e">
        <f t="shared" si="2"/>
        <v>#VALUE!</v>
      </c>
      <c r="N30" t="str">
        <f t="shared" si="3"/>
        <v/>
      </c>
    </row>
    <row r="31" spans="2:14">
      <c r="B31" s="87">
        <v>19</v>
      </c>
      <c r="C31" s="124"/>
      <c r="D31" s="125"/>
      <c r="E31" s="125"/>
      <c r="F31" s="39" t="str">
        <f t="shared" si="0"/>
        <v/>
      </c>
      <c r="G31" s="39" t="str">
        <f t="shared" si="1"/>
        <v/>
      </c>
      <c r="H31" s="59" t="str">
        <f t="shared" si="4"/>
        <v/>
      </c>
      <c r="I31" s="128" t="str">
        <f t="shared" si="5"/>
        <v/>
      </c>
      <c r="K31" t="s">
        <v>47</v>
      </c>
      <c r="M31" t="e">
        <f t="shared" si="2"/>
        <v>#VALUE!</v>
      </c>
      <c r="N31" t="str">
        <f t="shared" si="3"/>
        <v/>
      </c>
    </row>
    <row r="32" spans="2:14">
      <c r="B32" s="87">
        <v>20</v>
      </c>
      <c r="C32" s="124"/>
      <c r="D32" s="125"/>
      <c r="E32" s="125"/>
      <c r="F32" s="39" t="str">
        <f t="shared" si="0"/>
        <v/>
      </c>
      <c r="G32" s="39" t="str">
        <f t="shared" si="1"/>
        <v/>
      </c>
      <c r="H32" s="59" t="str">
        <f t="shared" si="4"/>
        <v/>
      </c>
      <c r="I32" s="128" t="str">
        <f t="shared" si="5"/>
        <v/>
      </c>
      <c r="K32" t="s">
        <v>47</v>
      </c>
      <c r="M32" t="e">
        <f t="shared" si="2"/>
        <v>#VALUE!</v>
      </c>
      <c r="N32" t="str">
        <f t="shared" si="3"/>
        <v/>
      </c>
    </row>
    <row r="33" spans="2:14">
      <c r="B33" s="87">
        <v>21</v>
      </c>
      <c r="C33" s="124"/>
      <c r="D33" s="125"/>
      <c r="E33" s="125"/>
      <c r="F33" s="39" t="str">
        <f t="shared" si="0"/>
        <v/>
      </c>
      <c r="G33" s="39" t="str">
        <f t="shared" si="1"/>
        <v/>
      </c>
      <c r="H33" s="59" t="str">
        <f t="shared" si="4"/>
        <v/>
      </c>
      <c r="I33" s="128" t="str">
        <f t="shared" si="5"/>
        <v/>
      </c>
      <c r="K33" t="s">
        <v>47</v>
      </c>
      <c r="M33" t="e">
        <f t="shared" si="2"/>
        <v>#VALUE!</v>
      </c>
      <c r="N33" t="str">
        <f t="shared" si="3"/>
        <v/>
      </c>
    </row>
    <row r="34" spans="2:14">
      <c r="B34" s="87">
        <v>22</v>
      </c>
      <c r="C34" s="124"/>
      <c r="D34" s="125"/>
      <c r="E34" s="125"/>
      <c r="F34" s="39" t="str">
        <f t="shared" si="0"/>
        <v/>
      </c>
      <c r="G34" s="39" t="str">
        <f t="shared" si="1"/>
        <v/>
      </c>
      <c r="H34" s="59" t="str">
        <f t="shared" si="4"/>
        <v/>
      </c>
      <c r="I34" s="128" t="str">
        <f t="shared" si="5"/>
        <v/>
      </c>
      <c r="K34" t="s">
        <v>47</v>
      </c>
      <c r="M34" t="e">
        <f t="shared" si="2"/>
        <v>#VALUE!</v>
      </c>
      <c r="N34" t="str">
        <f t="shared" si="3"/>
        <v/>
      </c>
    </row>
    <row r="35" spans="2:14">
      <c r="B35" s="87">
        <v>23</v>
      </c>
      <c r="C35" s="124"/>
      <c r="D35" s="125"/>
      <c r="E35" s="125"/>
      <c r="F35" s="39" t="str">
        <f t="shared" si="0"/>
        <v/>
      </c>
      <c r="G35" s="39" t="str">
        <f t="shared" si="1"/>
        <v/>
      </c>
      <c r="H35" s="59" t="str">
        <f t="shared" si="4"/>
        <v/>
      </c>
      <c r="I35" s="128" t="str">
        <f t="shared" si="5"/>
        <v/>
      </c>
      <c r="K35" t="s">
        <v>47</v>
      </c>
      <c r="M35" t="e">
        <f t="shared" si="2"/>
        <v>#VALUE!</v>
      </c>
      <c r="N35" t="str">
        <f t="shared" si="3"/>
        <v/>
      </c>
    </row>
    <row r="36" spans="2:14">
      <c r="B36" s="87">
        <v>24</v>
      </c>
      <c r="C36" s="124"/>
      <c r="D36" s="125"/>
      <c r="E36" s="125"/>
      <c r="F36" s="39" t="str">
        <f t="shared" si="0"/>
        <v/>
      </c>
      <c r="G36" s="39" t="str">
        <f t="shared" si="1"/>
        <v/>
      </c>
      <c r="H36" s="59" t="str">
        <f t="shared" si="4"/>
        <v/>
      </c>
      <c r="I36" s="128" t="str">
        <f t="shared" si="5"/>
        <v/>
      </c>
      <c r="K36" t="s">
        <v>47</v>
      </c>
      <c r="M36" t="e">
        <f t="shared" si="2"/>
        <v>#VALUE!</v>
      </c>
      <c r="N36" t="str">
        <f t="shared" si="3"/>
        <v/>
      </c>
    </row>
    <row r="37" spans="2:14" ht="14.25" thickBot="1">
      <c r="B37" s="88">
        <v>25</v>
      </c>
      <c r="C37" s="122"/>
      <c r="D37" s="123"/>
      <c r="E37" s="123"/>
      <c r="F37" s="47" t="str">
        <f t="shared" si="0"/>
        <v/>
      </c>
      <c r="G37" s="47" t="str">
        <f t="shared" si="1"/>
        <v/>
      </c>
      <c r="H37" s="60" t="str">
        <f t="shared" si="4"/>
        <v/>
      </c>
      <c r="I37" s="129"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37" priority="1">
      <formula>14&lt;LEN($D$6)+LEN($C13)</formula>
    </cfRule>
  </conditionalFormatting>
  <conditionalFormatting sqref="D5">
    <cfRule type="containsText" dxfId="36" priority="3" operator="containsText" text="NG">
      <formula>NOT(ISERROR(SEARCH("NG",D5)))</formula>
    </cfRule>
  </conditionalFormatting>
  <conditionalFormatting sqref="D6">
    <cfRule type="expression" dxfId="35"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F24" sqref="F24"/>
    </sheetView>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179</v>
      </c>
      <c r="O2" t="s">
        <v>181</v>
      </c>
    </row>
    <row r="3" spans="2:18" ht="14.25" thickBot="1">
      <c r="B3" s="121" t="s">
        <v>32</v>
      </c>
      <c r="C3" s="95" t="s">
        <v>169</v>
      </c>
      <c r="D3" s="95" t="s">
        <v>175</v>
      </c>
      <c r="E3" s="96" t="s">
        <v>176</v>
      </c>
      <c r="F3" s="163" t="s">
        <v>171</v>
      </c>
      <c r="G3" s="160" t="s">
        <v>184</v>
      </c>
      <c r="O3" s="121" t="s">
        <v>32</v>
      </c>
      <c r="P3" s="159" t="s">
        <v>165</v>
      </c>
      <c r="Q3" s="159" t="s">
        <v>178</v>
      </c>
      <c r="R3" s="160" t="s">
        <v>171</v>
      </c>
    </row>
    <row r="4" spans="2:18" ht="14.25" hidden="1" thickTop="1">
      <c r="B4" s="151">
        <v>0</v>
      </c>
      <c r="C4" s="152" t="s">
        <v>155</v>
      </c>
      <c r="D4" s="152"/>
      <c r="E4" s="153"/>
      <c r="F4" s="164"/>
      <c r="G4" s="66"/>
      <c r="O4" s="161">
        <v>0</v>
      </c>
      <c r="P4" s="158" t="s">
        <v>155</v>
      </c>
      <c r="Q4" s="158" t="s">
        <v>155</v>
      </c>
      <c r="R4" s="120"/>
    </row>
    <row r="5" spans="2:18" ht="14.25" thickTop="1">
      <c r="B5" s="154">
        <v>1</v>
      </c>
      <c r="C5" s="125"/>
      <c r="D5" s="23"/>
      <c r="E5" s="59" t="str">
        <f>IF($C5&lt;&gt;"","ALERT_" &amp; D5 &amp; "_ID_"&amp;UPPER(Matrix!$D$6) &amp; "_" &amp; $C5,"")</f>
        <v/>
      </c>
      <c r="F5" s="101"/>
      <c r="G5" s="59" t="str">
        <f>IF(E5&lt;&gt;"",LEN(E5),"")</f>
        <v/>
      </c>
      <c r="O5" s="154">
        <v>1</v>
      </c>
      <c r="P5" s="125"/>
      <c r="Q5" s="125"/>
      <c r="R5" s="102"/>
    </row>
    <row r="6" spans="2:18">
      <c r="B6" s="154">
        <v>2</v>
      </c>
      <c r="C6" s="125"/>
      <c r="D6" s="23"/>
      <c r="E6" s="59" t="str">
        <f>IF($C6&lt;&gt;"","ALERT_" &amp; D6 &amp; "_ID_"&amp;UPPER(Matrix!$D$6) &amp; "_" &amp; $C6,"")</f>
        <v/>
      </c>
      <c r="F6" s="101"/>
      <c r="G6" s="59" t="str">
        <f t="shared" ref="G6:G29" si="0">IF(E6&lt;&gt;"",LEN(E6),"")</f>
        <v/>
      </c>
      <c r="O6" s="154">
        <v>2</v>
      </c>
      <c r="P6" s="125"/>
      <c r="Q6" s="125"/>
      <c r="R6" s="102"/>
    </row>
    <row r="7" spans="2:18">
      <c r="B7" s="154">
        <v>3</v>
      </c>
      <c r="C7" s="125"/>
      <c r="D7" s="23"/>
      <c r="E7" s="59" t="str">
        <f>IF($C7&lt;&gt;"","ALERT_" &amp; D7 &amp; "_ID_"&amp;UPPER(Matrix!$D$6) &amp; "_" &amp; $C7,"")</f>
        <v/>
      </c>
      <c r="F7" s="101"/>
      <c r="G7" s="59" t="str">
        <f t="shared" si="0"/>
        <v/>
      </c>
      <c r="O7" s="154">
        <v>3</v>
      </c>
      <c r="P7" s="125"/>
      <c r="Q7" s="125"/>
      <c r="R7" s="102"/>
    </row>
    <row r="8" spans="2:18">
      <c r="B8" s="154">
        <v>4</v>
      </c>
      <c r="C8" s="125"/>
      <c r="D8" s="23"/>
      <c r="E8" s="59" t="str">
        <f>IF($C8&lt;&gt;"","ALERT_" &amp; D8 &amp; "_ID_"&amp;UPPER(Matrix!$D$6) &amp; "_" &amp; $C8,"")</f>
        <v/>
      </c>
      <c r="F8" s="101"/>
      <c r="G8" s="59" t="str">
        <f t="shared" si="0"/>
        <v/>
      </c>
      <c r="O8" s="154">
        <v>4</v>
      </c>
      <c r="P8" s="125"/>
      <c r="Q8" s="125"/>
      <c r="R8" s="102"/>
    </row>
    <row r="9" spans="2:18">
      <c r="B9" s="154">
        <v>5</v>
      </c>
      <c r="C9" s="125"/>
      <c r="D9" s="23"/>
      <c r="E9" s="59" t="str">
        <f>IF($C9&lt;&gt;"","ALERT_" &amp; D9 &amp; "_ID_"&amp;UPPER(Matrix!$D$6) &amp; "_" &amp; $C9,"")</f>
        <v/>
      </c>
      <c r="F9" s="101"/>
      <c r="G9" s="59" t="str">
        <f t="shared" si="0"/>
        <v/>
      </c>
      <c r="O9" s="154">
        <v>5</v>
      </c>
      <c r="P9" s="125"/>
      <c r="Q9" s="125"/>
      <c r="R9" s="102"/>
    </row>
    <row r="10" spans="2:18">
      <c r="B10" s="154">
        <v>6</v>
      </c>
      <c r="C10" s="125"/>
      <c r="D10" s="23"/>
      <c r="E10" s="59" t="str">
        <f>IF($C10&lt;&gt;"","ALERT_" &amp; D10 &amp; "_ID_"&amp;UPPER(Matrix!$D$6) &amp; "_" &amp; $C10,"")</f>
        <v/>
      </c>
      <c r="F10" s="101"/>
      <c r="G10" s="59" t="str">
        <f t="shared" si="0"/>
        <v/>
      </c>
      <c r="O10" s="154">
        <v>6</v>
      </c>
      <c r="P10" s="125"/>
      <c r="Q10" s="125"/>
      <c r="R10" s="102"/>
    </row>
    <row r="11" spans="2:18">
      <c r="B11" s="154">
        <v>7</v>
      </c>
      <c r="C11" s="125"/>
      <c r="D11" s="23"/>
      <c r="E11" s="59" t="str">
        <f>IF($C11&lt;&gt;"","ALERT_" &amp; D11 &amp; "_ID_"&amp;UPPER(Matrix!$D$6) &amp; "_" &amp; $C11,"")</f>
        <v/>
      </c>
      <c r="F11" s="101"/>
      <c r="G11" s="59" t="str">
        <f t="shared" si="0"/>
        <v/>
      </c>
      <c r="O11" s="154">
        <v>7</v>
      </c>
      <c r="P11" s="125"/>
      <c r="Q11" s="125"/>
      <c r="R11" s="102"/>
    </row>
    <row r="12" spans="2:18">
      <c r="B12" s="154">
        <v>8</v>
      </c>
      <c r="C12" s="125"/>
      <c r="D12" s="23"/>
      <c r="E12" s="59" t="str">
        <f>IF($C12&lt;&gt;"","ALERT_" &amp; D12 &amp; "_ID_"&amp;UPPER(Matrix!$D$6) &amp; "_" &amp; $C12,"")</f>
        <v/>
      </c>
      <c r="F12" s="101"/>
      <c r="G12" s="59" t="str">
        <f t="shared" si="0"/>
        <v/>
      </c>
      <c r="O12" s="154">
        <v>8</v>
      </c>
      <c r="P12" s="125"/>
      <c r="Q12" s="125"/>
      <c r="R12" s="102"/>
    </row>
    <row r="13" spans="2:18">
      <c r="B13" s="154">
        <v>9</v>
      </c>
      <c r="C13" s="125"/>
      <c r="D13" s="23"/>
      <c r="E13" s="59" t="str">
        <f>IF($C13&lt;&gt;"","ALERT_" &amp; D13 &amp; "_ID_"&amp;UPPER(Matrix!$D$6) &amp; "_" &amp; $C13,"")</f>
        <v/>
      </c>
      <c r="F13" s="101"/>
      <c r="G13" s="59" t="str">
        <f t="shared" si="0"/>
        <v/>
      </c>
      <c r="O13" s="154">
        <v>9</v>
      </c>
      <c r="P13" s="125"/>
      <c r="Q13" s="125"/>
      <c r="R13" s="102"/>
    </row>
    <row r="14" spans="2:18">
      <c r="B14" s="154">
        <v>10</v>
      </c>
      <c r="C14" s="125"/>
      <c r="D14" s="23"/>
      <c r="E14" s="59" t="str">
        <f>IF($C14&lt;&gt;"","ALERT_" &amp; D14 &amp; "_ID_"&amp;UPPER(Matrix!$D$6) &amp; "_" &amp; $C14,"")</f>
        <v/>
      </c>
      <c r="F14" s="101"/>
      <c r="G14" s="59" t="str">
        <f t="shared" si="0"/>
        <v/>
      </c>
      <c r="O14" s="154">
        <v>10</v>
      </c>
      <c r="P14" s="125"/>
      <c r="Q14" s="125"/>
      <c r="R14" s="102"/>
    </row>
    <row r="15" spans="2:18">
      <c r="B15" s="154">
        <v>11</v>
      </c>
      <c r="C15" s="125"/>
      <c r="D15" s="23"/>
      <c r="E15" s="59" t="str">
        <f>IF($C15&lt;&gt;"","ALERT_" &amp; D15 &amp; "_ID_"&amp;UPPER(Matrix!$D$6) &amp; "_" &amp; $C15,"")</f>
        <v/>
      </c>
      <c r="F15" s="101"/>
      <c r="G15" s="59" t="str">
        <f t="shared" si="0"/>
        <v/>
      </c>
      <c r="O15" s="154">
        <v>11</v>
      </c>
      <c r="P15" s="125"/>
      <c r="Q15" s="125"/>
      <c r="R15" s="102"/>
    </row>
    <row r="16" spans="2:18">
      <c r="B16" s="154">
        <v>12</v>
      </c>
      <c r="C16" s="125"/>
      <c r="D16" s="23"/>
      <c r="E16" s="59" t="str">
        <f>IF($C16&lt;&gt;"","ALERT_" &amp; D16 &amp; "_ID_"&amp;UPPER(Matrix!$D$6) &amp; "_" &amp; $C16,"")</f>
        <v/>
      </c>
      <c r="F16" s="101"/>
      <c r="G16" s="59" t="str">
        <f t="shared" si="0"/>
        <v/>
      </c>
      <c r="O16" s="154">
        <v>12</v>
      </c>
      <c r="P16" s="125"/>
      <c r="Q16" s="125"/>
      <c r="R16" s="102"/>
    </row>
    <row r="17" spans="2:18">
      <c r="B17" s="154">
        <v>13</v>
      </c>
      <c r="C17" s="125"/>
      <c r="D17" s="23"/>
      <c r="E17" s="59" t="str">
        <f>IF($C17&lt;&gt;"","ALERT_" &amp; D17 &amp; "_ID_"&amp;UPPER(Matrix!$D$6) &amp; "_" &amp; $C17,"")</f>
        <v/>
      </c>
      <c r="F17" s="101"/>
      <c r="G17" s="59" t="str">
        <f t="shared" si="0"/>
        <v/>
      </c>
      <c r="O17" s="154">
        <v>13</v>
      </c>
      <c r="P17" s="125"/>
      <c r="Q17" s="125"/>
      <c r="R17" s="102"/>
    </row>
    <row r="18" spans="2:18">
      <c r="B18" s="154">
        <v>14</v>
      </c>
      <c r="C18" s="125"/>
      <c r="D18" s="23"/>
      <c r="E18" s="59" t="str">
        <f>IF($C18&lt;&gt;"","ALERT_" &amp; D18 &amp; "_ID_"&amp;UPPER(Matrix!$D$6) &amp; "_" &amp; $C18,"")</f>
        <v/>
      </c>
      <c r="F18" s="101"/>
      <c r="G18" s="59" t="str">
        <f t="shared" si="0"/>
        <v/>
      </c>
      <c r="O18" s="154">
        <v>14</v>
      </c>
      <c r="P18" s="125"/>
      <c r="Q18" s="125"/>
      <c r="R18" s="102"/>
    </row>
    <row r="19" spans="2:18">
      <c r="B19" s="154">
        <v>15</v>
      </c>
      <c r="C19" s="125"/>
      <c r="D19" s="23"/>
      <c r="E19" s="59" t="str">
        <f>IF($C19&lt;&gt;"","ALERT_" &amp; D19 &amp; "_ID_"&amp;UPPER(Matrix!$D$6) &amp; "_" &amp; $C19,"")</f>
        <v/>
      </c>
      <c r="F19" s="101"/>
      <c r="G19" s="59" t="str">
        <f t="shared" si="0"/>
        <v/>
      </c>
      <c r="O19" s="154">
        <v>15</v>
      </c>
      <c r="P19" s="125"/>
      <c r="Q19" s="125"/>
      <c r="R19" s="102"/>
    </row>
    <row r="20" spans="2:18">
      <c r="B20" s="154">
        <v>16</v>
      </c>
      <c r="C20" s="125"/>
      <c r="D20" s="23"/>
      <c r="E20" s="59" t="str">
        <f>IF($C20&lt;&gt;"","ALERT_" &amp; D20 &amp; "_ID_"&amp;UPPER(Matrix!$D$6) &amp; "_" &amp; $C20,"")</f>
        <v/>
      </c>
      <c r="F20" s="101"/>
      <c r="G20" s="59" t="str">
        <f t="shared" si="0"/>
        <v/>
      </c>
      <c r="O20" s="154">
        <v>16</v>
      </c>
      <c r="P20" s="125"/>
      <c r="Q20" s="125"/>
      <c r="R20" s="102"/>
    </row>
    <row r="21" spans="2:18">
      <c r="B21" s="154">
        <v>17</v>
      </c>
      <c r="C21" s="125"/>
      <c r="D21" s="23"/>
      <c r="E21" s="59" t="str">
        <f>IF($C21&lt;&gt;"","ALERT_" &amp; D21 &amp; "_ID_"&amp;UPPER(Matrix!$D$6) &amp; "_" &amp; $C21,"")</f>
        <v/>
      </c>
      <c r="F21" s="101"/>
      <c r="G21" s="59" t="str">
        <f t="shared" si="0"/>
        <v/>
      </c>
      <c r="O21" s="154">
        <v>17</v>
      </c>
      <c r="P21" s="125"/>
      <c r="Q21" s="125"/>
      <c r="R21" s="102"/>
    </row>
    <row r="22" spans="2:18">
      <c r="B22" s="154">
        <v>18</v>
      </c>
      <c r="C22" s="125"/>
      <c r="D22" s="23"/>
      <c r="E22" s="59" t="str">
        <f>IF($C22&lt;&gt;"","ALERT_" &amp; D22 &amp; "_ID_"&amp;UPPER(Matrix!$D$6) &amp; "_" &amp; $C22,"")</f>
        <v/>
      </c>
      <c r="F22" s="101"/>
      <c r="G22" s="59" t="str">
        <f t="shared" si="0"/>
        <v/>
      </c>
      <c r="O22" s="154">
        <v>18</v>
      </c>
      <c r="P22" s="125"/>
      <c r="Q22" s="125"/>
      <c r="R22" s="102"/>
    </row>
    <row r="23" spans="2:18">
      <c r="B23" s="154">
        <v>19</v>
      </c>
      <c r="C23" s="125"/>
      <c r="D23" s="23"/>
      <c r="E23" s="59" t="str">
        <f>IF($C23&lt;&gt;"","ALERT_" &amp; D23 &amp; "_ID_"&amp;UPPER(Matrix!$D$6) &amp; "_" &amp; $C23,"")</f>
        <v/>
      </c>
      <c r="F23" s="101"/>
      <c r="G23" s="59" t="str">
        <f t="shared" si="0"/>
        <v/>
      </c>
      <c r="O23" s="154">
        <v>19</v>
      </c>
      <c r="P23" s="125"/>
      <c r="Q23" s="125"/>
      <c r="R23" s="102"/>
    </row>
    <row r="24" spans="2:18">
      <c r="B24" s="154">
        <v>20</v>
      </c>
      <c r="C24" s="125"/>
      <c r="D24" s="23"/>
      <c r="E24" s="59" t="str">
        <f>IF($C24&lt;&gt;"","ALERT_" &amp; D24 &amp; "_ID_"&amp;UPPER(Matrix!$D$6) &amp; "_" &amp; $C24,"")</f>
        <v/>
      </c>
      <c r="F24" s="101"/>
      <c r="G24" s="59" t="str">
        <f t="shared" si="0"/>
        <v/>
      </c>
      <c r="O24" s="154">
        <v>20</v>
      </c>
      <c r="P24" s="125"/>
      <c r="Q24" s="125"/>
      <c r="R24" s="102"/>
    </row>
    <row r="25" spans="2:18">
      <c r="B25" s="154">
        <v>21</v>
      </c>
      <c r="C25" s="125"/>
      <c r="D25" s="23"/>
      <c r="E25" s="59" t="str">
        <f>IF($C25&lt;&gt;"","ALERT_" &amp; D25 &amp; "_ID_"&amp;UPPER(Matrix!$D$6) &amp; "_" &amp; $C25,"")</f>
        <v/>
      </c>
      <c r="F25" s="101"/>
      <c r="G25" s="59" t="str">
        <f t="shared" si="0"/>
        <v/>
      </c>
      <c r="O25" s="154">
        <v>21</v>
      </c>
      <c r="P25" s="125"/>
      <c r="Q25" s="125"/>
      <c r="R25" s="102"/>
    </row>
    <row r="26" spans="2:18">
      <c r="B26" s="154">
        <v>22</v>
      </c>
      <c r="C26" s="125"/>
      <c r="D26" s="23"/>
      <c r="E26" s="59" t="str">
        <f>IF($C26&lt;&gt;"","ALERT_" &amp; D26 &amp; "_ID_"&amp;UPPER(Matrix!$D$6) &amp; "_" &amp; $C26,"")</f>
        <v/>
      </c>
      <c r="F26" s="101"/>
      <c r="G26" s="59" t="str">
        <f t="shared" si="0"/>
        <v/>
      </c>
      <c r="O26" s="154">
        <v>22</v>
      </c>
      <c r="P26" s="125"/>
      <c r="Q26" s="125"/>
      <c r="R26" s="102"/>
    </row>
    <row r="27" spans="2:18">
      <c r="B27" s="154">
        <v>23</v>
      </c>
      <c r="C27" s="125"/>
      <c r="D27" s="23"/>
      <c r="E27" s="59" t="str">
        <f>IF($C27&lt;&gt;"","ALERT_" &amp; D27 &amp; "_ID_"&amp;UPPER(Matrix!$D$6) &amp; "_" &amp; $C27,"")</f>
        <v/>
      </c>
      <c r="F27" s="101"/>
      <c r="G27" s="59" t="str">
        <f t="shared" si="0"/>
        <v/>
      </c>
      <c r="O27" s="154">
        <v>23</v>
      </c>
      <c r="P27" s="125"/>
      <c r="Q27" s="125"/>
      <c r="R27" s="102"/>
    </row>
    <row r="28" spans="2:18">
      <c r="B28" s="154">
        <v>24</v>
      </c>
      <c r="C28" s="125"/>
      <c r="D28" s="23"/>
      <c r="E28" s="59" t="str">
        <f>IF($C28&lt;&gt;"","ALERT_" &amp; D28 &amp; "_ID_"&amp;UPPER(Matrix!$D$6) &amp; "_" &amp; $C28,"")</f>
        <v/>
      </c>
      <c r="F28" s="101"/>
      <c r="G28" s="59" t="str">
        <f t="shared" si="0"/>
        <v/>
      </c>
      <c r="O28" s="154">
        <v>24</v>
      </c>
      <c r="P28" s="125"/>
      <c r="Q28" s="125"/>
      <c r="R28" s="102"/>
    </row>
    <row r="29" spans="2:18" ht="14.25" thickBot="1">
      <c r="B29" s="155">
        <v>25</v>
      </c>
      <c r="C29" s="123"/>
      <c r="D29" s="46"/>
      <c r="E29" s="60" t="str">
        <f>IF($C29&lt;&gt;"","ALERT_" &amp; D29 &amp; "_ID_"&amp;UPPER(Matrix!$D$6) &amp; "_" &amp; $C29,"")</f>
        <v/>
      </c>
      <c r="F29" s="103"/>
      <c r="G29" s="60" t="str">
        <f t="shared" si="0"/>
        <v/>
      </c>
      <c r="O29" s="155">
        <v>25</v>
      </c>
      <c r="P29" s="123"/>
      <c r="Q29" s="123"/>
      <c r="R29" s="104"/>
    </row>
    <row r="32" spans="2:18" ht="14.25" thickBot="1">
      <c r="B32" t="s">
        <v>180</v>
      </c>
      <c r="O32" t="s">
        <v>177</v>
      </c>
    </row>
    <row r="33" spans="2:18" ht="14.25" thickBot="1">
      <c r="B33" s="121" t="s">
        <v>32</v>
      </c>
      <c r="C33" s="95" t="s">
        <v>169</v>
      </c>
      <c r="D33" s="95" t="s">
        <v>174</v>
      </c>
      <c r="E33" s="96" t="s">
        <v>172</v>
      </c>
      <c r="F33" s="160" t="s">
        <v>173</v>
      </c>
      <c r="G33" s="160" t="s">
        <v>184</v>
      </c>
      <c r="O33" s="121" t="s">
        <v>32</v>
      </c>
      <c r="P33" s="159" t="s">
        <v>166</v>
      </c>
      <c r="Q33" s="159" t="s">
        <v>182</v>
      </c>
      <c r="R33" s="160" t="s">
        <v>170</v>
      </c>
    </row>
    <row r="34" spans="2:18" ht="14.25" hidden="1" thickTop="1">
      <c r="B34" s="151">
        <v>0</v>
      </c>
      <c r="C34" s="152" t="s">
        <v>155</v>
      </c>
      <c r="D34" s="152"/>
      <c r="E34" s="153"/>
      <c r="F34" s="162" t="s">
        <v>155</v>
      </c>
      <c r="G34" s="66"/>
      <c r="O34" s="161">
        <v>0</v>
      </c>
      <c r="P34" s="158" t="s">
        <v>155</v>
      </c>
      <c r="Q34" s="158" t="s">
        <v>155</v>
      </c>
      <c r="R34" s="162" t="s">
        <v>155</v>
      </c>
    </row>
    <row r="35" spans="2:18" ht="14.25" thickTop="1">
      <c r="B35" s="154">
        <v>1</v>
      </c>
      <c r="C35" s="125"/>
      <c r="D35" s="23"/>
      <c r="E35" s="59" t="str">
        <f>IF($C35&lt;&gt;"","ALERT_" &amp; UPPER(Matrix!$D$6) &amp; "_" &amp; $C35,"")</f>
        <v/>
      </c>
      <c r="F35" s="156"/>
      <c r="G35" s="59" t="str">
        <f>IF(E35&lt;&gt;"",LEN(E35),"")</f>
        <v/>
      </c>
      <c r="O35" s="154">
        <v>1</v>
      </c>
      <c r="P35" s="125"/>
      <c r="Q35" s="125"/>
      <c r="R35" s="173"/>
    </row>
    <row r="36" spans="2:18">
      <c r="B36" s="154">
        <v>2</v>
      </c>
      <c r="C36" s="125"/>
      <c r="D36" s="23"/>
      <c r="E36" s="59" t="str">
        <f>IF($C36&lt;&gt;"","ALERT_" &amp; UPPER(Matrix!$D$6) &amp; "_" &amp; $C36,"")</f>
        <v/>
      </c>
      <c r="F36" s="156"/>
      <c r="G36" s="59" t="str">
        <f>IF(E36&lt;&gt;"",LEN(E36),"")</f>
        <v/>
      </c>
      <c r="O36" s="154">
        <v>2</v>
      </c>
      <c r="P36" s="125"/>
      <c r="Q36" s="125"/>
      <c r="R36" s="156"/>
    </row>
    <row r="37" spans="2:18">
      <c r="B37" s="154">
        <v>3</v>
      </c>
      <c r="C37" s="125"/>
      <c r="D37" s="23"/>
      <c r="E37" s="59" t="str">
        <f>IF($C37&lt;&gt;"","ALERT_" &amp; UPPER(Matrix!$D$6) &amp; "_" &amp; $C37,"")</f>
        <v/>
      </c>
      <c r="F37" s="156"/>
      <c r="G37" s="59" t="str">
        <f>IF(E37&lt;&gt;"",LEN(E37),"")</f>
        <v/>
      </c>
      <c r="O37" s="154">
        <v>3</v>
      </c>
      <c r="P37" s="125"/>
      <c r="Q37" s="125"/>
      <c r="R37" s="156"/>
    </row>
    <row r="38" spans="2:18">
      <c r="B38" s="154">
        <v>4</v>
      </c>
      <c r="C38" s="125"/>
      <c r="D38" s="23"/>
      <c r="E38" s="59" t="str">
        <f>IF($C38&lt;&gt;"","ALERT_" &amp; UPPER(Matrix!$D$6) &amp; "_" &amp; $C38,"")</f>
        <v/>
      </c>
      <c r="F38" s="156"/>
      <c r="G38" s="59" t="str">
        <f t="shared" ref="G38:G59" si="1">IF(E38&lt;&gt;"",LEN(E38),"")</f>
        <v/>
      </c>
      <c r="O38" s="154">
        <v>4</v>
      </c>
      <c r="P38" s="125"/>
      <c r="Q38" s="125"/>
      <c r="R38" s="156"/>
    </row>
    <row r="39" spans="2:18">
      <c r="B39" s="154">
        <v>5</v>
      </c>
      <c r="C39" s="125"/>
      <c r="D39" s="23"/>
      <c r="E39" s="59" t="str">
        <f>IF($C39&lt;&gt;"","ALERT_" &amp; UPPER(Matrix!$D$6) &amp; "_" &amp; $C39,"")</f>
        <v/>
      </c>
      <c r="F39" s="156"/>
      <c r="G39" s="59" t="str">
        <f t="shared" si="1"/>
        <v/>
      </c>
      <c r="O39" s="154">
        <v>5</v>
      </c>
      <c r="P39" s="125"/>
      <c r="Q39" s="125"/>
      <c r="R39" s="156"/>
    </row>
    <row r="40" spans="2:18">
      <c r="B40" s="154">
        <v>6</v>
      </c>
      <c r="C40" s="125"/>
      <c r="D40" s="23"/>
      <c r="E40" s="59" t="str">
        <f>IF($C40&lt;&gt;"","ALERT_" &amp; UPPER(Matrix!$D$6) &amp; "_" &amp; $C40,"")</f>
        <v/>
      </c>
      <c r="F40" s="156"/>
      <c r="G40" s="59" t="str">
        <f t="shared" si="1"/>
        <v/>
      </c>
      <c r="O40" s="154">
        <v>6</v>
      </c>
      <c r="P40" s="125"/>
      <c r="Q40" s="125"/>
      <c r="R40" s="156"/>
    </row>
    <row r="41" spans="2:18">
      <c r="B41" s="154">
        <v>7</v>
      </c>
      <c r="C41" s="125"/>
      <c r="D41" s="23"/>
      <c r="E41" s="59" t="str">
        <f>IF($C41&lt;&gt;"","ALERT_" &amp; UPPER(Matrix!$D$6) &amp; "_" &amp; $C41,"")</f>
        <v/>
      </c>
      <c r="F41" s="156"/>
      <c r="G41" s="59" t="str">
        <f t="shared" si="1"/>
        <v/>
      </c>
      <c r="O41" s="154">
        <v>7</v>
      </c>
      <c r="P41" s="125"/>
      <c r="Q41" s="125"/>
      <c r="R41" s="156"/>
    </row>
    <row r="42" spans="2:18">
      <c r="B42" s="154">
        <v>8</v>
      </c>
      <c r="C42" s="125"/>
      <c r="D42" s="23"/>
      <c r="E42" s="59" t="str">
        <f>IF($C42&lt;&gt;"","ALERT_" &amp; UPPER(Matrix!$D$6) &amp; "_" &amp; $C42,"")</f>
        <v/>
      </c>
      <c r="F42" s="156"/>
      <c r="G42" s="59" t="str">
        <f t="shared" si="1"/>
        <v/>
      </c>
      <c r="O42" s="154">
        <v>8</v>
      </c>
      <c r="P42" s="125"/>
      <c r="Q42" s="125"/>
      <c r="R42" s="156"/>
    </row>
    <row r="43" spans="2:18">
      <c r="B43" s="154">
        <v>9</v>
      </c>
      <c r="C43" s="125"/>
      <c r="D43" s="23"/>
      <c r="E43" s="59" t="str">
        <f>IF($C43&lt;&gt;"","ALERT_" &amp; UPPER(Matrix!$D$6) &amp; "_" &amp; $C43,"")</f>
        <v/>
      </c>
      <c r="F43" s="156"/>
      <c r="G43" s="59" t="str">
        <f t="shared" si="1"/>
        <v/>
      </c>
      <c r="O43" s="154">
        <v>9</v>
      </c>
      <c r="P43" s="125"/>
      <c r="Q43" s="125"/>
      <c r="R43" s="156"/>
    </row>
    <row r="44" spans="2:18">
      <c r="B44" s="154">
        <v>10</v>
      </c>
      <c r="C44" s="125"/>
      <c r="D44" s="23"/>
      <c r="E44" s="59" t="str">
        <f>IF($C44&lt;&gt;"","ALERT_" &amp; UPPER(Matrix!$D$6) &amp; "_" &amp; $C44,"")</f>
        <v/>
      </c>
      <c r="F44" s="156"/>
      <c r="G44" s="59" t="str">
        <f t="shared" si="1"/>
        <v/>
      </c>
      <c r="O44" s="154">
        <v>10</v>
      </c>
      <c r="P44" s="125"/>
      <c r="Q44" s="125"/>
      <c r="R44" s="156"/>
    </row>
    <row r="45" spans="2:18">
      <c r="B45" s="154">
        <v>11</v>
      </c>
      <c r="C45" s="125"/>
      <c r="D45" s="23"/>
      <c r="E45" s="59" t="str">
        <f>IF($C45&lt;&gt;"","ALERT_" &amp; UPPER(Matrix!$D$6) &amp; "_" &amp; $C45,"")</f>
        <v/>
      </c>
      <c r="F45" s="156"/>
      <c r="G45" s="59" t="str">
        <f t="shared" si="1"/>
        <v/>
      </c>
      <c r="O45" s="154">
        <v>11</v>
      </c>
      <c r="P45" s="125"/>
      <c r="Q45" s="125"/>
      <c r="R45" s="156"/>
    </row>
    <row r="46" spans="2:18">
      <c r="B46" s="154">
        <v>12</v>
      </c>
      <c r="C46" s="125"/>
      <c r="D46" s="23"/>
      <c r="E46" s="59" t="str">
        <f>IF($C46&lt;&gt;"","ALERT_" &amp; UPPER(Matrix!$D$6) &amp; "_" &amp; $C46,"")</f>
        <v/>
      </c>
      <c r="F46" s="156"/>
      <c r="G46" s="59" t="str">
        <f t="shared" si="1"/>
        <v/>
      </c>
      <c r="O46" s="154">
        <v>12</v>
      </c>
      <c r="P46" s="125"/>
      <c r="Q46" s="125"/>
      <c r="R46" s="156"/>
    </row>
    <row r="47" spans="2:18">
      <c r="B47" s="154">
        <v>13</v>
      </c>
      <c r="C47" s="125"/>
      <c r="D47" s="23"/>
      <c r="E47" s="59" t="str">
        <f>IF($C47&lt;&gt;"","ALERT_" &amp; UPPER(Matrix!$D$6) &amp; "_" &amp; $C47,"")</f>
        <v/>
      </c>
      <c r="F47" s="156"/>
      <c r="G47" s="59" t="str">
        <f t="shared" si="1"/>
        <v/>
      </c>
      <c r="O47" s="154">
        <v>13</v>
      </c>
      <c r="P47" s="125"/>
      <c r="Q47" s="125"/>
      <c r="R47" s="156"/>
    </row>
    <row r="48" spans="2:18">
      <c r="B48" s="154">
        <v>14</v>
      </c>
      <c r="C48" s="125"/>
      <c r="D48" s="23"/>
      <c r="E48" s="59" t="str">
        <f>IF($C48&lt;&gt;"","ALERT_" &amp; UPPER(Matrix!$D$6) &amp; "_" &amp; $C48,"")</f>
        <v/>
      </c>
      <c r="F48" s="156"/>
      <c r="G48" s="59" t="str">
        <f t="shared" si="1"/>
        <v/>
      </c>
      <c r="O48" s="154">
        <v>14</v>
      </c>
      <c r="P48" s="125"/>
      <c r="Q48" s="125"/>
      <c r="R48" s="156"/>
    </row>
    <row r="49" spans="2:18">
      <c r="B49" s="154">
        <v>15</v>
      </c>
      <c r="C49" s="125"/>
      <c r="D49" s="23"/>
      <c r="E49" s="59" t="str">
        <f>IF($C49&lt;&gt;"","ALERT_" &amp; UPPER(Matrix!$D$6) &amp; "_" &amp; $C49,"")</f>
        <v/>
      </c>
      <c r="F49" s="156"/>
      <c r="G49" s="59" t="str">
        <f t="shared" si="1"/>
        <v/>
      </c>
      <c r="O49" s="154">
        <v>15</v>
      </c>
      <c r="P49" s="125"/>
      <c r="Q49" s="125"/>
      <c r="R49" s="156"/>
    </row>
    <row r="50" spans="2:18">
      <c r="B50" s="154">
        <v>16</v>
      </c>
      <c r="C50" s="125"/>
      <c r="D50" s="23"/>
      <c r="E50" s="59" t="str">
        <f>IF($C50&lt;&gt;"","ALERT_" &amp; UPPER(Matrix!$D$6) &amp; "_" &amp; $C50,"")</f>
        <v/>
      </c>
      <c r="F50" s="156"/>
      <c r="G50" s="59" t="str">
        <f t="shared" si="1"/>
        <v/>
      </c>
      <c r="O50" s="154">
        <v>16</v>
      </c>
      <c r="P50" s="125"/>
      <c r="Q50" s="125"/>
      <c r="R50" s="156"/>
    </row>
    <row r="51" spans="2:18">
      <c r="B51" s="154">
        <v>17</v>
      </c>
      <c r="C51" s="125"/>
      <c r="D51" s="23"/>
      <c r="E51" s="59" t="str">
        <f>IF($C51&lt;&gt;"","ALERT_" &amp; UPPER(Matrix!$D$6) &amp; "_" &amp; $C51,"")</f>
        <v/>
      </c>
      <c r="F51" s="156"/>
      <c r="G51" s="59" t="str">
        <f t="shared" si="1"/>
        <v/>
      </c>
      <c r="O51" s="154">
        <v>17</v>
      </c>
      <c r="P51" s="125"/>
      <c r="Q51" s="125"/>
      <c r="R51" s="156"/>
    </row>
    <row r="52" spans="2:18">
      <c r="B52" s="154">
        <v>18</v>
      </c>
      <c r="C52" s="125"/>
      <c r="D52" s="23"/>
      <c r="E52" s="59" t="str">
        <f>IF($C52&lt;&gt;"","ALERT_" &amp; UPPER(Matrix!$D$6) &amp; "_" &amp; $C52,"")</f>
        <v/>
      </c>
      <c r="F52" s="156"/>
      <c r="G52" s="59" t="str">
        <f t="shared" si="1"/>
        <v/>
      </c>
      <c r="O52" s="154">
        <v>18</v>
      </c>
      <c r="P52" s="125"/>
      <c r="Q52" s="125"/>
      <c r="R52" s="156"/>
    </row>
    <row r="53" spans="2:18">
      <c r="B53" s="154">
        <v>19</v>
      </c>
      <c r="C53" s="125"/>
      <c r="D53" s="23"/>
      <c r="E53" s="59" t="str">
        <f>IF($C53&lt;&gt;"","ALERT_" &amp; UPPER(Matrix!$D$6) &amp; "_" &amp; $C53,"")</f>
        <v/>
      </c>
      <c r="F53" s="156"/>
      <c r="G53" s="59" t="str">
        <f t="shared" si="1"/>
        <v/>
      </c>
      <c r="O53" s="154">
        <v>19</v>
      </c>
      <c r="P53" s="125"/>
      <c r="Q53" s="125"/>
      <c r="R53" s="156"/>
    </row>
    <row r="54" spans="2:18">
      <c r="B54" s="154">
        <v>20</v>
      </c>
      <c r="C54" s="125"/>
      <c r="D54" s="23"/>
      <c r="E54" s="59" t="str">
        <f>IF($C54&lt;&gt;"","ALERT_" &amp; UPPER(Matrix!$D$6) &amp; "_" &amp; $C54,"")</f>
        <v/>
      </c>
      <c r="F54" s="156"/>
      <c r="G54" s="59" t="str">
        <f t="shared" si="1"/>
        <v/>
      </c>
      <c r="O54" s="154">
        <v>20</v>
      </c>
      <c r="P54" s="125"/>
      <c r="Q54" s="125"/>
      <c r="R54" s="156"/>
    </row>
    <row r="55" spans="2:18">
      <c r="B55" s="154">
        <v>21</v>
      </c>
      <c r="C55" s="125"/>
      <c r="D55" s="23"/>
      <c r="E55" s="59" t="str">
        <f>IF($C55&lt;&gt;"","ALERT_" &amp; UPPER(Matrix!$D$6) &amp; "_" &amp; $C55,"")</f>
        <v/>
      </c>
      <c r="F55" s="156"/>
      <c r="G55" s="59" t="str">
        <f t="shared" si="1"/>
        <v/>
      </c>
      <c r="O55" s="154">
        <v>21</v>
      </c>
      <c r="P55" s="125"/>
      <c r="Q55" s="125"/>
      <c r="R55" s="156"/>
    </row>
    <row r="56" spans="2:18">
      <c r="B56" s="154">
        <v>22</v>
      </c>
      <c r="C56" s="125"/>
      <c r="D56" s="23"/>
      <c r="E56" s="59" t="str">
        <f>IF($C56&lt;&gt;"","ALERT_" &amp; UPPER(Matrix!$D$6) &amp; "_" &amp; $C56,"")</f>
        <v/>
      </c>
      <c r="F56" s="156"/>
      <c r="G56" s="59" t="str">
        <f t="shared" si="1"/>
        <v/>
      </c>
      <c r="O56" s="154">
        <v>22</v>
      </c>
      <c r="P56" s="125"/>
      <c r="Q56" s="125"/>
      <c r="R56" s="156"/>
    </row>
    <row r="57" spans="2:18">
      <c r="B57" s="154">
        <v>23</v>
      </c>
      <c r="C57" s="125"/>
      <c r="D57" s="23"/>
      <c r="E57" s="59" t="str">
        <f>IF($C57&lt;&gt;"","ALERT_" &amp; UPPER(Matrix!$D$6) &amp; "_" &amp; $C57,"")</f>
        <v/>
      </c>
      <c r="F57" s="156"/>
      <c r="G57" s="59" t="str">
        <f t="shared" si="1"/>
        <v/>
      </c>
      <c r="O57" s="154">
        <v>23</v>
      </c>
      <c r="P57" s="125"/>
      <c r="Q57" s="125"/>
      <c r="R57" s="156"/>
    </row>
    <row r="58" spans="2:18">
      <c r="B58" s="154">
        <v>24</v>
      </c>
      <c r="C58" s="125"/>
      <c r="D58" s="23"/>
      <c r="E58" s="59" t="str">
        <f>IF($C58&lt;&gt;"","ALERT_" &amp; UPPER(Matrix!$D$6) &amp; "_" &amp; $C58,"")</f>
        <v/>
      </c>
      <c r="F58" s="156"/>
      <c r="G58" s="59" t="str">
        <f t="shared" si="1"/>
        <v/>
      </c>
      <c r="O58" s="154">
        <v>24</v>
      </c>
      <c r="P58" s="125"/>
      <c r="Q58" s="125"/>
      <c r="R58" s="156"/>
    </row>
    <row r="59" spans="2:18" ht="14.25" thickBot="1">
      <c r="B59" s="155">
        <v>25</v>
      </c>
      <c r="C59" s="123"/>
      <c r="D59" s="46"/>
      <c r="E59" s="60" t="str">
        <f>IF($C59&lt;&gt;"","ALERT_" &amp; UPPER(Matrix!$D$6) &amp; "_" &amp; $C59,"")</f>
        <v/>
      </c>
      <c r="F59" s="157"/>
      <c r="G59" s="60" t="str">
        <f t="shared" si="1"/>
        <v/>
      </c>
      <c r="O59" s="155">
        <v>25</v>
      </c>
      <c r="P59" s="123"/>
      <c r="Q59" s="123"/>
      <c r="R59" s="15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2"/>
  <sheetViews>
    <sheetView zoomScaleNormal="100" workbookViewId="0">
      <pane ySplit="2" topLeftCell="A4" activePane="bottomLeft" state="frozen"/>
      <selection pane="bottomLeft" activeCell="E29" sqref="E29"/>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2" t="s">
        <v>100</v>
      </c>
    </row>
    <row r="2" spans="2:21" ht="14.25" thickBot="1">
      <c r="B2" s="89" t="s">
        <v>56</v>
      </c>
      <c r="C2" s="90" t="s">
        <v>118</v>
      </c>
      <c r="D2" s="91" t="s">
        <v>50</v>
      </c>
      <c r="E2" s="92" t="s">
        <v>51</v>
      </c>
      <c r="F2" s="93" t="s">
        <v>22</v>
      </c>
      <c r="G2" s="92" t="s">
        <v>52</v>
      </c>
      <c r="H2" s="93" t="s">
        <v>24</v>
      </c>
      <c r="I2" s="92" t="s">
        <v>53</v>
      </c>
      <c r="J2" s="93" t="s">
        <v>153</v>
      </c>
      <c r="K2" s="92" t="s">
        <v>54</v>
      </c>
      <c r="L2" s="93" t="s">
        <v>25</v>
      </c>
      <c r="M2" s="90" t="s">
        <v>55</v>
      </c>
      <c r="N2" s="93" t="s">
        <v>113</v>
      </c>
      <c r="O2" s="105" t="s">
        <v>80</v>
      </c>
    </row>
    <row r="3" spans="2:21" ht="15" hidden="1" thickTop="1" thickBot="1">
      <c r="B3" s="24"/>
      <c r="C3" s="43" t="s">
        <v>104</v>
      </c>
      <c r="D3" s="100"/>
      <c r="E3" s="11"/>
      <c r="F3" s="13"/>
      <c r="G3" s="11"/>
      <c r="H3" s="13"/>
      <c r="I3" s="11"/>
      <c r="J3" s="13"/>
      <c r="K3" s="11"/>
      <c r="L3" s="13"/>
      <c r="M3" s="44"/>
      <c r="N3" s="98"/>
      <c r="O3" s="106"/>
      <c r="U3" s="85" t="s">
        <v>95</v>
      </c>
    </row>
    <row r="4" spans="2:21" ht="14.25" thickTop="1">
      <c r="B4" s="24" t="s">
        <v>522</v>
      </c>
      <c r="C4" s="43" t="s">
        <v>192</v>
      </c>
      <c r="D4" s="100">
        <v>0</v>
      </c>
      <c r="E4" s="175" t="s">
        <v>122</v>
      </c>
      <c r="F4" s="176" t="s">
        <v>193</v>
      </c>
      <c r="G4" s="175" t="s">
        <v>122</v>
      </c>
      <c r="H4" s="176" t="s">
        <v>29</v>
      </c>
      <c r="I4" s="175" t="s">
        <v>122</v>
      </c>
      <c r="J4" s="176" t="s">
        <v>29</v>
      </c>
      <c r="K4" s="175" t="s">
        <v>122</v>
      </c>
      <c r="L4" s="176" t="s">
        <v>29</v>
      </c>
      <c r="M4" s="44">
        <f ca="1">LEN(N4)</f>
        <v>25</v>
      </c>
      <c r="N4" s="98" t="str">
        <f ca="1">VLOOKUP($B4,Matrix!$H$13:$I$37,2,FALSE)&amp;"_"&amp;C4</f>
        <v>ALERT_REQ_C_STEER_TT_ON_R</v>
      </c>
      <c r="O4" s="106" t="str">
        <f t="shared" ref="O4:O34" ca="1" si="0">"#define "&amp;N4&amp;REPT(" ",48-M4)&amp;"("&amp;D4&amp;"U)"</f>
        <v>#define ALERT_REQ_C_STEER_TT_ON_R                       (0U)</v>
      </c>
      <c r="U4" s="85" t="s">
        <v>95</v>
      </c>
    </row>
    <row r="5" spans="2:21">
      <c r="B5" s="24" t="s">
        <v>414</v>
      </c>
      <c r="C5" s="23" t="s">
        <v>194</v>
      </c>
      <c r="D5" s="101">
        <v>1</v>
      </c>
      <c r="E5" s="24" t="s">
        <v>122</v>
      </c>
      <c r="F5" s="102" t="s">
        <v>195</v>
      </c>
      <c r="G5" s="24" t="s">
        <v>122</v>
      </c>
      <c r="H5" s="102" t="s">
        <v>29</v>
      </c>
      <c r="I5" s="175" t="s">
        <v>122</v>
      </c>
      <c r="J5" s="176" t="s">
        <v>29</v>
      </c>
      <c r="K5" s="175" t="s">
        <v>122</v>
      </c>
      <c r="L5" s="176" t="s">
        <v>29</v>
      </c>
      <c r="M5" s="39">
        <f t="shared" ref="M5:M67" ca="1" si="1">LEN(N5)</f>
        <v>30</v>
      </c>
      <c r="N5" s="98" t="str">
        <f ca="1">VLOOKUP($B5,Matrix!$H$13:$I$37,2,FALSE)&amp;"_"&amp;C5</f>
        <v>ALERT_REQ_C_STEER_TT_FLASH_4HZ</v>
      </c>
      <c r="O5" s="107" t="str">
        <f t="shared" ca="1" si="0"/>
        <v>#define ALERT_REQ_C_STEER_TT_FLASH_4HZ                  (1U)</v>
      </c>
      <c r="U5" s="27" t="s">
        <v>96</v>
      </c>
    </row>
    <row r="6" spans="2:21">
      <c r="B6" s="24" t="s">
        <v>414</v>
      </c>
      <c r="C6" s="23" t="s">
        <v>196</v>
      </c>
      <c r="D6" s="101">
        <v>2</v>
      </c>
      <c r="E6" s="24" t="s">
        <v>122</v>
      </c>
      <c r="F6" s="102" t="s">
        <v>197</v>
      </c>
      <c r="G6" s="24" t="s">
        <v>122</v>
      </c>
      <c r="H6" s="102" t="s">
        <v>29</v>
      </c>
      <c r="I6" s="175" t="s">
        <v>122</v>
      </c>
      <c r="J6" s="176" t="s">
        <v>29</v>
      </c>
      <c r="K6" s="175" t="s">
        <v>122</v>
      </c>
      <c r="L6" s="176" t="s">
        <v>29</v>
      </c>
      <c r="M6" s="39">
        <f t="shared" ca="1" si="1"/>
        <v>25</v>
      </c>
      <c r="N6" s="98" t="str">
        <f ca="1">VLOOKUP($B6,Matrix!$H$13:$I$37,2,FALSE)&amp;"_"&amp;C6</f>
        <v>ALERT_REQ_C_STEER_TT_ON_A</v>
      </c>
      <c r="O6" s="107" t="str">
        <f t="shared" ca="1" si="0"/>
        <v>#define ALERT_REQ_C_STEER_TT_ON_A                       (2U)</v>
      </c>
      <c r="U6" s="27" t="s">
        <v>97</v>
      </c>
    </row>
    <row r="7" spans="2:21">
      <c r="B7" s="24" t="s">
        <v>415</v>
      </c>
      <c r="C7" s="43" t="s">
        <v>199</v>
      </c>
      <c r="D7" s="100">
        <v>0</v>
      </c>
      <c r="E7" s="175" t="s">
        <v>122</v>
      </c>
      <c r="F7" s="176" t="s">
        <v>29</v>
      </c>
      <c r="G7" s="175" t="s">
        <v>122</v>
      </c>
      <c r="H7" s="176" t="s">
        <v>423</v>
      </c>
      <c r="I7" s="175" t="s">
        <v>122</v>
      </c>
      <c r="J7" s="102" t="s">
        <v>29</v>
      </c>
      <c r="K7" s="175" t="s">
        <v>122</v>
      </c>
      <c r="L7" s="176" t="s">
        <v>29</v>
      </c>
      <c r="M7" s="39">
        <f t="shared" ca="1" si="1"/>
        <v>27</v>
      </c>
      <c r="N7" s="98" t="str">
        <f ca="1">VLOOKUP($B7,Matrix!$H$13:$I$37,2,FALSE)&amp;"_"&amp;C7</f>
        <v>ALERT_REQ_C_STEER_BC_SINGLE</v>
      </c>
      <c r="O7" s="107" t="str">
        <f t="shared" ca="1" si="0"/>
        <v>#define ALERT_REQ_C_STEER_BC_SINGLE                     (0U)</v>
      </c>
      <c r="U7" s="27" t="s">
        <v>98</v>
      </c>
    </row>
    <row r="8" spans="2:21">
      <c r="B8" s="24" t="s">
        <v>415</v>
      </c>
      <c r="C8" s="23" t="s">
        <v>200</v>
      </c>
      <c r="D8" s="101">
        <v>1</v>
      </c>
      <c r="E8" s="175" t="s">
        <v>122</v>
      </c>
      <c r="F8" s="176" t="s">
        <v>29</v>
      </c>
      <c r="G8" s="175" t="s">
        <v>122</v>
      </c>
      <c r="H8" s="176" t="s">
        <v>422</v>
      </c>
      <c r="I8" s="175" t="s">
        <v>122</v>
      </c>
      <c r="J8" s="102" t="s">
        <v>29</v>
      </c>
      <c r="K8" s="175" t="s">
        <v>122</v>
      </c>
      <c r="L8" s="176" t="s">
        <v>29</v>
      </c>
      <c r="M8" s="39">
        <f t="shared" ca="1" si="1"/>
        <v>25</v>
      </c>
      <c r="N8" s="98" t="str">
        <f ca="1">VLOOKUP($B8,Matrix!$H$13:$I$37,2,FALSE)&amp;"_"&amp;C8</f>
        <v>ALERT_REQ_C_STEER_BC_CYCL</v>
      </c>
      <c r="O8" s="107" t="str">
        <f t="shared" ca="1" si="0"/>
        <v>#define ALERT_REQ_C_STEER_BC_CYCL                       (1U)</v>
      </c>
      <c r="U8" s="27" t="s">
        <v>99</v>
      </c>
    </row>
    <row r="9" spans="2:21">
      <c r="B9" s="24" t="s">
        <v>415</v>
      </c>
      <c r="C9" s="23" t="s">
        <v>420</v>
      </c>
      <c r="D9" s="100">
        <v>2</v>
      </c>
      <c r="E9" s="175" t="s">
        <v>122</v>
      </c>
      <c r="F9" s="176" t="s">
        <v>29</v>
      </c>
      <c r="G9" s="175" t="s">
        <v>122</v>
      </c>
      <c r="H9" s="102" t="s">
        <v>421</v>
      </c>
      <c r="I9" s="175" t="s">
        <v>122</v>
      </c>
      <c r="J9" s="102" t="s">
        <v>29</v>
      </c>
      <c r="K9" s="175" t="s">
        <v>122</v>
      </c>
      <c r="L9" s="176" t="s">
        <v>29</v>
      </c>
      <c r="M9" s="39">
        <f t="shared" ca="1" si="1"/>
        <v>32</v>
      </c>
      <c r="N9" s="98" t="str">
        <f ca="1">VLOOKUP($B9,Matrix!$H$13:$I$37,2,FALSE)&amp;"_"&amp;C9</f>
        <v>ALERT_REQ_C_STEER_BC_CYCL_UNDRVE</v>
      </c>
      <c r="O9" s="107" t="str">
        <f t="shared" ca="1" si="0"/>
        <v>#define ALERT_REQ_C_STEER_BC_CYCL_UNDRVE                (2U)</v>
      </c>
      <c r="U9" s="27"/>
    </row>
    <row r="10" spans="2:21">
      <c r="B10" s="24" t="s">
        <v>416</v>
      </c>
      <c r="C10" s="23" t="s">
        <v>417</v>
      </c>
      <c r="D10" s="100">
        <v>0</v>
      </c>
      <c r="E10" s="24" t="s">
        <v>122</v>
      </c>
      <c r="F10" s="102" t="s">
        <v>29</v>
      </c>
      <c r="G10" s="24" t="s">
        <v>122</v>
      </c>
      <c r="H10" s="102" t="s">
        <v>29</v>
      </c>
      <c r="I10" s="175" t="s">
        <v>122</v>
      </c>
      <c r="J10" s="102" t="s">
        <v>449</v>
      </c>
      <c r="K10" s="24" t="s">
        <v>122</v>
      </c>
      <c r="L10" s="102" t="s">
        <v>29</v>
      </c>
      <c r="M10" s="39">
        <f t="shared" ca="1" si="1"/>
        <v>31</v>
      </c>
      <c r="N10" s="98" t="str">
        <f ca="1">VLOOKUP($B10,Matrix!$H$13:$I$37,2,FALSE)&amp;"_"&amp;C10</f>
        <v>ALERT_REQ_C_STEER_PD_ASSIST_LMT</v>
      </c>
      <c r="O10" s="107" t="str">
        <f t="shared" ca="1" si="0"/>
        <v>#define ALERT_REQ_C_STEER_PD_ASSIST_LMT                 (0U)</v>
      </c>
      <c r="U10" s="27"/>
    </row>
    <row r="11" spans="2:21">
      <c r="B11" s="24" t="s">
        <v>416</v>
      </c>
      <c r="C11" s="23" t="s">
        <v>202</v>
      </c>
      <c r="D11" s="100">
        <v>1</v>
      </c>
      <c r="E11" s="24" t="s">
        <v>122</v>
      </c>
      <c r="F11" s="102" t="s">
        <v>29</v>
      </c>
      <c r="G11" s="24" t="s">
        <v>122</v>
      </c>
      <c r="H11" s="102" t="s">
        <v>29</v>
      </c>
      <c r="I11" s="24" t="s">
        <v>122</v>
      </c>
      <c r="J11" s="102" t="s">
        <v>450</v>
      </c>
      <c r="K11" s="24" t="s">
        <v>122</v>
      </c>
      <c r="L11" s="102" t="s">
        <v>29</v>
      </c>
      <c r="M11" s="39">
        <f t="shared" ca="1" si="1"/>
        <v>32</v>
      </c>
      <c r="N11" s="98" t="str">
        <f ca="1">VLOOKUP($B11,Matrix!$H$13:$I$37,2,FALSE)&amp;"_"&amp;C11</f>
        <v>ALERT_REQ_C_STEER_PD_ASSIST_STOP</v>
      </c>
      <c r="O11" s="107" t="str">
        <f t="shared" ca="1" si="0"/>
        <v>#define ALERT_REQ_C_STEER_PD_ASSIST_STOP                (1U)</v>
      </c>
      <c r="U11" s="27"/>
    </row>
    <row r="12" spans="2:21" ht="14.25" thickBot="1">
      <c r="B12" s="24" t="s">
        <v>416</v>
      </c>
      <c r="C12" s="23" t="s">
        <v>203</v>
      </c>
      <c r="D12" s="100">
        <v>2</v>
      </c>
      <c r="E12" s="24" t="s">
        <v>122</v>
      </c>
      <c r="F12" s="102" t="s">
        <v>29</v>
      </c>
      <c r="G12" s="24" t="s">
        <v>122</v>
      </c>
      <c r="H12" s="102" t="s">
        <v>29</v>
      </c>
      <c r="I12" s="24" t="s">
        <v>122</v>
      </c>
      <c r="J12" s="102" t="s">
        <v>451</v>
      </c>
      <c r="K12" s="24" t="s">
        <v>122</v>
      </c>
      <c r="L12" s="102" t="s">
        <v>29</v>
      </c>
      <c r="M12" s="39">
        <f t="shared" ca="1" si="1"/>
        <v>28</v>
      </c>
      <c r="N12" s="98" t="str">
        <f ca="1">VLOOKUP($B12,Matrix!$H$13:$I$37,2,FALSE)&amp;"_"&amp;C12</f>
        <v>ALERT_REQ_C_STEER_PD_POWSTOP</v>
      </c>
      <c r="O12" s="107" t="str">
        <f t="shared" ca="1" si="0"/>
        <v>#define ALERT_REQ_C_STEER_PD_POWSTOP                    (2U)</v>
      </c>
      <c r="U12" s="84"/>
    </row>
    <row r="13" spans="2:21">
      <c r="B13" s="24" t="s">
        <v>416</v>
      </c>
      <c r="C13" s="23" t="s">
        <v>418</v>
      </c>
      <c r="D13" s="100">
        <v>3</v>
      </c>
      <c r="E13" s="24" t="s">
        <v>122</v>
      </c>
      <c r="F13" s="102" t="s">
        <v>29</v>
      </c>
      <c r="G13" s="24" t="s">
        <v>122</v>
      </c>
      <c r="H13" s="102" t="s">
        <v>29</v>
      </c>
      <c r="I13" s="24" t="s">
        <v>122</v>
      </c>
      <c r="J13" s="102" t="s">
        <v>452</v>
      </c>
      <c r="K13" s="24" t="s">
        <v>122</v>
      </c>
      <c r="L13" s="102" t="s">
        <v>29</v>
      </c>
      <c r="M13" s="39">
        <f t="shared" ca="1" si="1"/>
        <v>32</v>
      </c>
      <c r="N13" s="98" t="str">
        <f ca="1">VLOOKUP($B13,Matrix!$H$13:$I$37,2,FALSE)&amp;"_"&amp;C13</f>
        <v>ALERT_REQ_C_STEER_PD_ASSIST_CNTI</v>
      </c>
      <c r="O13" s="107" t="str">
        <f t="shared" ca="1" si="0"/>
        <v>#define ALERT_REQ_C_STEER_PD_ASSIST_CNTI                (3U)</v>
      </c>
    </row>
    <row r="14" spans="2:21">
      <c r="B14" s="24" t="s">
        <v>416</v>
      </c>
      <c r="C14" s="23" t="s">
        <v>205</v>
      </c>
      <c r="D14" s="100">
        <v>4</v>
      </c>
      <c r="E14" s="24" t="s">
        <v>122</v>
      </c>
      <c r="F14" s="102" t="s">
        <v>29</v>
      </c>
      <c r="G14" s="24" t="s">
        <v>122</v>
      </c>
      <c r="H14" s="102" t="s">
        <v>29</v>
      </c>
      <c r="I14" s="24" t="s">
        <v>122</v>
      </c>
      <c r="J14" s="102" t="s">
        <v>453</v>
      </c>
      <c r="K14" s="24" t="s">
        <v>122</v>
      </c>
      <c r="L14" s="102" t="s">
        <v>29</v>
      </c>
      <c r="M14" s="39">
        <f t="shared" ca="1" si="1"/>
        <v>28</v>
      </c>
      <c r="N14" s="98" t="str">
        <f ca="1">VLOOKUP($B14,Matrix!$H$13:$I$37,2,FALSE)&amp;"_"&amp;C14</f>
        <v>ALERT_REQ_C_STEER_PD_ENGSTOP</v>
      </c>
      <c r="O14" s="107" t="str">
        <f t="shared" ca="1" si="0"/>
        <v>#define ALERT_REQ_C_STEER_PD_ENGSTOP                    (4U)</v>
      </c>
    </row>
    <row r="15" spans="2:21">
      <c r="B15" s="24" t="s">
        <v>416</v>
      </c>
      <c r="C15" s="23" t="s">
        <v>206</v>
      </c>
      <c r="D15" s="100">
        <v>5</v>
      </c>
      <c r="E15" s="24" t="s">
        <v>122</v>
      </c>
      <c r="F15" s="102" t="s">
        <v>29</v>
      </c>
      <c r="G15" s="24" t="s">
        <v>122</v>
      </c>
      <c r="H15" s="102" t="s">
        <v>29</v>
      </c>
      <c r="I15" s="24" t="s">
        <v>122</v>
      </c>
      <c r="J15" s="102" t="s">
        <v>454</v>
      </c>
      <c r="K15" s="24" t="s">
        <v>122</v>
      </c>
      <c r="L15" s="102" t="s">
        <v>29</v>
      </c>
      <c r="M15" s="39">
        <f t="shared" ca="1" si="1"/>
        <v>28</v>
      </c>
      <c r="N15" s="98" t="str">
        <f ca="1">VLOOKUP($B15,Matrix!$H$13:$I$37,2,FALSE)&amp;"_"&amp;C15</f>
        <v>ALERT_REQ_C_STEER_PD_HV_STOP</v>
      </c>
      <c r="O15" s="107" t="str">
        <f t="shared" ca="1" si="0"/>
        <v>#define ALERT_REQ_C_STEER_PD_HV_STOP                    (5U)</v>
      </c>
    </row>
    <row r="16" spans="2:21">
      <c r="B16" s="24" t="s">
        <v>416</v>
      </c>
      <c r="C16" s="23" t="s">
        <v>207</v>
      </c>
      <c r="D16" s="100">
        <v>6</v>
      </c>
      <c r="E16" s="24" t="s">
        <v>122</v>
      </c>
      <c r="F16" s="102" t="s">
        <v>29</v>
      </c>
      <c r="G16" s="24" t="s">
        <v>122</v>
      </c>
      <c r="H16" s="102" t="s">
        <v>29</v>
      </c>
      <c r="I16" s="24" t="s">
        <v>122</v>
      </c>
      <c r="J16" s="102" t="s">
        <v>455</v>
      </c>
      <c r="K16" s="24" t="s">
        <v>122</v>
      </c>
      <c r="L16" s="102" t="s">
        <v>29</v>
      </c>
      <c r="M16" s="39">
        <f t="shared" ca="1" si="1"/>
        <v>28</v>
      </c>
      <c r="N16" s="98" t="str">
        <f ca="1">VLOOKUP($B16,Matrix!$H$13:$I$37,2,FALSE)&amp;"_"&amp;C16</f>
        <v>ALERT_REQ_C_STEER_PD_EV_STOP</v>
      </c>
      <c r="O16" s="107" t="str">
        <f t="shared" ca="1" si="0"/>
        <v>#define ALERT_REQ_C_STEER_PD_EV_STOP                    (6U)</v>
      </c>
    </row>
    <row r="17" spans="2:15">
      <c r="B17" s="24" t="s">
        <v>416</v>
      </c>
      <c r="C17" s="23" t="s">
        <v>209</v>
      </c>
      <c r="D17" s="100">
        <v>7</v>
      </c>
      <c r="E17" s="24" t="s">
        <v>122</v>
      </c>
      <c r="F17" s="102" t="s">
        <v>29</v>
      </c>
      <c r="G17" s="24" t="s">
        <v>122</v>
      </c>
      <c r="H17" s="102" t="s">
        <v>29</v>
      </c>
      <c r="I17" s="24" t="s">
        <v>122</v>
      </c>
      <c r="J17" s="102" t="s">
        <v>456</v>
      </c>
      <c r="K17" s="24" t="s">
        <v>122</v>
      </c>
      <c r="L17" s="102" t="s">
        <v>29</v>
      </c>
      <c r="M17" s="39">
        <f t="shared" ca="1" si="1"/>
        <v>29</v>
      </c>
      <c r="N17" s="98" t="str">
        <f ca="1">VLOOKUP($B17,Matrix!$H$13:$I$37,2,FALSE)&amp;"_"&amp;C17</f>
        <v>ALERT_REQ_C_STEER_PD_POWLIMIT</v>
      </c>
      <c r="O17" s="107" t="str">
        <f t="shared" ca="1" si="0"/>
        <v>#define ALERT_REQ_C_STEER_PD_POWLIMIT                   (7U)</v>
      </c>
    </row>
    <row r="18" spans="2:15">
      <c r="B18" s="24" t="s">
        <v>416</v>
      </c>
      <c r="C18" s="23" t="s">
        <v>466</v>
      </c>
      <c r="D18" s="101">
        <v>8</v>
      </c>
      <c r="E18" s="24" t="s">
        <v>122</v>
      </c>
      <c r="F18" s="102" t="s">
        <v>29</v>
      </c>
      <c r="G18" s="24" t="s">
        <v>122</v>
      </c>
      <c r="H18" s="102" t="s">
        <v>29</v>
      </c>
      <c r="I18" s="24" t="s">
        <v>122</v>
      </c>
      <c r="J18" s="102" t="s">
        <v>424</v>
      </c>
      <c r="K18" s="24" t="s">
        <v>122</v>
      </c>
      <c r="L18" s="102" t="s">
        <v>29</v>
      </c>
      <c r="M18" s="39">
        <f t="shared" ca="1" si="1"/>
        <v>29</v>
      </c>
      <c r="N18" s="98" t="str">
        <f ca="1">VLOOKUP($B18,Matrix!$H$13:$I$37,2,FALSE)&amp;"_"&amp;C18</f>
        <v>ALERT_REQ_C_STEER_PD_FCV_STOP</v>
      </c>
      <c r="O18" s="107" t="str">
        <f t="shared" ca="1" si="0"/>
        <v>#define ALERT_REQ_C_STEER_PD_FCV_STOP                   (8U)</v>
      </c>
    </row>
    <row r="19" spans="2:15">
      <c r="B19" s="24" t="s">
        <v>416</v>
      </c>
      <c r="C19" s="23" t="s">
        <v>426</v>
      </c>
      <c r="D19" s="101">
        <v>9</v>
      </c>
      <c r="E19" s="24" t="s">
        <v>122</v>
      </c>
      <c r="F19" s="102" t="s">
        <v>29</v>
      </c>
      <c r="G19" s="24" t="s">
        <v>122</v>
      </c>
      <c r="H19" s="102" t="s">
        <v>29</v>
      </c>
      <c r="I19" s="24" t="s">
        <v>122</v>
      </c>
      <c r="J19" s="102" t="s">
        <v>425</v>
      </c>
      <c r="K19" s="24" t="s">
        <v>122</v>
      </c>
      <c r="L19" s="102" t="s">
        <v>29</v>
      </c>
      <c r="M19" s="39">
        <f t="shared" ca="1" si="1"/>
        <v>29</v>
      </c>
      <c r="N19" s="98" t="str">
        <f ca="1">VLOOKUP($B19,Matrix!$H$13:$I$37,2,FALSE)&amp;"_"&amp;C19</f>
        <v>ALERT_REQ_C_STEER_PD_CAR_STOP</v>
      </c>
      <c r="O19" s="107" t="str">
        <f t="shared" ca="1" si="0"/>
        <v>#define ALERT_REQ_C_STEER_PD_CAR_STOP                   (9U)</v>
      </c>
    </row>
    <row r="20" spans="2:15">
      <c r="B20" s="24" t="s">
        <v>416</v>
      </c>
      <c r="C20" s="23" t="s">
        <v>427</v>
      </c>
      <c r="D20" s="101">
        <v>10</v>
      </c>
      <c r="E20" s="24" t="s">
        <v>122</v>
      </c>
      <c r="F20" s="102" t="s">
        <v>29</v>
      </c>
      <c r="G20" s="24" t="s">
        <v>122</v>
      </c>
      <c r="H20" s="102" t="s">
        <v>29</v>
      </c>
      <c r="I20" s="24" t="s">
        <v>122</v>
      </c>
      <c r="J20" s="102" t="s">
        <v>428</v>
      </c>
      <c r="K20" s="24" t="s">
        <v>122</v>
      </c>
      <c r="L20" s="102" t="s">
        <v>29</v>
      </c>
      <c r="M20" s="39">
        <f t="shared" ca="1" si="1"/>
        <v>32</v>
      </c>
      <c r="N20" s="98" t="str">
        <f ca="1">VLOOKUP($B20,Matrix!$H$13:$I$37,2,FALSE)&amp;"_"&amp;C20</f>
        <v>ALERT_REQ_C_STEER_PD_CALL_DEALER</v>
      </c>
      <c r="O20" s="107" t="str">
        <f t="shared" ca="1" si="0"/>
        <v>#define ALERT_REQ_C_STEER_PD_CALL_DEALER                (10U)</v>
      </c>
    </row>
    <row r="21" spans="2:15">
      <c r="B21" s="24" t="s">
        <v>416</v>
      </c>
      <c r="C21" s="23" t="s">
        <v>429</v>
      </c>
      <c r="D21" s="101">
        <v>11</v>
      </c>
      <c r="E21" s="24" t="s">
        <v>122</v>
      </c>
      <c r="F21" s="102" t="s">
        <v>29</v>
      </c>
      <c r="G21" s="24" t="s">
        <v>122</v>
      </c>
      <c r="H21" s="102" t="s">
        <v>29</v>
      </c>
      <c r="I21" s="24" t="s">
        <v>122</v>
      </c>
      <c r="J21" s="102" t="s">
        <v>430</v>
      </c>
      <c r="K21" s="24" t="s">
        <v>122</v>
      </c>
      <c r="L21" s="102" t="s">
        <v>29</v>
      </c>
      <c r="M21" s="39">
        <f t="shared" ca="1" si="1"/>
        <v>28</v>
      </c>
      <c r="N21" s="98" t="str">
        <f ca="1">VLOOKUP($B21,Matrix!$H$13:$I$37,2,FALSE)&amp;"_"&amp;C21</f>
        <v>ALERT_REQ_C_STEER_PD_LMT_SPD</v>
      </c>
      <c r="O21" s="107" t="str">
        <f t="shared" ca="1" si="0"/>
        <v>#define ALERT_REQ_C_STEER_PD_LMT_SPD                    (11U)</v>
      </c>
    </row>
    <row r="22" spans="2:15">
      <c r="B22" s="24" t="s">
        <v>416</v>
      </c>
      <c r="C22" s="23" t="s">
        <v>431</v>
      </c>
      <c r="D22" s="101">
        <v>12</v>
      </c>
      <c r="E22" s="24" t="s">
        <v>122</v>
      </c>
      <c r="F22" s="102" t="s">
        <v>29</v>
      </c>
      <c r="G22" s="24" t="s">
        <v>122</v>
      </c>
      <c r="H22" s="102" t="s">
        <v>29</v>
      </c>
      <c r="I22" s="24" t="s">
        <v>122</v>
      </c>
      <c r="J22" s="102" t="s">
        <v>432</v>
      </c>
      <c r="K22" s="24" t="s">
        <v>122</v>
      </c>
      <c r="L22" s="102" t="s">
        <v>29</v>
      </c>
      <c r="M22" s="39">
        <f t="shared" ca="1" si="1"/>
        <v>32</v>
      </c>
      <c r="N22" s="98" t="str">
        <f ca="1">VLOOKUP($B22,Matrix!$H$13:$I$37,2,FALSE)&amp;"_"&amp;C22</f>
        <v>ALERT_REQ_C_STEER_PD_SPD_SNS_ERR</v>
      </c>
      <c r="O22" s="107" t="str">
        <f t="shared" ca="1" si="0"/>
        <v>#define ALERT_REQ_C_STEER_PD_SPD_SNS_ERR                (12U)</v>
      </c>
    </row>
    <row r="23" spans="2:15">
      <c r="B23" s="24" t="s">
        <v>416</v>
      </c>
      <c r="C23" s="23" t="s">
        <v>433</v>
      </c>
      <c r="D23" s="101">
        <v>13</v>
      </c>
      <c r="E23" s="24" t="s">
        <v>122</v>
      </c>
      <c r="F23" s="102" t="s">
        <v>29</v>
      </c>
      <c r="G23" s="24" t="s">
        <v>122</v>
      </c>
      <c r="H23" s="102" t="s">
        <v>29</v>
      </c>
      <c r="I23" s="24" t="s">
        <v>122</v>
      </c>
      <c r="J23" s="102" t="s">
        <v>434</v>
      </c>
      <c r="K23" s="24" t="s">
        <v>122</v>
      </c>
      <c r="L23" s="102" t="s">
        <v>29</v>
      </c>
      <c r="M23" s="39">
        <f t="shared" ca="1" si="1"/>
        <v>29</v>
      </c>
      <c r="N23" s="98" t="str">
        <f ca="1">VLOOKUP($B23,Matrix!$H$13:$I$37,2,FALSE)&amp;"_"&amp;C23</f>
        <v>ALERT_REQ_C_STEER_PD_CANT_SFT</v>
      </c>
      <c r="O23" s="107" t="str">
        <f t="shared" ca="1" si="0"/>
        <v>#define ALERT_REQ_C_STEER_PD_CANT_SFT                   (13U)</v>
      </c>
    </row>
    <row r="24" spans="2:15">
      <c r="B24" s="24" t="s">
        <v>416</v>
      </c>
      <c r="C24" s="23" t="s">
        <v>435</v>
      </c>
      <c r="D24" s="101">
        <v>14</v>
      </c>
      <c r="E24" s="24" t="s">
        <v>122</v>
      </c>
      <c r="F24" s="102" t="s">
        <v>29</v>
      </c>
      <c r="G24" s="24" t="s">
        <v>122</v>
      </c>
      <c r="H24" s="102" t="s">
        <v>29</v>
      </c>
      <c r="I24" s="24" t="s">
        <v>122</v>
      </c>
      <c r="J24" s="102" t="s">
        <v>436</v>
      </c>
      <c r="K24" s="24" t="s">
        <v>122</v>
      </c>
      <c r="L24" s="102" t="s">
        <v>29</v>
      </c>
      <c r="M24" s="39">
        <f t="shared" ca="1" si="1"/>
        <v>28</v>
      </c>
      <c r="N24" s="98" t="str">
        <f ca="1">VLOOKUP($B24,Matrix!$H$13:$I$37,2,FALSE)&amp;"_"&amp;C24</f>
        <v>ALERT_REQ_C_STEER_PD_OVRHEAT</v>
      </c>
      <c r="O24" s="107" t="str">
        <f t="shared" ca="1" si="0"/>
        <v>#define ALERT_REQ_C_STEER_PD_OVRHEAT                    (14U)</v>
      </c>
    </row>
    <row r="25" spans="2:15">
      <c r="B25" s="24" t="s">
        <v>416</v>
      </c>
      <c r="C25" s="23" t="s">
        <v>437</v>
      </c>
      <c r="D25" s="101">
        <v>15</v>
      </c>
      <c r="E25" s="24" t="s">
        <v>122</v>
      </c>
      <c r="F25" s="102" t="s">
        <v>29</v>
      </c>
      <c r="G25" s="24" t="s">
        <v>122</v>
      </c>
      <c r="H25" s="102" t="s">
        <v>29</v>
      </c>
      <c r="I25" s="24" t="s">
        <v>122</v>
      </c>
      <c r="J25" s="102" t="s">
        <v>438</v>
      </c>
      <c r="K25" s="24" t="s">
        <v>122</v>
      </c>
      <c r="L25" s="102" t="s">
        <v>29</v>
      </c>
      <c r="M25" s="39">
        <f t="shared" ca="1" si="1"/>
        <v>32</v>
      </c>
      <c r="N25" s="98" t="str">
        <f ca="1">VLOOKUP($B25,Matrix!$H$13:$I$37,2,FALSE)&amp;"_"&amp;C25</f>
        <v>ALERT_REQ_C_STEER_PD_SRT_UP_FAIL</v>
      </c>
      <c r="O25" s="107" t="str">
        <f t="shared" ca="1" si="0"/>
        <v>#define ALERT_REQ_C_STEER_PD_SRT_UP_FAIL                (15U)</v>
      </c>
    </row>
    <row r="26" spans="2:15">
      <c r="B26" s="24" t="s">
        <v>416</v>
      </c>
      <c r="C26" s="23" t="s">
        <v>439</v>
      </c>
      <c r="D26" s="101">
        <v>16</v>
      </c>
      <c r="E26" s="24" t="s">
        <v>122</v>
      </c>
      <c r="F26" s="102" t="s">
        <v>29</v>
      </c>
      <c r="G26" s="24" t="s">
        <v>122</v>
      </c>
      <c r="H26" s="102" t="s">
        <v>29</v>
      </c>
      <c r="I26" s="24" t="s">
        <v>122</v>
      </c>
      <c r="J26" s="102" t="s">
        <v>440</v>
      </c>
      <c r="K26" s="24" t="s">
        <v>122</v>
      </c>
      <c r="L26" s="102" t="s">
        <v>29</v>
      </c>
      <c r="M26" s="39">
        <f t="shared" ca="1" si="1"/>
        <v>29</v>
      </c>
      <c r="N26" s="98" t="str">
        <f ca="1">VLOOKUP($B26,Matrix!$H$13:$I$37,2,FALSE)&amp;"_"&amp;C26</f>
        <v>ALERT_REQ_C_STEER_PD_RMV_HAND</v>
      </c>
      <c r="O26" s="107" t="str">
        <f t="shared" ca="1" si="0"/>
        <v>#define ALERT_REQ_C_STEER_PD_RMV_HAND                   (16U)</v>
      </c>
    </row>
    <row r="27" spans="2:15">
      <c r="B27" s="24" t="s">
        <v>416</v>
      </c>
      <c r="C27" s="23" t="s">
        <v>441</v>
      </c>
      <c r="D27" s="101">
        <v>17</v>
      </c>
      <c r="E27" s="24" t="s">
        <v>122</v>
      </c>
      <c r="F27" s="102" t="s">
        <v>29</v>
      </c>
      <c r="G27" s="24" t="s">
        <v>122</v>
      </c>
      <c r="H27" s="102" t="s">
        <v>29</v>
      </c>
      <c r="I27" s="24" t="s">
        <v>122</v>
      </c>
      <c r="J27" s="102" t="s">
        <v>442</v>
      </c>
      <c r="K27" s="24" t="s">
        <v>122</v>
      </c>
      <c r="L27" s="102" t="s">
        <v>29</v>
      </c>
      <c r="M27" s="39">
        <f t="shared" ca="1" si="1"/>
        <v>29</v>
      </c>
      <c r="N27" s="98" t="str">
        <f ca="1">VLOOKUP($B27,Matrix!$H$13:$I$37,2,FALSE)&amp;"_"&amp;C27</f>
        <v>ALERT_REQ_C_STEER_PD_COMM_ERR</v>
      </c>
      <c r="O27" s="107" t="str">
        <f t="shared" ca="1" si="0"/>
        <v>#define ALERT_REQ_C_STEER_PD_COMM_ERR                   (17U)</v>
      </c>
    </row>
    <row r="28" spans="2:15">
      <c r="B28" s="24" t="s">
        <v>416</v>
      </c>
      <c r="C28" s="23" t="s">
        <v>443</v>
      </c>
      <c r="D28" s="101">
        <v>18</v>
      </c>
      <c r="E28" s="24" t="s">
        <v>122</v>
      </c>
      <c r="F28" s="102" t="s">
        <v>29</v>
      </c>
      <c r="G28" s="24" t="s">
        <v>122</v>
      </c>
      <c r="H28" s="102" t="s">
        <v>29</v>
      </c>
      <c r="I28" s="24" t="s">
        <v>122</v>
      </c>
      <c r="J28" s="102" t="s">
        <v>444</v>
      </c>
      <c r="K28" s="24" t="s">
        <v>122</v>
      </c>
      <c r="L28" s="102" t="s">
        <v>29</v>
      </c>
      <c r="M28" s="39">
        <f t="shared" ca="1" si="1"/>
        <v>32</v>
      </c>
      <c r="N28" s="98" t="str">
        <f ca="1">VLOOKUP($B28,Matrix!$H$13:$I$37,2,FALSE)&amp;"_"&amp;C28</f>
        <v>ALERT_REQ_C_STEER_PD_NONSYNC_MOD</v>
      </c>
      <c r="O28" s="107" t="str">
        <f t="shared" ca="1" si="0"/>
        <v>#define ALERT_REQ_C_STEER_PD_NONSYNC_MOD                (18U)</v>
      </c>
    </row>
    <row r="29" spans="2:15">
      <c r="B29" s="24" t="s">
        <v>416</v>
      </c>
      <c r="C29" s="23" t="s">
        <v>445</v>
      </c>
      <c r="D29" s="101">
        <v>19</v>
      </c>
      <c r="E29" s="24" t="s">
        <v>122</v>
      </c>
      <c r="F29" s="102" t="s">
        <v>29</v>
      </c>
      <c r="G29" s="24" t="s">
        <v>122</v>
      </c>
      <c r="H29" s="102" t="s">
        <v>29</v>
      </c>
      <c r="I29" s="24" t="s">
        <v>122</v>
      </c>
      <c r="J29" s="102" t="s">
        <v>446</v>
      </c>
      <c r="K29" s="24" t="s">
        <v>122</v>
      </c>
      <c r="L29" s="102" t="s">
        <v>29</v>
      </c>
      <c r="M29" s="39">
        <f t="shared" ca="1" si="1"/>
        <v>31</v>
      </c>
      <c r="N29" s="98" t="str">
        <f ca="1">VLOOKUP($B29,Matrix!$H$13:$I$37,2,FALSE)&amp;"_"&amp;C29</f>
        <v>ALERT_REQ_C_STEER_PD_SELF_CALIB</v>
      </c>
      <c r="O29" s="107" t="str">
        <f t="shared" ca="1" si="0"/>
        <v>#define ALERT_REQ_C_STEER_PD_SELF_CALIB                 (19U)</v>
      </c>
    </row>
    <row r="30" spans="2:15">
      <c r="B30" s="24" t="s">
        <v>416</v>
      </c>
      <c r="C30" s="23" t="s">
        <v>447</v>
      </c>
      <c r="D30" s="101">
        <v>20</v>
      </c>
      <c r="E30" s="24" t="s">
        <v>122</v>
      </c>
      <c r="F30" s="102" t="s">
        <v>29</v>
      </c>
      <c r="G30" s="24" t="s">
        <v>122</v>
      </c>
      <c r="H30" s="102" t="s">
        <v>29</v>
      </c>
      <c r="I30" s="24" t="s">
        <v>122</v>
      </c>
      <c r="J30" s="102" t="s">
        <v>448</v>
      </c>
      <c r="K30" s="24" t="s">
        <v>122</v>
      </c>
      <c r="L30" s="102" t="s">
        <v>29</v>
      </c>
      <c r="M30" s="39">
        <f t="shared" ca="1" si="1"/>
        <v>30</v>
      </c>
      <c r="N30" s="98" t="str">
        <f ca="1">VLOOKUP($B30,Matrix!$H$13:$I$37,2,FALSE)&amp;"_"&amp;C30</f>
        <v>ALERT_REQ_C_STEER_PD_RDY_DRIVE</v>
      </c>
      <c r="O30" s="107" t="str">
        <f t="shared" ca="1" si="0"/>
        <v>#define ALERT_REQ_C_STEER_PD_RDY_DRIVE                  (20U)</v>
      </c>
    </row>
    <row r="31" spans="2:15">
      <c r="B31" s="24" t="s">
        <v>516</v>
      </c>
      <c r="C31" s="23" t="s">
        <v>513</v>
      </c>
      <c r="D31" s="101">
        <v>0</v>
      </c>
      <c r="E31" s="24" t="s">
        <v>122</v>
      </c>
      <c r="F31" s="102" t="s">
        <v>29</v>
      </c>
      <c r="G31" s="24" t="s">
        <v>122</v>
      </c>
      <c r="H31" s="102" t="s">
        <v>29</v>
      </c>
      <c r="I31" s="24" t="s">
        <v>122</v>
      </c>
      <c r="J31" s="102" t="s">
        <v>29</v>
      </c>
      <c r="K31" s="24" t="s">
        <v>122</v>
      </c>
      <c r="L31" s="102" t="s">
        <v>235</v>
      </c>
      <c r="M31" s="39">
        <f t="shared" ca="1" si="1"/>
        <v>30</v>
      </c>
      <c r="N31" s="98" t="str">
        <f ca="1">VLOOKUP($B31,Matrix!$H$13:$I$37,2,FALSE)&amp;"_"&amp;C31</f>
        <v>ALERT_REQ_C_STEER_RWRN_EPSWREQ</v>
      </c>
      <c r="O31" s="107" t="str">
        <f t="shared" ca="1" si="0"/>
        <v>#define ALERT_REQ_C_STEER_RWRN_EPSWREQ                  (0U)</v>
      </c>
    </row>
    <row r="32" spans="2:15">
      <c r="B32" s="24"/>
      <c r="C32" s="23"/>
      <c r="D32" s="101"/>
      <c r="E32" s="24"/>
      <c r="F32" s="102"/>
      <c r="G32" s="24"/>
      <c r="H32" s="102"/>
      <c r="I32" s="24"/>
      <c r="J32" s="102"/>
      <c r="K32" s="24"/>
      <c r="L32" s="102"/>
      <c r="M32" s="39" t="e">
        <f t="shared" ca="1" si="1"/>
        <v>#N/A</v>
      </c>
      <c r="N32" s="98" t="e">
        <f ca="1">VLOOKUP($B32,Matrix!$H$13:$I$37,2,FALSE)&amp;"_"&amp;C32</f>
        <v>#N/A</v>
      </c>
      <c r="O32" s="107" t="e">
        <f t="shared" ca="1" si="0"/>
        <v>#N/A</v>
      </c>
    </row>
    <row r="33" spans="2:15">
      <c r="B33" s="24"/>
      <c r="C33" s="23"/>
      <c r="D33" s="101"/>
      <c r="E33" s="24"/>
      <c r="F33" s="102"/>
      <c r="G33" s="24"/>
      <c r="H33" s="102"/>
      <c r="I33" s="24"/>
      <c r="J33" s="102"/>
      <c r="K33" s="24"/>
      <c r="L33" s="102"/>
      <c r="M33" s="39" t="e">
        <f t="shared" ca="1" si="1"/>
        <v>#N/A</v>
      </c>
      <c r="N33" s="98" t="e">
        <f ca="1">VLOOKUP($B33,Matrix!$H$13:$I$37,2,FALSE)&amp;"_"&amp;C33</f>
        <v>#N/A</v>
      </c>
      <c r="O33" s="107" t="e">
        <f t="shared" ca="1" si="0"/>
        <v>#N/A</v>
      </c>
    </row>
    <row r="34" spans="2:15">
      <c r="B34" s="24"/>
      <c r="C34" s="23"/>
      <c r="D34" s="101"/>
      <c r="E34" s="24"/>
      <c r="F34" s="102"/>
      <c r="G34" s="24"/>
      <c r="H34" s="102"/>
      <c r="I34" s="24"/>
      <c r="J34" s="102"/>
      <c r="K34" s="24"/>
      <c r="L34" s="102"/>
      <c r="M34" s="39" t="e">
        <f t="shared" ca="1" si="1"/>
        <v>#N/A</v>
      </c>
      <c r="N34" s="98" t="e">
        <f ca="1">VLOOKUP($B34,Matrix!$H$13:$I$37,2,FALSE)&amp;"_"&amp;C34</f>
        <v>#N/A</v>
      </c>
      <c r="O34" s="107" t="e">
        <f t="shared" ca="1" si="0"/>
        <v>#N/A</v>
      </c>
    </row>
    <row r="35" spans="2:15">
      <c r="B35" s="24"/>
      <c r="C35" s="23"/>
      <c r="D35" s="101"/>
      <c r="E35" s="24"/>
      <c r="F35" s="102"/>
      <c r="G35" s="24"/>
      <c r="H35" s="102"/>
      <c r="I35" s="24"/>
      <c r="J35" s="102"/>
      <c r="K35" s="24"/>
      <c r="L35" s="102"/>
      <c r="M35" s="39" t="e">
        <f t="shared" ca="1" si="1"/>
        <v>#N/A</v>
      </c>
      <c r="N35" s="98" t="e">
        <f ca="1">VLOOKUP($B35,Matrix!$H$13:$I$37,2,FALSE)&amp;"_"&amp;C35</f>
        <v>#N/A</v>
      </c>
      <c r="O35" s="107" t="e">
        <f t="shared" ref="O35:O66" ca="1" si="2">"#define "&amp;N35&amp;REPT(" ",48-M35)&amp;"("&amp;D35&amp;"U)"</f>
        <v>#N/A</v>
      </c>
    </row>
    <row r="36" spans="2:15">
      <c r="B36" s="24"/>
      <c r="C36" s="23"/>
      <c r="D36" s="101"/>
      <c r="E36" s="24"/>
      <c r="F36" s="102"/>
      <c r="G36" s="24"/>
      <c r="H36" s="102"/>
      <c r="I36" s="24"/>
      <c r="J36" s="102"/>
      <c r="K36" s="24"/>
      <c r="L36" s="102"/>
      <c r="M36" s="39" t="e">
        <f t="shared" ca="1" si="1"/>
        <v>#N/A</v>
      </c>
      <c r="N36" s="98" t="e">
        <f ca="1">VLOOKUP($B36,Matrix!$H$13:$I$37,2,FALSE)&amp;"_"&amp;C36</f>
        <v>#N/A</v>
      </c>
      <c r="O36" s="107" t="e">
        <f t="shared" ca="1" si="2"/>
        <v>#N/A</v>
      </c>
    </row>
    <row r="37" spans="2:15">
      <c r="B37" s="24"/>
      <c r="C37" s="23"/>
      <c r="D37" s="101"/>
      <c r="E37" s="24"/>
      <c r="F37" s="102"/>
      <c r="G37" s="24"/>
      <c r="H37" s="102"/>
      <c r="I37" s="24"/>
      <c r="J37" s="102"/>
      <c r="K37" s="24"/>
      <c r="L37" s="102"/>
      <c r="M37" s="39" t="e">
        <f t="shared" ca="1" si="1"/>
        <v>#N/A</v>
      </c>
      <c r="N37" s="98" t="e">
        <f ca="1">VLOOKUP($B37,Matrix!$H$13:$I$37,2,FALSE)&amp;"_"&amp;C37</f>
        <v>#N/A</v>
      </c>
      <c r="O37" s="107" t="e">
        <f t="shared" ca="1" si="2"/>
        <v>#N/A</v>
      </c>
    </row>
    <row r="38" spans="2:15">
      <c r="B38" s="24"/>
      <c r="C38" s="23"/>
      <c r="D38" s="101"/>
      <c r="E38" s="24"/>
      <c r="F38" s="102"/>
      <c r="G38" s="24"/>
      <c r="H38" s="102"/>
      <c r="I38" s="24"/>
      <c r="J38" s="102"/>
      <c r="K38" s="24"/>
      <c r="L38" s="102"/>
      <c r="M38" s="39" t="e">
        <f t="shared" ca="1" si="1"/>
        <v>#N/A</v>
      </c>
      <c r="N38" s="98" t="e">
        <f ca="1">VLOOKUP($B38,Matrix!$H$13:$I$37,2,FALSE)&amp;"_"&amp;C38</f>
        <v>#N/A</v>
      </c>
      <c r="O38" s="107" t="e">
        <f t="shared" ca="1" si="2"/>
        <v>#N/A</v>
      </c>
    </row>
    <row r="39" spans="2:15">
      <c r="B39" s="24"/>
      <c r="C39" s="23"/>
      <c r="D39" s="101"/>
      <c r="E39" s="24"/>
      <c r="F39" s="102"/>
      <c r="G39" s="24"/>
      <c r="H39" s="102"/>
      <c r="I39" s="24"/>
      <c r="J39" s="102"/>
      <c r="K39" s="24"/>
      <c r="L39" s="102"/>
      <c r="M39" s="39" t="e">
        <f t="shared" ca="1" si="1"/>
        <v>#N/A</v>
      </c>
      <c r="N39" s="98" t="e">
        <f ca="1">VLOOKUP($B39,Matrix!$H$13:$I$37,2,FALSE)&amp;"_"&amp;C39</f>
        <v>#N/A</v>
      </c>
      <c r="O39" s="107" t="e">
        <f t="shared" ca="1" si="2"/>
        <v>#N/A</v>
      </c>
    </row>
    <row r="40" spans="2:15">
      <c r="B40" s="24"/>
      <c r="C40" s="23"/>
      <c r="D40" s="101"/>
      <c r="E40" s="24"/>
      <c r="F40" s="102"/>
      <c r="G40" s="24"/>
      <c r="H40" s="102"/>
      <c r="I40" s="24"/>
      <c r="J40" s="102"/>
      <c r="K40" s="24"/>
      <c r="L40" s="102"/>
      <c r="M40" s="39" t="e">
        <f t="shared" ca="1" si="1"/>
        <v>#N/A</v>
      </c>
      <c r="N40" s="98" t="e">
        <f ca="1">VLOOKUP($B40,Matrix!$H$13:$I$37,2,FALSE)&amp;"_"&amp;C40</f>
        <v>#N/A</v>
      </c>
      <c r="O40" s="107" t="e">
        <f t="shared" ca="1" si="2"/>
        <v>#N/A</v>
      </c>
    </row>
    <row r="41" spans="2:15">
      <c r="B41" s="24"/>
      <c r="C41" s="23"/>
      <c r="D41" s="101"/>
      <c r="E41" s="24"/>
      <c r="F41" s="102"/>
      <c r="G41" s="24"/>
      <c r="H41" s="102"/>
      <c r="I41" s="24"/>
      <c r="J41" s="102"/>
      <c r="K41" s="24"/>
      <c r="L41" s="102"/>
      <c r="M41" s="39" t="e">
        <f t="shared" ca="1" si="1"/>
        <v>#N/A</v>
      </c>
      <c r="N41" s="98" t="e">
        <f ca="1">VLOOKUP($B41,Matrix!$H$13:$I$37,2,FALSE)&amp;"_"&amp;C41</f>
        <v>#N/A</v>
      </c>
      <c r="O41" s="107" t="e">
        <f t="shared" ca="1" si="2"/>
        <v>#N/A</v>
      </c>
    </row>
    <row r="42" spans="2:15">
      <c r="B42" s="24"/>
      <c r="C42" s="23"/>
      <c r="D42" s="101"/>
      <c r="E42" s="24"/>
      <c r="F42" s="102"/>
      <c r="G42" s="24"/>
      <c r="H42" s="102"/>
      <c r="I42" s="24"/>
      <c r="J42" s="102"/>
      <c r="K42" s="24"/>
      <c r="L42" s="102"/>
      <c r="M42" s="39" t="e">
        <f t="shared" ca="1" si="1"/>
        <v>#N/A</v>
      </c>
      <c r="N42" s="98" t="e">
        <f ca="1">VLOOKUP($B42,Matrix!$H$13:$I$37,2,FALSE)&amp;"_"&amp;C42</f>
        <v>#N/A</v>
      </c>
      <c r="O42" s="107" t="e">
        <f t="shared" ca="1" si="2"/>
        <v>#N/A</v>
      </c>
    </row>
    <row r="43" spans="2:15">
      <c r="B43" s="24"/>
      <c r="C43" s="23"/>
      <c r="D43" s="101"/>
      <c r="E43" s="24"/>
      <c r="F43" s="102"/>
      <c r="G43" s="24"/>
      <c r="H43" s="102"/>
      <c r="I43" s="24"/>
      <c r="J43" s="102"/>
      <c r="K43" s="24"/>
      <c r="L43" s="102"/>
      <c r="M43" s="39" t="e">
        <f t="shared" ca="1" si="1"/>
        <v>#N/A</v>
      </c>
      <c r="N43" s="98" t="e">
        <f ca="1">VLOOKUP($B43,Matrix!$H$13:$I$37,2,FALSE)&amp;"_"&amp;C43</f>
        <v>#N/A</v>
      </c>
      <c r="O43" s="107" t="e">
        <f t="shared" ca="1" si="2"/>
        <v>#N/A</v>
      </c>
    </row>
    <row r="44" spans="2:15">
      <c r="B44" s="24"/>
      <c r="C44" s="23"/>
      <c r="D44" s="101"/>
      <c r="E44" s="24"/>
      <c r="F44" s="102"/>
      <c r="G44" s="24"/>
      <c r="H44" s="102"/>
      <c r="I44" s="24"/>
      <c r="J44" s="102"/>
      <c r="K44" s="24"/>
      <c r="L44" s="102"/>
      <c r="M44" s="39" t="e">
        <f t="shared" ca="1" si="1"/>
        <v>#N/A</v>
      </c>
      <c r="N44" s="98" t="e">
        <f ca="1">VLOOKUP($B44,Matrix!$H$13:$I$37,2,FALSE)&amp;"_"&amp;C44</f>
        <v>#N/A</v>
      </c>
      <c r="O44" s="107" t="e">
        <f t="shared" ca="1" si="2"/>
        <v>#N/A</v>
      </c>
    </row>
    <row r="45" spans="2:15">
      <c r="B45" s="24"/>
      <c r="C45" s="23"/>
      <c r="D45" s="101"/>
      <c r="E45" s="24"/>
      <c r="F45" s="102"/>
      <c r="G45" s="24"/>
      <c r="H45" s="102"/>
      <c r="I45" s="24"/>
      <c r="J45" s="102"/>
      <c r="K45" s="24"/>
      <c r="L45" s="102"/>
      <c r="M45" s="39" t="e">
        <f t="shared" ca="1" si="1"/>
        <v>#N/A</v>
      </c>
      <c r="N45" s="98" t="e">
        <f ca="1">VLOOKUP($B45,Matrix!$H$13:$I$37,2,FALSE)&amp;"_"&amp;C45</f>
        <v>#N/A</v>
      </c>
      <c r="O45" s="107" t="e">
        <f t="shared" ca="1" si="2"/>
        <v>#N/A</v>
      </c>
    </row>
    <row r="46" spans="2:15">
      <c r="B46" s="24"/>
      <c r="C46" s="23"/>
      <c r="D46" s="101"/>
      <c r="E46" s="24"/>
      <c r="F46" s="102"/>
      <c r="G46" s="24"/>
      <c r="H46" s="102"/>
      <c r="I46" s="24"/>
      <c r="J46" s="102"/>
      <c r="K46" s="24"/>
      <c r="L46" s="102"/>
      <c r="M46" s="39" t="e">
        <f t="shared" ca="1" si="1"/>
        <v>#N/A</v>
      </c>
      <c r="N46" s="98" t="e">
        <f ca="1">VLOOKUP($B46,Matrix!$H$13:$I$37,2,FALSE)&amp;"_"&amp;C46</f>
        <v>#N/A</v>
      </c>
      <c r="O46" s="107" t="e">
        <f t="shared" ca="1" si="2"/>
        <v>#N/A</v>
      </c>
    </row>
    <row r="47" spans="2:15">
      <c r="B47" s="24"/>
      <c r="C47" s="23"/>
      <c r="D47" s="101"/>
      <c r="E47" s="24"/>
      <c r="F47" s="102"/>
      <c r="G47" s="24"/>
      <c r="H47" s="102"/>
      <c r="I47" s="24"/>
      <c r="J47" s="102"/>
      <c r="K47" s="24"/>
      <c r="L47" s="102"/>
      <c r="M47" s="39" t="e">
        <f t="shared" ca="1" si="1"/>
        <v>#N/A</v>
      </c>
      <c r="N47" s="98" t="e">
        <f ca="1">VLOOKUP($B47,Matrix!$H$13:$I$37,2,FALSE)&amp;"_"&amp;C47</f>
        <v>#N/A</v>
      </c>
      <c r="O47" s="107" t="e">
        <f t="shared" ca="1" si="2"/>
        <v>#N/A</v>
      </c>
    </row>
    <row r="48" spans="2:15">
      <c r="B48" s="24"/>
      <c r="C48" s="23"/>
      <c r="D48" s="101"/>
      <c r="E48" s="24"/>
      <c r="F48" s="102"/>
      <c r="G48" s="24"/>
      <c r="H48" s="102"/>
      <c r="I48" s="24"/>
      <c r="J48" s="102"/>
      <c r="K48" s="24"/>
      <c r="L48" s="102"/>
      <c r="M48" s="39" t="e">
        <f t="shared" ca="1" si="1"/>
        <v>#N/A</v>
      </c>
      <c r="N48" s="98" t="e">
        <f ca="1">VLOOKUP($B48,Matrix!$H$13:$I$37,2,FALSE)&amp;"_"&amp;C48</f>
        <v>#N/A</v>
      </c>
      <c r="O48" s="107" t="e">
        <f t="shared" ca="1" si="2"/>
        <v>#N/A</v>
      </c>
    </row>
    <row r="49" spans="2:15">
      <c r="B49" s="24"/>
      <c r="C49" s="23"/>
      <c r="D49" s="101"/>
      <c r="E49" s="24"/>
      <c r="F49" s="102"/>
      <c r="G49" s="24"/>
      <c r="H49" s="102"/>
      <c r="I49" s="24"/>
      <c r="J49" s="102"/>
      <c r="K49" s="24"/>
      <c r="L49" s="102"/>
      <c r="M49" s="39" t="e">
        <f t="shared" ca="1" si="1"/>
        <v>#N/A</v>
      </c>
      <c r="N49" s="98" t="e">
        <f ca="1">VLOOKUP($B49,Matrix!$H$13:$I$37,2,FALSE)&amp;"_"&amp;C49</f>
        <v>#N/A</v>
      </c>
      <c r="O49" s="107" t="e">
        <f t="shared" ca="1" si="2"/>
        <v>#N/A</v>
      </c>
    </row>
    <row r="50" spans="2:15">
      <c r="B50" s="24"/>
      <c r="C50" s="23"/>
      <c r="D50" s="101"/>
      <c r="E50" s="24"/>
      <c r="F50" s="102"/>
      <c r="G50" s="24"/>
      <c r="H50" s="102"/>
      <c r="I50" s="24"/>
      <c r="J50" s="102"/>
      <c r="K50" s="24"/>
      <c r="L50" s="102"/>
      <c r="M50" s="39" t="e">
        <f t="shared" ca="1" si="1"/>
        <v>#N/A</v>
      </c>
      <c r="N50" s="98" t="e">
        <f ca="1">VLOOKUP($B50,Matrix!$H$13:$I$37,2,FALSE)&amp;"_"&amp;C50</f>
        <v>#N/A</v>
      </c>
      <c r="O50" s="107" t="e">
        <f t="shared" ca="1" si="2"/>
        <v>#N/A</v>
      </c>
    </row>
    <row r="51" spans="2:15">
      <c r="B51" s="24"/>
      <c r="C51" s="23"/>
      <c r="D51" s="101"/>
      <c r="E51" s="24"/>
      <c r="F51" s="102"/>
      <c r="G51" s="24"/>
      <c r="H51" s="102"/>
      <c r="I51" s="24"/>
      <c r="J51" s="102"/>
      <c r="K51" s="24"/>
      <c r="L51" s="102"/>
      <c r="M51" s="39" t="e">
        <f t="shared" ca="1" si="1"/>
        <v>#N/A</v>
      </c>
      <c r="N51" s="98" t="e">
        <f ca="1">VLOOKUP($B51,Matrix!$H$13:$I$37,2,FALSE)&amp;"_"&amp;C51</f>
        <v>#N/A</v>
      </c>
      <c r="O51" s="107" t="e">
        <f t="shared" ca="1" si="2"/>
        <v>#N/A</v>
      </c>
    </row>
    <row r="52" spans="2:15">
      <c r="B52" s="24"/>
      <c r="C52" s="23"/>
      <c r="D52" s="101"/>
      <c r="E52" s="24"/>
      <c r="F52" s="102"/>
      <c r="G52" s="24"/>
      <c r="H52" s="102"/>
      <c r="I52" s="24"/>
      <c r="J52" s="102"/>
      <c r="K52" s="24"/>
      <c r="L52" s="102"/>
      <c r="M52" s="39" t="e">
        <f t="shared" ca="1" si="1"/>
        <v>#N/A</v>
      </c>
      <c r="N52" s="98" t="e">
        <f ca="1">VLOOKUP($B52,Matrix!$H$13:$I$37,2,FALSE)&amp;"_"&amp;C52</f>
        <v>#N/A</v>
      </c>
      <c r="O52" s="107" t="e">
        <f t="shared" ca="1" si="2"/>
        <v>#N/A</v>
      </c>
    </row>
    <row r="53" spans="2:15">
      <c r="B53" s="24"/>
      <c r="C53" s="23"/>
      <c r="D53" s="101"/>
      <c r="E53" s="24"/>
      <c r="F53" s="102"/>
      <c r="G53" s="24"/>
      <c r="H53" s="102"/>
      <c r="I53" s="24"/>
      <c r="J53" s="102"/>
      <c r="K53" s="24"/>
      <c r="L53" s="102"/>
      <c r="M53" s="39" t="e">
        <f t="shared" ca="1" si="1"/>
        <v>#N/A</v>
      </c>
      <c r="N53" s="98" t="e">
        <f ca="1">VLOOKUP($B53,Matrix!$H$13:$I$37,2,FALSE)&amp;"_"&amp;C53</f>
        <v>#N/A</v>
      </c>
      <c r="O53" s="107" t="e">
        <f t="shared" ca="1" si="2"/>
        <v>#N/A</v>
      </c>
    </row>
    <row r="54" spans="2:15">
      <c r="B54" s="24"/>
      <c r="C54" s="23"/>
      <c r="D54" s="101"/>
      <c r="E54" s="24"/>
      <c r="F54" s="102"/>
      <c r="G54" s="24"/>
      <c r="H54" s="102"/>
      <c r="I54" s="24"/>
      <c r="J54" s="102"/>
      <c r="K54" s="24"/>
      <c r="L54" s="102"/>
      <c r="M54" s="39" t="e">
        <f t="shared" ca="1" si="1"/>
        <v>#N/A</v>
      </c>
      <c r="N54" s="98" t="e">
        <f ca="1">VLOOKUP($B54,Matrix!$H$13:$I$37,2,FALSE)&amp;"_"&amp;C54</f>
        <v>#N/A</v>
      </c>
      <c r="O54" s="107" t="e">
        <f t="shared" ca="1" si="2"/>
        <v>#N/A</v>
      </c>
    </row>
    <row r="55" spans="2:15">
      <c r="B55" s="24"/>
      <c r="C55" s="23"/>
      <c r="D55" s="101"/>
      <c r="E55" s="24"/>
      <c r="F55" s="102"/>
      <c r="G55" s="24"/>
      <c r="H55" s="102"/>
      <c r="I55" s="24"/>
      <c r="J55" s="102"/>
      <c r="K55" s="24"/>
      <c r="L55" s="102"/>
      <c r="M55" s="39" t="e">
        <f t="shared" ca="1" si="1"/>
        <v>#N/A</v>
      </c>
      <c r="N55" s="98" t="e">
        <f ca="1">VLOOKUP($B55,Matrix!$H$13:$I$37,2,FALSE)&amp;"_"&amp;C55</f>
        <v>#N/A</v>
      </c>
      <c r="O55" s="107" t="e">
        <f t="shared" ca="1" si="2"/>
        <v>#N/A</v>
      </c>
    </row>
    <row r="56" spans="2:15">
      <c r="B56" s="24"/>
      <c r="C56" s="23"/>
      <c r="D56" s="101"/>
      <c r="E56" s="24"/>
      <c r="F56" s="102"/>
      <c r="G56" s="24"/>
      <c r="H56" s="102"/>
      <c r="I56" s="24"/>
      <c r="J56" s="102"/>
      <c r="K56" s="24"/>
      <c r="L56" s="102"/>
      <c r="M56" s="39" t="e">
        <f t="shared" ca="1" si="1"/>
        <v>#N/A</v>
      </c>
      <c r="N56" s="98" t="e">
        <f ca="1">VLOOKUP($B56,Matrix!$H$13:$I$37,2,FALSE)&amp;"_"&amp;C56</f>
        <v>#N/A</v>
      </c>
      <c r="O56" s="107" t="e">
        <f t="shared" ca="1" si="2"/>
        <v>#N/A</v>
      </c>
    </row>
    <row r="57" spans="2:15">
      <c r="B57" s="24"/>
      <c r="C57" s="23"/>
      <c r="D57" s="101"/>
      <c r="E57" s="24"/>
      <c r="F57" s="102"/>
      <c r="G57" s="24"/>
      <c r="H57" s="102"/>
      <c r="I57" s="24"/>
      <c r="J57" s="102"/>
      <c r="K57" s="24"/>
      <c r="L57" s="102"/>
      <c r="M57" s="39" t="e">
        <f t="shared" ca="1" si="1"/>
        <v>#N/A</v>
      </c>
      <c r="N57" s="98" t="e">
        <f ca="1">VLOOKUP($B57,Matrix!$H$13:$I$37,2,FALSE)&amp;"_"&amp;C57</f>
        <v>#N/A</v>
      </c>
      <c r="O57" s="107" t="e">
        <f t="shared" ca="1" si="2"/>
        <v>#N/A</v>
      </c>
    </row>
    <row r="58" spans="2:15">
      <c r="B58" s="24"/>
      <c r="C58" s="23"/>
      <c r="D58" s="101"/>
      <c r="E58" s="24"/>
      <c r="F58" s="102"/>
      <c r="G58" s="24"/>
      <c r="H58" s="102"/>
      <c r="I58" s="24"/>
      <c r="J58" s="102"/>
      <c r="K58" s="24"/>
      <c r="L58" s="102"/>
      <c r="M58" s="39" t="e">
        <f t="shared" ca="1" si="1"/>
        <v>#N/A</v>
      </c>
      <c r="N58" s="98" t="e">
        <f ca="1">VLOOKUP($B58,Matrix!$H$13:$I$37,2,FALSE)&amp;"_"&amp;C58</f>
        <v>#N/A</v>
      </c>
      <c r="O58" s="107" t="e">
        <f t="shared" ca="1" si="2"/>
        <v>#N/A</v>
      </c>
    </row>
    <row r="59" spans="2:15">
      <c r="B59" s="24"/>
      <c r="C59" s="23"/>
      <c r="D59" s="101"/>
      <c r="E59" s="24"/>
      <c r="F59" s="102"/>
      <c r="G59" s="24"/>
      <c r="H59" s="102"/>
      <c r="I59" s="24"/>
      <c r="J59" s="102"/>
      <c r="K59" s="24"/>
      <c r="L59" s="102"/>
      <c r="M59" s="39" t="e">
        <f t="shared" ca="1" si="1"/>
        <v>#N/A</v>
      </c>
      <c r="N59" s="98" t="e">
        <f ca="1">VLOOKUP($B59,Matrix!$H$13:$I$37,2,FALSE)&amp;"_"&amp;C59</f>
        <v>#N/A</v>
      </c>
      <c r="O59" s="107" t="e">
        <f t="shared" ca="1" si="2"/>
        <v>#N/A</v>
      </c>
    </row>
    <row r="60" spans="2:15">
      <c r="B60" s="24"/>
      <c r="C60" s="23"/>
      <c r="D60" s="101"/>
      <c r="E60" s="24"/>
      <c r="F60" s="102"/>
      <c r="G60" s="24"/>
      <c r="H60" s="102"/>
      <c r="I60" s="24"/>
      <c r="J60" s="102"/>
      <c r="K60" s="24"/>
      <c r="L60" s="102"/>
      <c r="M60" s="39" t="e">
        <f t="shared" ca="1" si="1"/>
        <v>#N/A</v>
      </c>
      <c r="N60" s="98" t="e">
        <f ca="1">VLOOKUP($B60,Matrix!$H$13:$I$37,2,FALSE)&amp;"_"&amp;C60</f>
        <v>#N/A</v>
      </c>
      <c r="O60" s="107" t="e">
        <f t="shared" ca="1" si="2"/>
        <v>#N/A</v>
      </c>
    </row>
    <row r="61" spans="2:15">
      <c r="B61" s="24"/>
      <c r="C61" s="23"/>
      <c r="D61" s="101"/>
      <c r="E61" s="24"/>
      <c r="F61" s="102"/>
      <c r="G61" s="24"/>
      <c r="H61" s="102"/>
      <c r="I61" s="24"/>
      <c r="J61" s="102"/>
      <c r="K61" s="24"/>
      <c r="L61" s="102"/>
      <c r="M61" s="39" t="e">
        <f t="shared" ca="1" si="1"/>
        <v>#N/A</v>
      </c>
      <c r="N61" s="98" t="e">
        <f ca="1">VLOOKUP($B61,Matrix!$H$13:$I$37,2,FALSE)&amp;"_"&amp;C61</f>
        <v>#N/A</v>
      </c>
      <c r="O61" s="107" t="e">
        <f t="shared" ca="1" si="2"/>
        <v>#N/A</v>
      </c>
    </row>
    <row r="62" spans="2:15">
      <c r="B62" s="24"/>
      <c r="C62" s="23"/>
      <c r="D62" s="101"/>
      <c r="E62" s="24"/>
      <c r="F62" s="102"/>
      <c r="G62" s="24"/>
      <c r="H62" s="102"/>
      <c r="I62" s="24"/>
      <c r="J62" s="102"/>
      <c r="K62" s="24"/>
      <c r="L62" s="102"/>
      <c r="M62" s="39" t="e">
        <f t="shared" ca="1" si="1"/>
        <v>#N/A</v>
      </c>
      <c r="N62" s="98" t="e">
        <f ca="1">VLOOKUP($B62,Matrix!$H$13:$I$37,2,FALSE)&amp;"_"&amp;C62</f>
        <v>#N/A</v>
      </c>
      <c r="O62" s="107" t="e">
        <f t="shared" ca="1" si="2"/>
        <v>#N/A</v>
      </c>
    </row>
    <row r="63" spans="2:15">
      <c r="B63" s="24"/>
      <c r="C63" s="23"/>
      <c r="D63" s="101"/>
      <c r="E63" s="24"/>
      <c r="F63" s="102"/>
      <c r="G63" s="24"/>
      <c r="H63" s="102"/>
      <c r="I63" s="24"/>
      <c r="J63" s="102"/>
      <c r="K63" s="24"/>
      <c r="L63" s="102"/>
      <c r="M63" s="39" t="e">
        <f t="shared" ca="1" si="1"/>
        <v>#N/A</v>
      </c>
      <c r="N63" s="98" t="e">
        <f ca="1">VLOOKUP($B63,Matrix!$H$13:$I$37,2,FALSE)&amp;"_"&amp;C63</f>
        <v>#N/A</v>
      </c>
      <c r="O63" s="107" t="e">
        <f t="shared" ca="1" si="2"/>
        <v>#N/A</v>
      </c>
    </row>
    <row r="64" spans="2:15">
      <c r="B64" s="24"/>
      <c r="C64" s="23"/>
      <c r="D64" s="101"/>
      <c r="E64" s="24"/>
      <c r="F64" s="102"/>
      <c r="G64" s="24"/>
      <c r="H64" s="102"/>
      <c r="I64" s="24"/>
      <c r="J64" s="102"/>
      <c r="K64" s="24"/>
      <c r="L64" s="102"/>
      <c r="M64" s="39" t="e">
        <f t="shared" ca="1" si="1"/>
        <v>#N/A</v>
      </c>
      <c r="N64" s="98" t="e">
        <f ca="1">VLOOKUP($B64,Matrix!$H$13:$I$37,2,FALSE)&amp;"_"&amp;C64</f>
        <v>#N/A</v>
      </c>
      <c r="O64" s="107" t="e">
        <f t="shared" ca="1" si="2"/>
        <v>#N/A</v>
      </c>
    </row>
    <row r="65" spans="2:15">
      <c r="B65" s="24"/>
      <c r="C65" s="23"/>
      <c r="D65" s="101"/>
      <c r="E65" s="24"/>
      <c r="F65" s="102"/>
      <c r="G65" s="24"/>
      <c r="H65" s="102"/>
      <c r="I65" s="24"/>
      <c r="J65" s="102"/>
      <c r="K65" s="24"/>
      <c r="L65" s="102"/>
      <c r="M65" s="39" t="e">
        <f t="shared" ca="1" si="1"/>
        <v>#N/A</v>
      </c>
      <c r="N65" s="98" t="e">
        <f ca="1">VLOOKUP($B65,Matrix!$H$13:$I$37,2,FALSE)&amp;"_"&amp;C65</f>
        <v>#N/A</v>
      </c>
      <c r="O65" s="107" t="e">
        <f t="shared" ca="1" si="2"/>
        <v>#N/A</v>
      </c>
    </row>
    <row r="66" spans="2:15">
      <c r="B66" s="24"/>
      <c r="C66" s="23"/>
      <c r="D66" s="101"/>
      <c r="E66" s="24"/>
      <c r="F66" s="102"/>
      <c r="G66" s="24"/>
      <c r="H66" s="102"/>
      <c r="I66" s="24"/>
      <c r="J66" s="102"/>
      <c r="K66" s="24"/>
      <c r="L66" s="102"/>
      <c r="M66" s="39" t="e">
        <f t="shared" ca="1" si="1"/>
        <v>#N/A</v>
      </c>
      <c r="N66" s="98" t="e">
        <f ca="1">VLOOKUP($B66,Matrix!$H$13:$I$37,2,FALSE)&amp;"_"&amp;C66</f>
        <v>#N/A</v>
      </c>
      <c r="O66" s="107" t="e">
        <f t="shared" ca="1" si="2"/>
        <v>#N/A</v>
      </c>
    </row>
    <row r="67" spans="2:15">
      <c r="B67" s="24"/>
      <c r="C67" s="23"/>
      <c r="D67" s="101"/>
      <c r="E67" s="24"/>
      <c r="F67" s="102"/>
      <c r="G67" s="24"/>
      <c r="H67" s="102"/>
      <c r="I67" s="24"/>
      <c r="J67" s="102"/>
      <c r="K67" s="24"/>
      <c r="L67" s="102"/>
      <c r="M67" s="39" t="e">
        <f t="shared" ca="1" si="1"/>
        <v>#N/A</v>
      </c>
      <c r="N67" s="98" t="e">
        <f ca="1">VLOOKUP($B67,Matrix!$H$13:$I$37,2,FALSE)&amp;"_"&amp;C67</f>
        <v>#N/A</v>
      </c>
      <c r="O67" s="107" t="e">
        <f t="shared" ref="O67:O98" ca="1" si="3">"#define "&amp;N67&amp;REPT(" ",48-M67)&amp;"("&amp;D67&amp;"U)"</f>
        <v>#N/A</v>
      </c>
    </row>
    <row r="68" spans="2:15">
      <c r="B68" s="24"/>
      <c r="C68" s="23"/>
      <c r="D68" s="101"/>
      <c r="E68" s="24"/>
      <c r="F68" s="102"/>
      <c r="G68" s="24"/>
      <c r="H68" s="102"/>
      <c r="I68" s="24"/>
      <c r="J68" s="102"/>
      <c r="K68" s="24"/>
      <c r="L68" s="102"/>
      <c r="M68" s="39" t="e">
        <f t="shared" ref="M68:M102" ca="1" si="4">LEN(N68)</f>
        <v>#N/A</v>
      </c>
      <c r="N68" s="98" t="e">
        <f ca="1">VLOOKUP($B68,Matrix!$H$13:$I$37,2,FALSE)&amp;"_"&amp;C68</f>
        <v>#N/A</v>
      </c>
      <c r="O68" s="107" t="e">
        <f t="shared" ca="1" si="3"/>
        <v>#N/A</v>
      </c>
    </row>
    <row r="69" spans="2:15">
      <c r="B69" s="24"/>
      <c r="C69" s="23"/>
      <c r="D69" s="101"/>
      <c r="E69" s="24"/>
      <c r="F69" s="102"/>
      <c r="G69" s="24"/>
      <c r="H69" s="102"/>
      <c r="I69" s="24"/>
      <c r="J69" s="102"/>
      <c r="K69" s="24"/>
      <c r="L69" s="102"/>
      <c r="M69" s="39" t="e">
        <f t="shared" ca="1" si="4"/>
        <v>#N/A</v>
      </c>
      <c r="N69" s="98" t="e">
        <f ca="1">VLOOKUP($B69,Matrix!$H$13:$I$37,2,FALSE)&amp;"_"&amp;C69</f>
        <v>#N/A</v>
      </c>
      <c r="O69" s="107" t="e">
        <f t="shared" ca="1" si="3"/>
        <v>#N/A</v>
      </c>
    </row>
    <row r="70" spans="2:15">
      <c r="B70" s="24"/>
      <c r="C70" s="23"/>
      <c r="D70" s="101"/>
      <c r="E70" s="24"/>
      <c r="F70" s="102"/>
      <c r="G70" s="24"/>
      <c r="H70" s="102"/>
      <c r="I70" s="24"/>
      <c r="J70" s="102"/>
      <c r="K70" s="24"/>
      <c r="L70" s="102"/>
      <c r="M70" s="39" t="e">
        <f t="shared" ca="1" si="4"/>
        <v>#N/A</v>
      </c>
      <c r="N70" s="98" t="e">
        <f ca="1">VLOOKUP($B70,Matrix!$H$13:$I$37,2,FALSE)&amp;"_"&amp;C70</f>
        <v>#N/A</v>
      </c>
      <c r="O70" s="107" t="e">
        <f t="shared" ca="1" si="3"/>
        <v>#N/A</v>
      </c>
    </row>
    <row r="71" spans="2:15">
      <c r="B71" s="24"/>
      <c r="C71" s="23"/>
      <c r="D71" s="101"/>
      <c r="E71" s="24"/>
      <c r="F71" s="102"/>
      <c r="G71" s="24"/>
      <c r="H71" s="102"/>
      <c r="I71" s="24"/>
      <c r="J71" s="102"/>
      <c r="K71" s="24"/>
      <c r="L71" s="102"/>
      <c r="M71" s="39" t="e">
        <f t="shared" ca="1" si="4"/>
        <v>#N/A</v>
      </c>
      <c r="N71" s="98" t="e">
        <f ca="1">VLOOKUP($B71,Matrix!$H$13:$I$37,2,FALSE)&amp;"_"&amp;C71</f>
        <v>#N/A</v>
      </c>
      <c r="O71" s="107" t="e">
        <f t="shared" ca="1" si="3"/>
        <v>#N/A</v>
      </c>
    </row>
    <row r="72" spans="2:15">
      <c r="B72" s="24"/>
      <c r="C72" s="23"/>
      <c r="D72" s="101"/>
      <c r="E72" s="24"/>
      <c r="F72" s="102"/>
      <c r="G72" s="24"/>
      <c r="H72" s="102"/>
      <c r="I72" s="24"/>
      <c r="J72" s="102"/>
      <c r="K72" s="24"/>
      <c r="L72" s="102"/>
      <c r="M72" s="39" t="e">
        <f t="shared" ca="1" si="4"/>
        <v>#N/A</v>
      </c>
      <c r="N72" s="98" t="e">
        <f ca="1">VLOOKUP($B72,Matrix!$H$13:$I$37,2,FALSE)&amp;"_"&amp;C72</f>
        <v>#N/A</v>
      </c>
      <c r="O72" s="107" t="e">
        <f t="shared" ca="1" si="3"/>
        <v>#N/A</v>
      </c>
    </row>
    <row r="73" spans="2:15">
      <c r="B73" s="24"/>
      <c r="C73" s="23"/>
      <c r="D73" s="101"/>
      <c r="E73" s="24"/>
      <c r="F73" s="102"/>
      <c r="G73" s="24"/>
      <c r="H73" s="102"/>
      <c r="I73" s="24"/>
      <c r="J73" s="102"/>
      <c r="K73" s="24"/>
      <c r="L73" s="102"/>
      <c r="M73" s="39" t="e">
        <f t="shared" ca="1" si="4"/>
        <v>#N/A</v>
      </c>
      <c r="N73" s="98" t="e">
        <f ca="1">VLOOKUP($B73,Matrix!$H$13:$I$37,2,FALSE)&amp;"_"&amp;C73</f>
        <v>#N/A</v>
      </c>
      <c r="O73" s="107" t="e">
        <f t="shared" ca="1" si="3"/>
        <v>#N/A</v>
      </c>
    </row>
    <row r="74" spans="2:15">
      <c r="B74" s="24"/>
      <c r="C74" s="23"/>
      <c r="D74" s="101"/>
      <c r="E74" s="24"/>
      <c r="F74" s="102"/>
      <c r="G74" s="24"/>
      <c r="H74" s="102"/>
      <c r="I74" s="24"/>
      <c r="J74" s="102"/>
      <c r="K74" s="24"/>
      <c r="L74" s="102"/>
      <c r="M74" s="39" t="e">
        <f t="shared" ca="1" si="4"/>
        <v>#N/A</v>
      </c>
      <c r="N74" s="98" t="e">
        <f ca="1">VLOOKUP($B74,Matrix!$H$13:$I$37,2,FALSE)&amp;"_"&amp;C74</f>
        <v>#N/A</v>
      </c>
      <c r="O74" s="107" t="e">
        <f t="shared" ca="1" si="3"/>
        <v>#N/A</v>
      </c>
    </row>
    <row r="75" spans="2:15">
      <c r="B75" s="24"/>
      <c r="C75" s="23"/>
      <c r="D75" s="101"/>
      <c r="E75" s="24"/>
      <c r="F75" s="102"/>
      <c r="G75" s="24"/>
      <c r="H75" s="102"/>
      <c r="I75" s="24"/>
      <c r="J75" s="102"/>
      <c r="K75" s="24"/>
      <c r="L75" s="102"/>
      <c r="M75" s="39" t="e">
        <f t="shared" ca="1" si="4"/>
        <v>#N/A</v>
      </c>
      <c r="N75" s="98" t="e">
        <f ca="1">VLOOKUP($B75,Matrix!$H$13:$I$37,2,FALSE)&amp;"_"&amp;C75</f>
        <v>#N/A</v>
      </c>
      <c r="O75" s="107" t="e">
        <f t="shared" ca="1" si="3"/>
        <v>#N/A</v>
      </c>
    </row>
    <row r="76" spans="2:15">
      <c r="B76" s="24"/>
      <c r="C76" s="23"/>
      <c r="D76" s="101"/>
      <c r="E76" s="24"/>
      <c r="F76" s="102"/>
      <c r="G76" s="24"/>
      <c r="H76" s="102"/>
      <c r="I76" s="24"/>
      <c r="J76" s="102"/>
      <c r="K76" s="24"/>
      <c r="L76" s="102"/>
      <c r="M76" s="39" t="e">
        <f t="shared" ca="1" si="4"/>
        <v>#N/A</v>
      </c>
      <c r="N76" s="98" t="e">
        <f ca="1">VLOOKUP($B76,Matrix!$H$13:$I$37,2,FALSE)&amp;"_"&amp;C76</f>
        <v>#N/A</v>
      </c>
      <c r="O76" s="107" t="e">
        <f t="shared" ca="1" si="3"/>
        <v>#N/A</v>
      </c>
    </row>
    <row r="77" spans="2:15">
      <c r="B77" s="24"/>
      <c r="C77" s="23"/>
      <c r="D77" s="101"/>
      <c r="E77" s="24"/>
      <c r="F77" s="102"/>
      <c r="G77" s="24"/>
      <c r="H77" s="102"/>
      <c r="I77" s="24"/>
      <c r="J77" s="102"/>
      <c r="K77" s="24"/>
      <c r="L77" s="102"/>
      <c r="M77" s="39" t="e">
        <f t="shared" ca="1" si="4"/>
        <v>#N/A</v>
      </c>
      <c r="N77" s="98" t="e">
        <f ca="1">VLOOKUP($B77,Matrix!$H$13:$I$37,2,FALSE)&amp;"_"&amp;C77</f>
        <v>#N/A</v>
      </c>
      <c r="O77" s="107" t="e">
        <f t="shared" ca="1" si="3"/>
        <v>#N/A</v>
      </c>
    </row>
    <row r="78" spans="2:15">
      <c r="B78" s="24"/>
      <c r="C78" s="23"/>
      <c r="D78" s="101"/>
      <c r="E78" s="24"/>
      <c r="F78" s="102"/>
      <c r="G78" s="24"/>
      <c r="H78" s="102"/>
      <c r="I78" s="24"/>
      <c r="J78" s="102"/>
      <c r="K78" s="24"/>
      <c r="L78" s="102"/>
      <c r="M78" s="39" t="e">
        <f t="shared" ca="1" si="4"/>
        <v>#N/A</v>
      </c>
      <c r="N78" s="98" t="e">
        <f ca="1">VLOOKUP($B78,Matrix!$H$13:$I$37,2,FALSE)&amp;"_"&amp;C78</f>
        <v>#N/A</v>
      </c>
      <c r="O78" s="107" t="e">
        <f t="shared" ca="1" si="3"/>
        <v>#N/A</v>
      </c>
    </row>
    <row r="79" spans="2:15">
      <c r="B79" s="24"/>
      <c r="C79" s="23"/>
      <c r="D79" s="101"/>
      <c r="E79" s="24"/>
      <c r="F79" s="102"/>
      <c r="G79" s="24"/>
      <c r="H79" s="102"/>
      <c r="I79" s="24"/>
      <c r="J79" s="102"/>
      <c r="K79" s="24"/>
      <c r="L79" s="102"/>
      <c r="M79" s="39" t="e">
        <f t="shared" ca="1" si="4"/>
        <v>#N/A</v>
      </c>
      <c r="N79" s="98" t="e">
        <f ca="1">VLOOKUP($B79,Matrix!$H$13:$I$37,2,FALSE)&amp;"_"&amp;C79</f>
        <v>#N/A</v>
      </c>
      <c r="O79" s="107" t="e">
        <f t="shared" ca="1" si="3"/>
        <v>#N/A</v>
      </c>
    </row>
    <row r="80" spans="2:15">
      <c r="B80" s="24"/>
      <c r="C80" s="23"/>
      <c r="D80" s="101"/>
      <c r="E80" s="24"/>
      <c r="F80" s="102"/>
      <c r="G80" s="24"/>
      <c r="H80" s="102"/>
      <c r="I80" s="24"/>
      <c r="J80" s="102"/>
      <c r="K80" s="24"/>
      <c r="L80" s="102"/>
      <c r="M80" s="39" t="e">
        <f t="shared" ca="1" si="4"/>
        <v>#N/A</v>
      </c>
      <c r="N80" s="98" t="e">
        <f ca="1">VLOOKUP($B80,Matrix!$H$13:$I$37,2,FALSE)&amp;"_"&amp;C80</f>
        <v>#N/A</v>
      </c>
      <c r="O80" s="107" t="e">
        <f t="shared" ca="1" si="3"/>
        <v>#N/A</v>
      </c>
    </row>
    <row r="81" spans="2:15">
      <c r="B81" s="24"/>
      <c r="C81" s="23"/>
      <c r="D81" s="101"/>
      <c r="E81" s="24"/>
      <c r="F81" s="102"/>
      <c r="G81" s="24"/>
      <c r="H81" s="102"/>
      <c r="I81" s="24"/>
      <c r="J81" s="102"/>
      <c r="K81" s="24"/>
      <c r="L81" s="102"/>
      <c r="M81" s="39" t="e">
        <f t="shared" ca="1" si="4"/>
        <v>#N/A</v>
      </c>
      <c r="N81" s="98" t="e">
        <f ca="1">VLOOKUP($B81,Matrix!$H$13:$I$37,2,FALSE)&amp;"_"&amp;C81</f>
        <v>#N/A</v>
      </c>
      <c r="O81" s="107" t="e">
        <f t="shared" ca="1" si="3"/>
        <v>#N/A</v>
      </c>
    </row>
    <row r="82" spans="2:15">
      <c r="B82" s="24"/>
      <c r="C82" s="23"/>
      <c r="D82" s="101"/>
      <c r="E82" s="24"/>
      <c r="F82" s="102"/>
      <c r="G82" s="24"/>
      <c r="H82" s="102"/>
      <c r="I82" s="24"/>
      <c r="J82" s="102"/>
      <c r="K82" s="24"/>
      <c r="L82" s="102"/>
      <c r="M82" s="39" t="e">
        <f t="shared" ca="1" si="4"/>
        <v>#N/A</v>
      </c>
      <c r="N82" s="98" t="e">
        <f ca="1">VLOOKUP($B82,Matrix!$H$13:$I$37,2,FALSE)&amp;"_"&amp;C82</f>
        <v>#N/A</v>
      </c>
      <c r="O82" s="107" t="e">
        <f t="shared" ca="1" si="3"/>
        <v>#N/A</v>
      </c>
    </row>
    <row r="83" spans="2:15">
      <c r="B83" s="24"/>
      <c r="C83" s="23"/>
      <c r="D83" s="101"/>
      <c r="E83" s="24"/>
      <c r="F83" s="102"/>
      <c r="G83" s="24"/>
      <c r="H83" s="102"/>
      <c r="I83" s="24"/>
      <c r="J83" s="102"/>
      <c r="K83" s="24"/>
      <c r="L83" s="102"/>
      <c r="M83" s="39" t="e">
        <f t="shared" ca="1" si="4"/>
        <v>#N/A</v>
      </c>
      <c r="N83" s="98" t="e">
        <f ca="1">VLOOKUP($B83,Matrix!$H$13:$I$37,2,FALSE)&amp;"_"&amp;C83</f>
        <v>#N/A</v>
      </c>
      <c r="O83" s="107" t="e">
        <f t="shared" ca="1" si="3"/>
        <v>#N/A</v>
      </c>
    </row>
    <row r="84" spans="2:15">
      <c r="B84" s="24"/>
      <c r="C84" s="23"/>
      <c r="D84" s="101"/>
      <c r="E84" s="24"/>
      <c r="F84" s="102"/>
      <c r="G84" s="24"/>
      <c r="H84" s="102"/>
      <c r="I84" s="24"/>
      <c r="J84" s="102"/>
      <c r="K84" s="24"/>
      <c r="L84" s="102"/>
      <c r="M84" s="39" t="e">
        <f t="shared" ca="1" si="4"/>
        <v>#N/A</v>
      </c>
      <c r="N84" s="98" t="e">
        <f ca="1">VLOOKUP($B84,Matrix!$H$13:$I$37,2,FALSE)&amp;"_"&amp;C84</f>
        <v>#N/A</v>
      </c>
      <c r="O84" s="107" t="e">
        <f t="shared" ca="1" si="3"/>
        <v>#N/A</v>
      </c>
    </row>
    <row r="85" spans="2:15">
      <c r="B85" s="24"/>
      <c r="C85" s="23"/>
      <c r="D85" s="101"/>
      <c r="E85" s="24"/>
      <c r="F85" s="102"/>
      <c r="G85" s="24"/>
      <c r="H85" s="102"/>
      <c r="I85" s="24"/>
      <c r="J85" s="102"/>
      <c r="K85" s="24"/>
      <c r="L85" s="102"/>
      <c r="M85" s="39" t="e">
        <f t="shared" ca="1" si="4"/>
        <v>#N/A</v>
      </c>
      <c r="N85" s="98" t="e">
        <f ca="1">VLOOKUP($B85,Matrix!$H$13:$I$37,2,FALSE)&amp;"_"&amp;C85</f>
        <v>#N/A</v>
      </c>
      <c r="O85" s="107" t="e">
        <f t="shared" ca="1" si="3"/>
        <v>#N/A</v>
      </c>
    </row>
    <row r="86" spans="2:15">
      <c r="B86" s="24"/>
      <c r="C86" s="23"/>
      <c r="D86" s="101"/>
      <c r="E86" s="24"/>
      <c r="F86" s="102"/>
      <c r="G86" s="24"/>
      <c r="H86" s="102"/>
      <c r="I86" s="24"/>
      <c r="J86" s="102"/>
      <c r="K86" s="24"/>
      <c r="L86" s="102"/>
      <c r="M86" s="39" t="e">
        <f t="shared" ca="1" si="4"/>
        <v>#N/A</v>
      </c>
      <c r="N86" s="59" t="e">
        <f ca="1">VLOOKUP($B86,Matrix!$H$13:$I$37,2,FALSE)&amp;"_"&amp;C86</f>
        <v>#N/A</v>
      </c>
      <c r="O86" s="107" t="e">
        <f t="shared" ca="1" si="3"/>
        <v>#N/A</v>
      </c>
    </row>
    <row r="87" spans="2:15">
      <c r="B87" s="24"/>
      <c r="C87" s="23"/>
      <c r="D87" s="101"/>
      <c r="E87" s="24"/>
      <c r="F87" s="102"/>
      <c r="G87" s="24"/>
      <c r="H87" s="102"/>
      <c r="I87" s="24"/>
      <c r="J87" s="102"/>
      <c r="K87" s="24"/>
      <c r="L87" s="102"/>
      <c r="M87" s="39" t="e">
        <f t="shared" ca="1" si="4"/>
        <v>#N/A</v>
      </c>
      <c r="N87" s="59" t="e">
        <f ca="1">VLOOKUP($B87,Matrix!$H$13:$I$37,2,FALSE)&amp;"_"&amp;C87</f>
        <v>#N/A</v>
      </c>
      <c r="O87" s="107" t="e">
        <f t="shared" ca="1" si="3"/>
        <v>#N/A</v>
      </c>
    </row>
    <row r="88" spans="2:15">
      <c r="B88" s="24"/>
      <c r="C88" s="23"/>
      <c r="D88" s="101"/>
      <c r="E88" s="24"/>
      <c r="F88" s="102"/>
      <c r="G88" s="24"/>
      <c r="H88" s="102"/>
      <c r="I88" s="24"/>
      <c r="J88" s="102"/>
      <c r="K88" s="24"/>
      <c r="L88" s="102"/>
      <c r="M88" s="39" t="e">
        <f t="shared" ca="1" si="4"/>
        <v>#N/A</v>
      </c>
      <c r="N88" s="59" t="e">
        <f ca="1">VLOOKUP($B88,Matrix!$H$13:$I$37,2,FALSE)&amp;"_"&amp;C88</f>
        <v>#N/A</v>
      </c>
      <c r="O88" s="107" t="e">
        <f t="shared" ca="1" si="3"/>
        <v>#N/A</v>
      </c>
    </row>
    <row r="89" spans="2:15">
      <c r="B89" s="24"/>
      <c r="C89" s="23"/>
      <c r="D89" s="101"/>
      <c r="E89" s="24"/>
      <c r="F89" s="102"/>
      <c r="G89" s="24"/>
      <c r="H89" s="102"/>
      <c r="I89" s="24"/>
      <c r="J89" s="102"/>
      <c r="K89" s="24"/>
      <c r="L89" s="102"/>
      <c r="M89" s="39" t="e">
        <f t="shared" ca="1" si="4"/>
        <v>#N/A</v>
      </c>
      <c r="N89" s="59" t="e">
        <f ca="1">VLOOKUP($B89,Matrix!$H$13:$I$37,2,FALSE)&amp;"_"&amp;C89</f>
        <v>#N/A</v>
      </c>
      <c r="O89" s="107" t="e">
        <f t="shared" ca="1" si="3"/>
        <v>#N/A</v>
      </c>
    </row>
    <row r="90" spans="2:15">
      <c r="B90" s="24"/>
      <c r="C90" s="23"/>
      <c r="D90" s="101"/>
      <c r="E90" s="24"/>
      <c r="F90" s="102"/>
      <c r="G90" s="24"/>
      <c r="H90" s="102"/>
      <c r="I90" s="24"/>
      <c r="J90" s="102"/>
      <c r="K90" s="24"/>
      <c r="L90" s="102"/>
      <c r="M90" s="39" t="e">
        <f t="shared" ca="1" si="4"/>
        <v>#N/A</v>
      </c>
      <c r="N90" s="59" t="e">
        <f ca="1">VLOOKUP($B90,Matrix!$H$13:$I$37,2,FALSE)&amp;"_"&amp;C90</f>
        <v>#N/A</v>
      </c>
      <c r="O90" s="107" t="e">
        <f t="shared" ca="1" si="3"/>
        <v>#N/A</v>
      </c>
    </row>
    <row r="91" spans="2:15">
      <c r="B91" s="24"/>
      <c r="C91" s="23"/>
      <c r="D91" s="101"/>
      <c r="E91" s="24"/>
      <c r="F91" s="102"/>
      <c r="G91" s="24"/>
      <c r="H91" s="102"/>
      <c r="I91" s="24"/>
      <c r="J91" s="102"/>
      <c r="K91" s="24"/>
      <c r="L91" s="102"/>
      <c r="M91" s="39" t="e">
        <f t="shared" ca="1" si="4"/>
        <v>#N/A</v>
      </c>
      <c r="N91" s="59" t="e">
        <f ca="1">VLOOKUP($B91,Matrix!$H$13:$I$37,2,FALSE)&amp;"_"&amp;C91</f>
        <v>#N/A</v>
      </c>
      <c r="O91" s="107" t="e">
        <f t="shared" ca="1" si="3"/>
        <v>#N/A</v>
      </c>
    </row>
    <row r="92" spans="2:15">
      <c r="B92" s="24"/>
      <c r="C92" s="23"/>
      <c r="D92" s="101"/>
      <c r="E92" s="24"/>
      <c r="F92" s="102"/>
      <c r="G92" s="24"/>
      <c r="H92" s="102"/>
      <c r="I92" s="24"/>
      <c r="J92" s="102"/>
      <c r="K92" s="24"/>
      <c r="L92" s="102"/>
      <c r="M92" s="39" t="e">
        <f t="shared" ca="1" si="4"/>
        <v>#N/A</v>
      </c>
      <c r="N92" s="59" t="e">
        <f ca="1">VLOOKUP($B92,Matrix!$H$13:$I$37,2,FALSE)&amp;"_"&amp;C92</f>
        <v>#N/A</v>
      </c>
      <c r="O92" s="107" t="e">
        <f t="shared" ca="1" si="3"/>
        <v>#N/A</v>
      </c>
    </row>
    <row r="93" spans="2:15">
      <c r="B93" s="24"/>
      <c r="C93" s="23"/>
      <c r="D93" s="101"/>
      <c r="E93" s="24"/>
      <c r="F93" s="102"/>
      <c r="G93" s="24"/>
      <c r="H93" s="102"/>
      <c r="I93" s="24"/>
      <c r="J93" s="102"/>
      <c r="K93" s="24"/>
      <c r="L93" s="102"/>
      <c r="M93" s="39" t="e">
        <f t="shared" ca="1" si="4"/>
        <v>#N/A</v>
      </c>
      <c r="N93" s="59" t="e">
        <f ca="1">VLOOKUP($B93,Matrix!$H$13:$I$37,2,FALSE)&amp;"_"&amp;C93</f>
        <v>#N/A</v>
      </c>
      <c r="O93" s="107" t="e">
        <f t="shared" ca="1" si="3"/>
        <v>#N/A</v>
      </c>
    </row>
    <row r="94" spans="2:15">
      <c r="B94" s="24"/>
      <c r="C94" s="23"/>
      <c r="D94" s="101"/>
      <c r="E94" s="24"/>
      <c r="F94" s="102"/>
      <c r="G94" s="24"/>
      <c r="H94" s="102"/>
      <c r="I94" s="24"/>
      <c r="J94" s="102"/>
      <c r="K94" s="24"/>
      <c r="L94" s="102"/>
      <c r="M94" s="39" t="e">
        <f t="shared" ca="1" si="4"/>
        <v>#N/A</v>
      </c>
      <c r="N94" s="59" t="e">
        <f ca="1">VLOOKUP($B94,Matrix!$H$13:$I$37,2,FALSE)&amp;"_"&amp;C94</f>
        <v>#N/A</v>
      </c>
      <c r="O94" s="107" t="e">
        <f t="shared" ca="1" si="3"/>
        <v>#N/A</v>
      </c>
    </row>
    <row r="95" spans="2:15">
      <c r="B95" s="24"/>
      <c r="C95" s="23"/>
      <c r="D95" s="101"/>
      <c r="E95" s="24"/>
      <c r="F95" s="102"/>
      <c r="G95" s="24"/>
      <c r="H95" s="102"/>
      <c r="I95" s="24"/>
      <c r="J95" s="102"/>
      <c r="K95" s="24"/>
      <c r="L95" s="102"/>
      <c r="M95" s="39" t="e">
        <f t="shared" ca="1" si="4"/>
        <v>#N/A</v>
      </c>
      <c r="N95" s="59" t="e">
        <f ca="1">VLOOKUP($B95,Matrix!$H$13:$I$37,2,FALSE)&amp;"_"&amp;C95</f>
        <v>#N/A</v>
      </c>
      <c r="O95" s="107" t="e">
        <f t="shared" ca="1" si="3"/>
        <v>#N/A</v>
      </c>
    </row>
    <row r="96" spans="2:15">
      <c r="B96" s="24"/>
      <c r="C96" s="23"/>
      <c r="D96" s="101"/>
      <c r="E96" s="24"/>
      <c r="F96" s="102"/>
      <c r="G96" s="24"/>
      <c r="H96" s="102"/>
      <c r="I96" s="24"/>
      <c r="J96" s="102"/>
      <c r="K96" s="24"/>
      <c r="L96" s="102"/>
      <c r="M96" s="39" t="e">
        <f t="shared" ca="1" si="4"/>
        <v>#N/A</v>
      </c>
      <c r="N96" s="59" t="e">
        <f ca="1">VLOOKUP($B96,Matrix!$H$13:$I$37,2,FALSE)&amp;"_"&amp;C96</f>
        <v>#N/A</v>
      </c>
      <c r="O96" s="107" t="e">
        <f t="shared" ca="1" si="3"/>
        <v>#N/A</v>
      </c>
    </row>
    <row r="97" spans="2:15">
      <c r="B97" s="24"/>
      <c r="C97" s="23"/>
      <c r="D97" s="101"/>
      <c r="E97" s="24"/>
      <c r="F97" s="102"/>
      <c r="G97" s="24"/>
      <c r="H97" s="102"/>
      <c r="I97" s="24"/>
      <c r="J97" s="102"/>
      <c r="K97" s="24"/>
      <c r="L97" s="102"/>
      <c r="M97" s="39" t="e">
        <f t="shared" ca="1" si="4"/>
        <v>#N/A</v>
      </c>
      <c r="N97" s="59" t="e">
        <f ca="1">VLOOKUP($B97,Matrix!$H$13:$I$37,2,FALSE)&amp;"_"&amp;C97</f>
        <v>#N/A</v>
      </c>
      <c r="O97" s="107" t="e">
        <f t="shared" ca="1" si="3"/>
        <v>#N/A</v>
      </c>
    </row>
    <row r="98" spans="2:15">
      <c r="B98" s="24"/>
      <c r="C98" s="23"/>
      <c r="D98" s="101"/>
      <c r="E98" s="24"/>
      <c r="F98" s="102"/>
      <c r="G98" s="24"/>
      <c r="H98" s="102"/>
      <c r="I98" s="24"/>
      <c r="J98" s="102"/>
      <c r="K98" s="24"/>
      <c r="L98" s="102"/>
      <c r="M98" s="39" t="e">
        <f t="shared" ca="1" si="4"/>
        <v>#N/A</v>
      </c>
      <c r="N98" s="59" t="e">
        <f ca="1">VLOOKUP($B98,Matrix!$H$13:$I$37,2,FALSE)&amp;"_"&amp;C98</f>
        <v>#N/A</v>
      </c>
      <c r="O98" s="107" t="e">
        <f t="shared" ca="1" si="3"/>
        <v>#N/A</v>
      </c>
    </row>
    <row r="99" spans="2:15">
      <c r="B99" s="24"/>
      <c r="C99" s="23"/>
      <c r="D99" s="101"/>
      <c r="E99" s="24"/>
      <c r="F99" s="102"/>
      <c r="G99" s="24"/>
      <c r="H99" s="102"/>
      <c r="I99" s="24"/>
      <c r="J99" s="102"/>
      <c r="K99" s="24"/>
      <c r="L99" s="102"/>
      <c r="M99" s="39" t="e">
        <f t="shared" ca="1" si="4"/>
        <v>#N/A</v>
      </c>
      <c r="N99" s="59" t="e">
        <f ca="1">VLOOKUP($B99,Matrix!$H$13:$I$37,2,FALSE)&amp;"_"&amp;C99</f>
        <v>#N/A</v>
      </c>
      <c r="O99" s="107" t="e">
        <f t="shared" ref="O99:O102" ca="1" si="5">"#define "&amp;N99&amp;REPT(" ",48-M99)&amp;"("&amp;D99&amp;"U)"</f>
        <v>#N/A</v>
      </c>
    </row>
    <row r="100" spans="2:15">
      <c r="B100" s="24"/>
      <c r="C100" s="23"/>
      <c r="D100" s="101"/>
      <c r="E100" s="24"/>
      <c r="F100" s="102"/>
      <c r="G100" s="24"/>
      <c r="H100" s="102"/>
      <c r="I100" s="24"/>
      <c r="J100" s="102"/>
      <c r="K100" s="24"/>
      <c r="L100" s="102"/>
      <c r="M100" s="39" t="e">
        <f t="shared" ca="1" si="4"/>
        <v>#N/A</v>
      </c>
      <c r="N100" s="59" t="e">
        <f ca="1">VLOOKUP($B100,Matrix!$H$13:$I$37,2,FALSE)&amp;"_"&amp;C100</f>
        <v>#N/A</v>
      </c>
      <c r="O100" s="107" t="e">
        <f t="shared" ca="1" si="5"/>
        <v>#N/A</v>
      </c>
    </row>
    <row r="101" spans="2:15">
      <c r="B101" s="24"/>
      <c r="C101" s="23"/>
      <c r="D101" s="101"/>
      <c r="E101" s="24"/>
      <c r="F101" s="102"/>
      <c r="G101" s="24"/>
      <c r="H101" s="102"/>
      <c r="I101" s="24"/>
      <c r="J101" s="102"/>
      <c r="K101" s="24"/>
      <c r="L101" s="102"/>
      <c r="M101" s="39" t="e">
        <f t="shared" ca="1" si="4"/>
        <v>#N/A</v>
      </c>
      <c r="N101" s="59" t="e">
        <f ca="1">VLOOKUP($B101,Matrix!$H$13:$I$37,2,FALSE)&amp;"_"&amp;C101</f>
        <v>#N/A</v>
      </c>
      <c r="O101" s="107" t="e">
        <f t="shared" ca="1" si="5"/>
        <v>#N/A</v>
      </c>
    </row>
    <row r="102" spans="2:15" ht="14.25" thickBot="1">
      <c r="B102" s="45"/>
      <c r="C102" s="46"/>
      <c r="D102" s="103"/>
      <c r="E102" s="45"/>
      <c r="F102" s="104"/>
      <c r="G102" s="45"/>
      <c r="H102" s="104"/>
      <c r="I102" s="45"/>
      <c r="J102" s="104"/>
      <c r="K102" s="45"/>
      <c r="L102" s="104"/>
      <c r="M102" s="47" t="e">
        <f t="shared" ca="1" si="4"/>
        <v>#N/A</v>
      </c>
      <c r="N102" s="60" t="e">
        <f ca="1">VLOOKUP($B102,Matrix!$H$13:$I$37,2,FALSE)&amp;"_"&amp;C102</f>
        <v>#N/A</v>
      </c>
      <c r="O102" s="108" t="e">
        <f t="shared" ca="1" si="5"/>
        <v>#N/A</v>
      </c>
    </row>
  </sheetData>
  <protectedRanges>
    <protectedRange sqref="B4:L102" name="範囲1"/>
  </protectedRanges>
  <phoneticPr fontId="2"/>
  <conditionalFormatting sqref="M3:M102">
    <cfRule type="cellIs" dxfId="34"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B3:B102</xm:sqref>
        </x14:dataValidation>
        <x14:dataValidation type="list" allowBlank="1" showInputMessage="1" showErrorMessage="1" xr:uid="{00000000-0002-0000-0400-000002000000}">
          <x14:formula1>
            <xm:f>Config_IF!$C$4:$C$29</xm:f>
          </x14:formula1>
          <xm:sqref>K4:K102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topLeftCell="G1" zoomScale="85" zoomScaleNormal="85" workbookViewId="0">
      <pane ySplit="3" topLeftCell="A4" activePane="bottomLeft" state="frozen"/>
      <selection pane="bottomLeft" activeCell="AU35" sqref="AU3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09" t="s">
        <v>119</v>
      </c>
      <c r="C2" s="277"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279" t="s">
        <v>49</v>
      </c>
    </row>
    <row r="3" spans="1:49" ht="213" customHeight="1" thickBot="1">
      <c r="B3" s="216" t="str">
        <f>IF(OR(IF(COUNTIF(D6:AC69,"0")&lt;&gt;0,TRUE,FALSE),IF(COUNTIF(D6:AC69,"1")&lt;&gt;0,TRUE,FALSE)),"Search Table","Index Table")</f>
        <v>Index Table</v>
      </c>
      <c r="C3" s="278"/>
      <c r="D3" s="111" t="s">
        <v>59</v>
      </c>
      <c r="E3" s="111" t="s">
        <v>64</v>
      </c>
      <c r="F3" s="111" t="s">
        <v>47</v>
      </c>
      <c r="G3" s="111" t="s">
        <v>46</v>
      </c>
      <c r="H3" s="111" t="s">
        <v>117</v>
      </c>
      <c r="I3" s="111" t="s">
        <v>116</v>
      </c>
      <c r="J3" s="111" t="s">
        <v>121</v>
      </c>
      <c r="K3" s="111" t="s">
        <v>120</v>
      </c>
      <c r="L3" s="112" t="s">
        <v>64</v>
      </c>
      <c r="M3" s="112" t="s">
        <v>60</v>
      </c>
      <c r="N3" s="112" t="s">
        <v>60</v>
      </c>
      <c r="O3" s="112" t="s">
        <v>60</v>
      </c>
      <c r="P3" s="112" t="s">
        <v>60</v>
      </c>
      <c r="Q3" s="112" t="s">
        <v>60</v>
      </c>
      <c r="R3" s="112" t="s">
        <v>60</v>
      </c>
      <c r="S3" s="112" t="s">
        <v>60</v>
      </c>
      <c r="T3" s="112" t="s">
        <v>60</v>
      </c>
      <c r="U3" s="112" t="s">
        <v>60</v>
      </c>
      <c r="V3" s="112" t="s">
        <v>60</v>
      </c>
      <c r="W3" s="112" t="s">
        <v>60</v>
      </c>
      <c r="X3" s="112" t="s">
        <v>60</v>
      </c>
      <c r="Y3" s="112" t="s">
        <v>60</v>
      </c>
      <c r="Z3" s="112" t="s">
        <v>60</v>
      </c>
      <c r="AA3" s="112" t="s">
        <v>60</v>
      </c>
      <c r="AB3" s="112" t="s">
        <v>60</v>
      </c>
      <c r="AC3" s="112" t="s">
        <v>60</v>
      </c>
      <c r="AD3" s="112" t="s">
        <v>60</v>
      </c>
      <c r="AE3" s="285" t="s">
        <v>210</v>
      </c>
      <c r="AF3" s="286"/>
      <c r="AG3" s="285" t="s">
        <v>377</v>
      </c>
      <c r="AH3" s="287"/>
      <c r="AI3" s="286"/>
      <c r="AJ3" s="280"/>
      <c r="AR3" s="83" t="s">
        <v>93</v>
      </c>
    </row>
    <row r="4" spans="1:49" ht="14.25" thickBot="1">
      <c r="A4" s="281" t="s">
        <v>61</v>
      </c>
      <c r="B4" s="282"/>
      <c r="C4" s="169"/>
      <c r="D4" s="169"/>
      <c r="E4" s="169"/>
      <c r="F4" s="169"/>
      <c r="G4" s="169"/>
      <c r="H4" s="169"/>
      <c r="I4" s="169"/>
      <c r="J4" s="169"/>
      <c r="K4" s="169"/>
      <c r="L4" s="169"/>
      <c r="M4" s="169"/>
      <c r="N4" s="169"/>
      <c r="O4" s="169"/>
      <c r="P4" s="169"/>
      <c r="Q4" s="169"/>
      <c r="R4" s="169"/>
      <c r="S4" s="169"/>
      <c r="T4" s="169"/>
      <c r="U4" s="169"/>
      <c r="V4" s="169"/>
      <c r="W4" s="169"/>
      <c r="X4" s="169"/>
      <c r="Y4" s="169"/>
      <c r="Z4" s="169"/>
      <c r="AA4" s="169"/>
      <c r="AB4" s="169"/>
      <c r="AC4" s="169"/>
      <c r="AD4" s="169"/>
      <c r="AE4" s="169"/>
      <c r="AF4" s="169"/>
      <c r="AG4" s="169"/>
      <c r="AH4" s="169"/>
      <c r="AI4" s="169"/>
      <c r="AJ4" s="114"/>
      <c r="AR4" s="71" t="s">
        <v>79</v>
      </c>
      <c r="AS4" s="72"/>
      <c r="AT4" s="72"/>
      <c r="AU4" s="72"/>
      <c r="AV4" s="72"/>
      <c r="AW4" s="73"/>
    </row>
    <row r="5" spans="1:49" ht="14.25" thickBot="1">
      <c r="A5" s="283"/>
      <c r="B5" s="284"/>
      <c r="C5" s="170"/>
      <c r="D5" s="170"/>
      <c r="E5" s="170"/>
      <c r="F5" s="170"/>
      <c r="G5" s="170"/>
      <c r="H5" s="170"/>
      <c r="I5" s="170"/>
      <c r="J5" s="170"/>
      <c r="K5" s="170"/>
      <c r="L5" s="170"/>
      <c r="M5" s="170"/>
      <c r="N5" s="170"/>
      <c r="O5" s="170"/>
      <c r="P5" s="170"/>
      <c r="Q5" s="170"/>
      <c r="R5" s="170"/>
      <c r="S5" s="170"/>
      <c r="T5" s="170"/>
      <c r="U5" s="170"/>
      <c r="V5" s="170"/>
      <c r="W5" s="170"/>
      <c r="X5" s="170"/>
      <c r="Y5" s="170"/>
      <c r="Z5" s="170"/>
      <c r="AA5" s="170"/>
      <c r="AB5" s="170"/>
      <c r="AC5" s="170"/>
      <c r="AD5" s="170"/>
      <c r="AE5" s="170"/>
      <c r="AF5" s="170"/>
      <c r="AG5" s="170"/>
      <c r="AH5" s="170"/>
      <c r="AI5" s="170"/>
      <c r="AJ5" s="115"/>
      <c r="AR5" s="74" t="str">
        <f ca="1">"static const U4  "&amp;AW8&amp;"["&amp;AW10&amp;"]"&amp;" = {"</f>
        <v>static const U4  u4_sp_ALERT_C_STEER_TT_CRIT[ALERT_C_STEER_TT_NUM_DST] = {</v>
      </c>
      <c r="AS5" s="74" t="str">
        <f ca="1">"static const U4  "&amp;$AW$9&amp;"["&amp;$AW$10&amp;"] = {"</f>
        <v>static const U4  u4_sp_ALERT_C_STEER_TT_MASK[ALERT_C_STEER_TT_NUM_DST] = {</v>
      </c>
      <c r="AT5" s="74" t="str">
        <f ca="1">"static const U1  "&amp;$AW$11&amp;"["&amp;$AW$10&amp;"] = {"</f>
        <v>static const U1  u1_sp_ALERT_C_STEER_TT_DST[ALERT_C_STEER_TT_NUM_DST] = {</v>
      </c>
      <c r="AU5" s="74" t="str">
        <f ca="1">"const ST_ALERT_MTRX "&amp;$AW$12&amp;" = {"</f>
        <v>const ST_ALERT_MTRX st_gp_ALERT_C_STEER_MTRX[4] = {</v>
      </c>
      <c r="AV5" s="56" t="str">
        <f ca="1">"#define "&amp;AW10&amp;REPT(" ",41-LEN(AW10))&amp;"("&amp;AW13&amp;"U)"</f>
        <v>#define ALERT_C_STEER_TT_NUM_DST                 (32U)</v>
      </c>
      <c r="AW5" s="57"/>
    </row>
    <row r="6" spans="1:49">
      <c r="B6" s="117" t="str">
        <f ca="1">"Table "&amp;$AW$6</f>
        <v>Table TT</v>
      </c>
      <c r="C6" s="44">
        <f>ROW()-ROW($C$6)</f>
        <v>0</v>
      </c>
      <c r="D6" s="113" t="s">
        <v>65</v>
      </c>
      <c r="E6" s="113" t="s">
        <v>65</v>
      </c>
      <c r="F6" s="113" t="s">
        <v>65</v>
      </c>
      <c r="G6" s="113" t="s">
        <v>65</v>
      </c>
      <c r="H6" s="113" t="s">
        <v>65</v>
      </c>
      <c r="I6" s="113" t="s">
        <v>65</v>
      </c>
      <c r="J6" s="113" t="s">
        <v>65</v>
      </c>
      <c r="K6" s="113" t="s">
        <v>65</v>
      </c>
      <c r="L6" s="113" t="s">
        <v>65</v>
      </c>
      <c r="M6" s="113" t="s">
        <v>65</v>
      </c>
      <c r="N6" s="113" t="s">
        <v>65</v>
      </c>
      <c r="O6" s="113" t="s">
        <v>65</v>
      </c>
      <c r="P6" s="113" t="s">
        <v>65</v>
      </c>
      <c r="Q6" s="113" t="s">
        <v>65</v>
      </c>
      <c r="R6" s="113" t="s">
        <v>65</v>
      </c>
      <c r="S6" s="113" t="s">
        <v>65</v>
      </c>
      <c r="T6" s="113" t="s">
        <v>65</v>
      </c>
      <c r="U6" s="113" t="s">
        <v>65</v>
      </c>
      <c r="V6" s="113" t="s">
        <v>65</v>
      </c>
      <c r="W6" s="113" t="s">
        <v>65</v>
      </c>
      <c r="X6" s="113" t="s">
        <v>65</v>
      </c>
      <c r="Y6" s="113" t="s">
        <v>65</v>
      </c>
      <c r="Z6" s="113" t="s">
        <v>65</v>
      </c>
      <c r="AA6" s="113" t="s">
        <v>65</v>
      </c>
      <c r="AB6" s="113" t="s">
        <v>65</v>
      </c>
      <c r="AC6" s="113" t="s">
        <v>65</v>
      </c>
      <c r="AD6" s="53" t="s">
        <v>65</v>
      </c>
      <c r="AE6" s="113">
        <v>0</v>
      </c>
      <c r="AF6" s="231">
        <v>0</v>
      </c>
      <c r="AG6" s="231">
        <v>0</v>
      </c>
      <c r="AH6" s="231">
        <v>0</v>
      </c>
      <c r="AI6" s="231">
        <v>0</v>
      </c>
      <c r="AJ6" s="230"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(U4)0x0000001FU,                                                           /* 00 UNKNOWN                                         */</v>
      </c>
      <c r="AT6" s="54" t="str">
        <f t="shared" ref="AT6:AT69" si="1">IF(AJ6&lt;&gt;"",AL6&amp;IF(AJ7&lt;&gt;"",","," ")&amp;REPT(" ",78-LEN(AL6))&amp;"/* "&amp;IF(C6&lt;10,"0"&amp;C6,C6)&amp;" "&amp;AJ6&amp;REPT(" ",48-LEN(AJ6))&amp;"*/",IF(AJ5&lt;&gt;"","};",""))</f>
        <v xml:space="preserve">    (U1)ALERT_REQ_UNKNOWN,                                                     /* 00 UNKNOWN                                         */</v>
      </c>
      <c r="AU6" s="54" t="s">
        <v>413</v>
      </c>
      <c r="AV6" s="40" t="s">
        <v>67</v>
      </c>
      <c r="AW6" s="58" t="str">
        <f ca="1">UPPER(RIGHT(CELL("filename",A1),LEN(CELL("filename",A1))-FIND("]",CELL("filename",A1))))</f>
        <v>TT</v>
      </c>
    </row>
    <row r="7" spans="1:49">
      <c r="B7" s="117"/>
      <c r="C7" s="39">
        <f t="shared" ref="C7:C69" si="2">ROW()-ROW($C$6)</f>
        <v>1</v>
      </c>
      <c r="D7" s="53" t="s">
        <v>65</v>
      </c>
      <c r="E7" s="53" t="s">
        <v>65</v>
      </c>
      <c r="F7" s="53" t="s">
        <v>65</v>
      </c>
      <c r="G7" s="53" t="s">
        <v>65</v>
      </c>
      <c r="H7" s="53" t="s">
        <v>65</v>
      </c>
      <c r="I7" s="53" t="s">
        <v>65</v>
      </c>
      <c r="J7" s="53" t="s">
        <v>65</v>
      </c>
      <c r="K7" s="113"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65</v>
      </c>
      <c r="Z7" s="53" t="s">
        <v>65</v>
      </c>
      <c r="AA7" s="53" t="s">
        <v>65</v>
      </c>
      <c r="AB7" s="53" t="s">
        <v>65</v>
      </c>
      <c r="AC7" s="53" t="s">
        <v>65</v>
      </c>
      <c r="AD7" s="53" t="s">
        <v>65</v>
      </c>
      <c r="AE7" s="113">
        <v>0</v>
      </c>
      <c r="AF7" s="231">
        <v>0</v>
      </c>
      <c r="AG7" s="231">
        <v>0</v>
      </c>
      <c r="AH7" s="231">
        <v>0</v>
      </c>
      <c r="AI7" s="231">
        <v>1</v>
      </c>
      <c r="AJ7" s="230" t="s">
        <v>30</v>
      </c>
      <c r="AL7" t="str">
        <f t="shared" si="0"/>
        <v xml:space="preserve">    (U1)ALERT_REQ_UNKNOWN</v>
      </c>
      <c r="AR7" s="54" t="str">
        <f t="shared" ref="AR7:AR70" si="3">IF(AQ72&lt;&gt;"",AQ72,IF(AQ71&lt;&gt;"","};",""))</f>
        <v xml:space="preserve">    (U4)0x00000001U,                                                           /* 01 UNKNOWN                                         */</v>
      </c>
      <c r="AS7" s="54" t="str">
        <f t="shared" ref="AS7:AS70" si="4">IF(AQ137&lt;&gt;"",AQ137,IF(AQ136&lt;&gt;"","};",""))</f>
        <v xml:space="preserve">    (U4)0x0000001FU,                                                           /* 01 UNKNOWN                                         */</v>
      </c>
      <c r="AT7" s="54" t="str">
        <f t="shared" si="1"/>
        <v xml:space="preserve">    (U1)ALERT_REQ_UNKNOWN,                                                     /* 01 UNKNOWN                                         */</v>
      </c>
      <c r="AU7" s="54" t="str">
        <f ca="1">"        &amp;"&amp;$AW$14&amp;","&amp;REPT(" ",69-LEN($AW$14))&amp;"/* fp_u4_SRC_CHK                                      */"</f>
        <v xml:space="preserve">        &amp;u4_s_AlertC_steerTtSrcchk,                                            /* fp_u4_SRC_CHK                                      */</v>
      </c>
      <c r="AV7" s="41" t="s">
        <v>68</v>
      </c>
      <c r="AW7" s="116">
        <f>IF(B3="Search Table",1,0)</f>
        <v>0</v>
      </c>
    </row>
    <row r="8" spans="1:49">
      <c r="B8" s="117"/>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65</v>
      </c>
      <c r="Y8" s="53" t="s">
        <v>65</v>
      </c>
      <c r="Z8" s="53" t="s">
        <v>65</v>
      </c>
      <c r="AA8" s="53" t="s">
        <v>65</v>
      </c>
      <c r="AB8" s="53" t="s">
        <v>65</v>
      </c>
      <c r="AC8" s="53" t="s">
        <v>65</v>
      </c>
      <c r="AD8" s="53" t="s">
        <v>65</v>
      </c>
      <c r="AE8" s="113">
        <v>0</v>
      </c>
      <c r="AF8" s="231">
        <v>0</v>
      </c>
      <c r="AG8" s="231">
        <v>0</v>
      </c>
      <c r="AH8" s="229">
        <v>1</v>
      </c>
      <c r="AI8" s="229">
        <v>0</v>
      </c>
      <c r="AJ8" s="230" t="s">
        <v>194</v>
      </c>
      <c r="AL8" t="str">
        <f t="shared" ca="1" si="0"/>
        <v xml:space="preserve">    (U1)ALERT_REQ_C_STEER_TT_FLASH_4HZ</v>
      </c>
      <c r="AR8" s="54" t="str">
        <f t="shared" si="3"/>
        <v xml:space="preserve">    (U4)0x00000002U,                                                           /* 02 FLASH_4HZ                                       */</v>
      </c>
      <c r="AS8" s="54" t="str">
        <f t="shared" si="4"/>
        <v xml:space="preserve">    (U4)0x0000001FU,                                                           /* 02 FLASH_4HZ                                       */</v>
      </c>
      <c r="AT8" s="54" t="str">
        <f ca="1">IF(AJ8&lt;&gt;"",AL8&amp;IF(AJ9&lt;&gt;"",","," ")&amp;REPT(" ",78-LEN(AL8))&amp;"/* "&amp;IF(C8&lt;10,"0"&amp;C8,C8)&amp;" "&amp;AJ8&amp;REPT(" ",48-LEN(AJ8))&amp;"*/",IF(AJ7&lt;&gt;"","};",""))</f>
        <v xml:space="preserve">    (U1)ALERT_REQ_C_STEER_TT_FLASH_4HZ,                                        /* 02 FLASH_4HZ                                       */</v>
      </c>
      <c r="AU8" s="54" t="str">
        <f ca="1">IF($AW$15&lt;&gt;"NULL","        &amp;"&amp;$AW$15&amp;","&amp;REPT(" ",69-LEN($AW$15))&amp;"/* fp_vd_XDST                                         */","        vdp_PTR_NA,                                                            /* fp_vd_XDST                                         */")</f>
        <v xml:space="preserve">        vdp_PTR_NA,                                                            /* fp_vd_XDST                                         */</v>
      </c>
      <c r="AV8" s="41" t="s">
        <v>69</v>
      </c>
      <c r="AW8" s="59" t="str">
        <f ca="1">"u4_sp_ALERT_"&amp;IF(AW6&lt;&gt;AW17,$AW$17&amp;"_"&amp;$AW$6,AW17)&amp;"_CRIT"</f>
        <v>u4_sp_ALERT_C_STEER_TT_CRIT</v>
      </c>
    </row>
    <row r="9" spans="1:49">
      <c r="B9" s="117"/>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65</v>
      </c>
      <c r="Y9" s="53" t="s">
        <v>65</v>
      </c>
      <c r="Z9" s="53" t="s">
        <v>65</v>
      </c>
      <c r="AA9" s="53" t="s">
        <v>65</v>
      </c>
      <c r="AB9" s="53" t="s">
        <v>65</v>
      </c>
      <c r="AC9" s="53" t="s">
        <v>65</v>
      </c>
      <c r="AD9" s="53" t="s">
        <v>65</v>
      </c>
      <c r="AE9" s="113">
        <v>0</v>
      </c>
      <c r="AF9" s="231">
        <v>0</v>
      </c>
      <c r="AG9" s="231">
        <v>0</v>
      </c>
      <c r="AH9" s="229">
        <v>1</v>
      </c>
      <c r="AI9" s="229">
        <v>1</v>
      </c>
      <c r="AJ9" s="230" t="s">
        <v>192</v>
      </c>
      <c r="AL9" t="str">
        <f t="shared" ca="1" si="0"/>
        <v xml:space="preserve">    (U1)ALERT_REQ_C_STEER_TT_ON_R</v>
      </c>
      <c r="AR9" s="54" t="str">
        <f t="shared" si="3"/>
        <v xml:space="preserve">    (U4)0x00000003U,                                                           /* 03 ON_R                                            */</v>
      </c>
      <c r="AS9" s="54" t="str">
        <f t="shared" si="4"/>
        <v xml:space="preserve">    (U4)0x0000001FU,                                                           /* 03 ON_R                                            */</v>
      </c>
      <c r="AT9" s="54" t="str">
        <f t="shared" ca="1" si="1"/>
        <v xml:space="preserve">    (U1)ALERT_REQ_C_STEER_TT_ON_R,                                             /* 03 ON_R                                            */</v>
      </c>
      <c r="AU9" s="54"/>
      <c r="AV9" s="41" t="s">
        <v>70</v>
      </c>
      <c r="AW9" s="59" t="str">
        <f ca="1">"u4_sp_ALERT_"&amp;IF(AW6&lt;&gt;AW17,$AW$17&amp;"_"&amp;$AW$6,AW17)&amp;"_MASK"</f>
        <v>u4_sp_ALERT_C_STEER_TT_MASK</v>
      </c>
    </row>
    <row r="10" spans="1:49">
      <c r="B10" s="117"/>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65</v>
      </c>
      <c r="Y10" s="53" t="s">
        <v>65</v>
      </c>
      <c r="Z10" s="53" t="s">
        <v>65</v>
      </c>
      <c r="AA10" s="53" t="s">
        <v>65</v>
      </c>
      <c r="AB10" s="53" t="s">
        <v>65</v>
      </c>
      <c r="AC10" s="53" t="s">
        <v>65</v>
      </c>
      <c r="AD10" s="53" t="s">
        <v>65</v>
      </c>
      <c r="AE10" s="53">
        <v>0</v>
      </c>
      <c r="AF10" s="229">
        <v>0</v>
      </c>
      <c r="AG10" s="229">
        <v>1</v>
      </c>
      <c r="AH10" s="229">
        <v>0</v>
      </c>
      <c r="AI10" s="229">
        <v>0</v>
      </c>
      <c r="AJ10" s="230" t="s">
        <v>30</v>
      </c>
      <c r="AL10" t="str">
        <f t="shared" si="0"/>
        <v xml:space="preserve">    (U1)ALERT_REQ_UNKNOWN</v>
      </c>
      <c r="AR10" s="54" t="str">
        <f t="shared" si="3"/>
        <v xml:space="preserve">    (U4)0x00000004U,                                                           /* 04 UNKNOWN                                         */</v>
      </c>
      <c r="AS10" s="54" t="str">
        <f t="shared" si="4"/>
        <v xml:space="preserve">    (U4)0x0000001FU,                                                           /* 04 UNKNOWN                                         */</v>
      </c>
      <c r="AT10" s="54" t="str">
        <f t="shared" si="1"/>
        <v xml:space="preserve">    (U1)ALERT_REQ_UNKNOWN,                                                     /* 04 UNKNOWN                                         */</v>
      </c>
      <c r="AU10" s="54" t="str">
        <f>IF($AW$7=1,"        &amp;"&amp;$AW$9&amp;"[0],"&amp;REPT(" ",66-LEN($AW$9))&amp;"/* u4p_MASK                                           */","        (const U4 *)vdp_PTR_NA,                                                /* u4p_MASK                                           */")</f>
        <v xml:space="preserve">        (const U4 *)vdp_PTR_NA,                                                /* u4p_MASK                                           */</v>
      </c>
      <c r="AV10" s="41" t="s">
        <v>71</v>
      </c>
      <c r="AW10" s="59" t="str">
        <f ca="1">"ALERT_"&amp;IF(AW6&lt;&gt;AW17,$AW$17&amp;"_"&amp;$AW$6,AW17)&amp;"_NUM_DST"</f>
        <v>ALERT_C_STEER_TT_NUM_DST</v>
      </c>
    </row>
    <row r="11" spans="1:49">
      <c r="B11" s="117"/>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65</v>
      </c>
      <c r="Y11" s="53" t="s">
        <v>65</v>
      </c>
      <c r="Z11" s="53" t="s">
        <v>65</v>
      </c>
      <c r="AA11" s="53" t="s">
        <v>65</v>
      </c>
      <c r="AB11" s="53" t="s">
        <v>65</v>
      </c>
      <c r="AC11" s="53" t="s">
        <v>65</v>
      </c>
      <c r="AD11" s="53" t="s">
        <v>65</v>
      </c>
      <c r="AE11" s="53">
        <v>0</v>
      </c>
      <c r="AF11" s="229">
        <v>0</v>
      </c>
      <c r="AG11" s="229">
        <v>1</v>
      </c>
      <c r="AH11" s="229">
        <v>0</v>
      </c>
      <c r="AI11" s="229">
        <v>1</v>
      </c>
      <c r="AJ11" s="230" t="s">
        <v>30</v>
      </c>
      <c r="AL11" t="str">
        <f t="shared" si="0"/>
        <v xml:space="preserve">    (U1)ALERT_REQ_UNKNOWN</v>
      </c>
      <c r="AR11" s="54" t="str">
        <f t="shared" si="3"/>
        <v xml:space="preserve">    (U4)0x00000005U,                                                           /* 05 UNKNOWN                                         */</v>
      </c>
      <c r="AS11" s="54" t="str">
        <f t="shared" si="4"/>
        <v xml:space="preserve">    (U4)0x0000001FU,                                                           /* 05 UNKNOWN                                         */</v>
      </c>
      <c r="AT11" s="54" t="str">
        <f t="shared" si="1"/>
        <v xml:space="preserve">    (U1)ALERT_REQ_UNKNOWN,                                                     /* 05 UNKNOWN                                         */</v>
      </c>
      <c r="AU11" s="54" t="str">
        <f>IF($AW$7=1,"        &amp;"&amp;$AW$8&amp;"[0],"&amp;REPT(" ",66-LEN($AW$8))&amp;"/* u4p_CRIT                                           */","        (const U4 *)vdp_PTR_NA,                                                /* u4p_CRIT                                           */")</f>
        <v xml:space="preserve">        (const U4 *)vdp_PTR_NA,                                                /* u4p_CRIT                                           */</v>
      </c>
      <c r="AV11" s="41" t="s">
        <v>72</v>
      </c>
      <c r="AW11" s="59" t="str">
        <f ca="1">"u1_sp_ALERT_"&amp;IF(AW6&lt;&gt;AW17,$AW$17&amp;"_"&amp;$AW$6,AW17)&amp;"_DST"</f>
        <v>u1_sp_ALERT_C_STEER_TT_DST</v>
      </c>
    </row>
    <row r="12" spans="1:49">
      <c r="B12" s="117"/>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65</v>
      </c>
      <c r="Y12" s="53" t="s">
        <v>65</v>
      </c>
      <c r="Z12" s="53" t="s">
        <v>65</v>
      </c>
      <c r="AA12" s="53" t="s">
        <v>65</v>
      </c>
      <c r="AB12" s="53" t="s">
        <v>65</v>
      </c>
      <c r="AC12" s="53" t="s">
        <v>65</v>
      </c>
      <c r="AD12" s="53" t="s">
        <v>65</v>
      </c>
      <c r="AE12" s="53">
        <v>0</v>
      </c>
      <c r="AF12" s="229">
        <v>0</v>
      </c>
      <c r="AG12" s="229">
        <v>1</v>
      </c>
      <c r="AH12" s="229">
        <v>1</v>
      </c>
      <c r="AI12" s="229">
        <v>0</v>
      </c>
      <c r="AJ12" s="230" t="s">
        <v>30</v>
      </c>
      <c r="AL12" t="str">
        <f t="shared" si="0"/>
        <v xml:space="preserve">    (U1)ALERT_REQ_UNKNOWN</v>
      </c>
      <c r="AR12" s="54" t="str">
        <f t="shared" si="3"/>
        <v xml:space="preserve">    (U4)0x00000006U,                                                           /* 06 UNKNOWN                                         */</v>
      </c>
      <c r="AS12" s="54" t="str">
        <f t="shared" si="4"/>
        <v xml:space="preserve">    (U4)0x0000001FU,                                                           /* 06 UNKNOWN                                         */</v>
      </c>
      <c r="AT12" s="54" t="str">
        <f t="shared" si="1"/>
        <v xml:space="preserve">    (U1)ALERT_REQ_UNKNOWN,                                                     /* 06 UNKNOWN                                         */</v>
      </c>
      <c r="AU12" s="54"/>
      <c r="AV12" s="41" t="s">
        <v>85</v>
      </c>
      <c r="AW12" s="59" t="str">
        <f ca="1">Matrix!D8&amp;"["&amp;Matrix!D7&amp;"]"</f>
        <v>st_gp_ALERT_C_STEER_MTRX[4]</v>
      </c>
    </row>
    <row r="13" spans="1:49">
      <c r="B13" s="117"/>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65</v>
      </c>
      <c r="Y13" s="53" t="s">
        <v>65</v>
      </c>
      <c r="Z13" s="53" t="s">
        <v>65</v>
      </c>
      <c r="AA13" s="53" t="s">
        <v>65</v>
      </c>
      <c r="AB13" s="53" t="s">
        <v>65</v>
      </c>
      <c r="AC13" s="53" t="s">
        <v>65</v>
      </c>
      <c r="AD13" s="53" t="s">
        <v>65</v>
      </c>
      <c r="AE13" s="53">
        <v>0</v>
      </c>
      <c r="AF13" s="229">
        <v>0</v>
      </c>
      <c r="AG13" s="229">
        <v>1</v>
      </c>
      <c r="AH13" s="229">
        <v>1</v>
      </c>
      <c r="AI13" s="229">
        <v>1</v>
      </c>
      <c r="AJ13" s="230" t="s">
        <v>196</v>
      </c>
      <c r="AL13" t="str">
        <f t="shared" ca="1" si="0"/>
        <v xml:space="preserve">    (U1)ALERT_REQ_C_STEER_TT_ON_A</v>
      </c>
      <c r="AR13" s="54" t="str">
        <f t="shared" si="3"/>
        <v xml:space="preserve">    (U4)0x00000007U,                                                           /* 07 ON_A                                            */</v>
      </c>
      <c r="AS13" s="54" t="str">
        <f t="shared" si="4"/>
        <v xml:space="preserve">    (U4)0x0000001FU,                                                           /* 07 ON_A                                            */</v>
      </c>
      <c r="AT13" s="54" t="str">
        <f t="shared" ca="1" si="1"/>
        <v xml:space="preserve">    (U1)ALERT_REQ_C_STEER_TT_ON_A,                                             /* 07 ON_A                                            */</v>
      </c>
      <c r="AU13" s="54" t="str">
        <f ca="1">"        &amp;"&amp;$AW$11&amp;"[0],"&amp;REPT(" ",66-LEN($AW$11))&amp;"/* u1p_DST                                            */"</f>
        <v xml:space="preserve">        &amp;u1_sp_ALERT_C_STEER_TT_DST[0],                                        /* u1p_DST                                            */</v>
      </c>
      <c r="AV13" s="41" t="s">
        <v>73</v>
      </c>
      <c r="AW13" s="116">
        <f>COUNTA($AJ$6:$AJ$69)</f>
        <v>32</v>
      </c>
    </row>
    <row r="14" spans="1:49">
      <c r="B14" s="117"/>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53" t="s">
        <v>65</v>
      </c>
      <c r="Q14" s="53" t="s">
        <v>65</v>
      </c>
      <c r="R14" s="53" t="s">
        <v>65</v>
      </c>
      <c r="S14" s="53" t="s">
        <v>65</v>
      </c>
      <c r="T14" s="53" t="s">
        <v>65</v>
      </c>
      <c r="U14" s="53" t="s">
        <v>65</v>
      </c>
      <c r="V14" s="53" t="s">
        <v>65</v>
      </c>
      <c r="W14" s="53" t="s">
        <v>65</v>
      </c>
      <c r="X14" s="53" t="s">
        <v>65</v>
      </c>
      <c r="Y14" s="53" t="s">
        <v>65</v>
      </c>
      <c r="Z14" s="53" t="s">
        <v>65</v>
      </c>
      <c r="AA14" s="53" t="s">
        <v>65</v>
      </c>
      <c r="AB14" s="53" t="s">
        <v>65</v>
      </c>
      <c r="AC14" s="53" t="s">
        <v>65</v>
      </c>
      <c r="AD14" s="53" t="s">
        <v>65</v>
      </c>
      <c r="AE14" s="53">
        <v>0</v>
      </c>
      <c r="AF14" s="53">
        <v>1</v>
      </c>
      <c r="AG14" s="53">
        <v>0</v>
      </c>
      <c r="AH14" s="53">
        <v>0</v>
      </c>
      <c r="AI14" s="53">
        <v>0</v>
      </c>
      <c r="AJ14" s="43" t="s">
        <v>30</v>
      </c>
      <c r="AL14" t="str">
        <f t="shared" si="0"/>
        <v xml:space="preserve">    (U1)ALERT_REQ_UNKNOWN</v>
      </c>
      <c r="AR14" s="54" t="str">
        <f t="shared" si="3"/>
        <v xml:space="preserve">    (U4)0x00000008U,                                                           /* 08 UNKNOWN                                         */</v>
      </c>
      <c r="AS14" s="54" t="str">
        <f t="shared" si="4"/>
        <v xml:space="preserve">    (U4)0x0000001FU,                                                           /* 08 UNKNOWN                                         */</v>
      </c>
      <c r="AT14" s="54" t="str">
        <f t="shared" si="1"/>
        <v xml:space="preserve">    (U1)ALERT_REQ_UNKNOWN,                                                     /* 08 UNKNOWN                                         */</v>
      </c>
      <c r="AU14" s="54" t="str">
        <f ca="1">"        (U2)"&amp;$AW$10&amp;","&amp;REPT(" ",66-LEN($AW$10))&amp;"/* u2_num_srch                                        */"</f>
        <v xml:space="preserve">        (U2)ALERT_C_STEER_TT_NUM_DST,                                          /* u2_num_srch                                        */</v>
      </c>
      <c r="AV14" s="41" t="s">
        <v>74</v>
      </c>
      <c r="AW14" s="59" t="str">
        <f ca="1">IF(AW6&lt;&gt;AW17,VLOOKUP(AW6,Matrix!$C$13:$G$37,4,FALSE),Matrix!F13)</f>
        <v>u4_s_AlertC_steerTtSrcchk</v>
      </c>
    </row>
    <row r="15" spans="1:49">
      <c r="B15" s="117"/>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65</v>
      </c>
      <c r="Y15" s="53" t="s">
        <v>65</v>
      </c>
      <c r="Z15" s="53" t="s">
        <v>65</v>
      </c>
      <c r="AA15" s="53" t="s">
        <v>65</v>
      </c>
      <c r="AB15" s="53" t="s">
        <v>65</v>
      </c>
      <c r="AC15" s="53" t="s">
        <v>65</v>
      </c>
      <c r="AD15" s="53" t="s">
        <v>65</v>
      </c>
      <c r="AE15" s="53">
        <v>0</v>
      </c>
      <c r="AF15" s="53">
        <v>1</v>
      </c>
      <c r="AG15" s="53">
        <v>0</v>
      </c>
      <c r="AH15" s="53">
        <v>0</v>
      </c>
      <c r="AI15" s="53">
        <v>1</v>
      </c>
      <c r="AJ15" s="43" t="s">
        <v>30</v>
      </c>
      <c r="AL15" t="str">
        <f t="shared" si="0"/>
        <v xml:space="preserve">    (U1)ALERT_REQ_UNKNOWN</v>
      </c>
      <c r="AR15" s="54" t="str">
        <f t="shared" si="3"/>
        <v xml:space="preserve">    (U4)0x00000009U,                                                           /* 09 UNKNOWN                                         */</v>
      </c>
      <c r="AS15" s="54" t="str">
        <f t="shared" si="4"/>
        <v xml:space="preserve">    (U4)0x0000001FU,                                                           /* 09 UNKNOWN                                         */</v>
      </c>
      <c r="AT15" s="54" t="str">
        <f t="shared" si="1"/>
        <v xml:space="preserve">    (U1)ALERT_REQ_UNKNOWN,                                                     /* 09 UNKNOWN                                         */</v>
      </c>
      <c r="AU15" s="54" t="str">
        <f ca="1">"        (U1)"&amp;$AW$16&amp;REPT(" ",67-LEN($AW$16))&amp;"/* u1_vom_act                                         */"</f>
        <v xml:space="preserve">        (U1)ALERT_VOM_IGN_ON                                                   /* u1_vom_act                                         */</v>
      </c>
      <c r="AV15" s="41" t="s">
        <v>77</v>
      </c>
      <c r="AW15" s="59" t="str">
        <f ca="1">IF(AW6&lt;&gt;AW17,VLOOKUP(AW6,Matrix!$C$13:$G$37,5,FALSE),Matrix!G13)</f>
        <v>NULL</v>
      </c>
    </row>
    <row r="16" spans="1:49">
      <c r="B16" s="117"/>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65</v>
      </c>
      <c r="Y16" s="53" t="s">
        <v>65</v>
      </c>
      <c r="Z16" s="53" t="s">
        <v>65</v>
      </c>
      <c r="AA16" s="53" t="s">
        <v>65</v>
      </c>
      <c r="AB16" s="53" t="s">
        <v>65</v>
      </c>
      <c r="AC16" s="53" t="s">
        <v>65</v>
      </c>
      <c r="AD16" s="53" t="s">
        <v>65</v>
      </c>
      <c r="AE16" s="53">
        <v>0</v>
      </c>
      <c r="AF16" s="53">
        <v>1</v>
      </c>
      <c r="AG16" s="53">
        <v>0</v>
      </c>
      <c r="AH16" s="53">
        <v>1</v>
      </c>
      <c r="AI16" s="53">
        <v>0</v>
      </c>
      <c r="AJ16" s="43" t="s">
        <v>30</v>
      </c>
      <c r="AL16" t="str">
        <f t="shared" si="0"/>
        <v xml:space="preserve">    (U1)ALERT_REQ_UNKNOWN</v>
      </c>
      <c r="AR16" s="54" t="str">
        <f t="shared" si="3"/>
        <v xml:space="preserve">    (U4)0x0000000AU,                                                           /* 10 UNKNOWN                                         */</v>
      </c>
      <c r="AS16" s="54" t="str">
        <f t="shared" si="4"/>
        <v xml:space="preserve">    (U4)0x0000001FU,                                                           /* 10 UNKNOWN                                         */</v>
      </c>
      <c r="AT16" s="54" t="str">
        <f t="shared" si="1"/>
        <v xml:space="preserve">    (U1)ALERT_REQ_UNKNOWN,                                                     /* 10 UNKNOWN                                         */</v>
      </c>
      <c r="AU16" s="54" t="s">
        <v>66</v>
      </c>
      <c r="AV16" s="41" t="s">
        <v>75</v>
      </c>
      <c r="AW16" s="59" t="str">
        <f ca="1">IF(AW6&lt;&gt;AW17,VLOOKUP(AW6,Matrix!$C$13:$G$37,2,FALSE),Matrix!D13)</f>
        <v>ALERT_VOM_IGN_ON</v>
      </c>
    </row>
    <row r="17" spans="2:49" ht="14.25" thickBot="1">
      <c r="B17" s="117"/>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65</v>
      </c>
      <c r="AB17" s="53" t="s">
        <v>65</v>
      </c>
      <c r="AC17" s="53" t="s">
        <v>65</v>
      </c>
      <c r="AD17" s="53" t="s">
        <v>65</v>
      </c>
      <c r="AE17" s="53">
        <v>0</v>
      </c>
      <c r="AF17" s="53">
        <v>1</v>
      </c>
      <c r="AG17" s="53">
        <v>0</v>
      </c>
      <c r="AH17" s="53">
        <v>1</v>
      </c>
      <c r="AI17" s="53">
        <v>1</v>
      </c>
      <c r="AJ17" s="43" t="s">
        <v>30</v>
      </c>
      <c r="AL17" t="str">
        <f t="shared" si="0"/>
        <v xml:space="preserve">    (U1)ALERT_REQ_UNKNOWN</v>
      </c>
      <c r="AR17" s="54" t="str">
        <f t="shared" si="3"/>
        <v xml:space="preserve">    (U4)0x0000000BU,                                                           /* 11 UNKNOWN                                         */</v>
      </c>
      <c r="AS17" s="54" t="str">
        <f t="shared" si="4"/>
        <v xml:space="preserve">    (U4)0x0000001FU,                                                           /* 11 UNKNOWN                                         */</v>
      </c>
      <c r="AT17" s="54" t="str">
        <f t="shared" si="1"/>
        <v xml:space="preserve">    (U1)ALERT_REQ_UNKNOWN,                                                     /* 11 UNKNOWN                                         */</v>
      </c>
      <c r="AU17" s="55" t="s">
        <v>78</v>
      </c>
      <c r="AV17" s="42" t="s">
        <v>76</v>
      </c>
      <c r="AW17" s="60" t="str">
        <f ca="1">UPPER(Matrix!$D$6)</f>
        <v>C_STEER</v>
      </c>
    </row>
    <row r="18" spans="2:49">
      <c r="B18" s="117"/>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65</v>
      </c>
      <c r="AB18" s="53" t="s">
        <v>65</v>
      </c>
      <c r="AC18" s="53" t="s">
        <v>65</v>
      </c>
      <c r="AD18" s="53" t="s">
        <v>65</v>
      </c>
      <c r="AE18" s="53">
        <v>0</v>
      </c>
      <c r="AF18" s="53">
        <v>1</v>
      </c>
      <c r="AG18" s="53">
        <v>1</v>
      </c>
      <c r="AH18" s="53">
        <v>0</v>
      </c>
      <c r="AI18" s="53">
        <v>0</v>
      </c>
      <c r="AJ18" s="43" t="s">
        <v>30</v>
      </c>
      <c r="AL18" t="str">
        <f t="shared" si="0"/>
        <v xml:space="preserve">    (U1)ALERT_REQ_UNKNOWN</v>
      </c>
      <c r="AR18" s="54" t="str">
        <f t="shared" si="3"/>
        <v xml:space="preserve">    (U4)0x0000000CU,                                                           /* 12 UNKNOWN                                         */</v>
      </c>
      <c r="AS18" s="54" t="str">
        <f t="shared" si="4"/>
        <v xml:space="preserve">    (U4)0x0000001FU,                                                           /* 12 UNKNOWN                                         */</v>
      </c>
      <c r="AT18" s="54" t="str">
        <f t="shared" si="1"/>
        <v xml:space="preserve">    (U1)ALERT_REQ_UNKNOWN,                                                     /* 12 UNKNOWN                                         */</v>
      </c>
    </row>
    <row r="19" spans="2:49">
      <c r="B19" s="117"/>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t="s">
        <v>65</v>
      </c>
      <c r="AD19" s="53" t="s">
        <v>65</v>
      </c>
      <c r="AE19" s="53">
        <v>0</v>
      </c>
      <c r="AF19" s="53">
        <v>1</v>
      </c>
      <c r="AG19" s="53">
        <v>1</v>
      </c>
      <c r="AH19" s="53">
        <v>0</v>
      </c>
      <c r="AI19" s="53">
        <v>1</v>
      </c>
      <c r="AJ19" s="43" t="s">
        <v>30</v>
      </c>
      <c r="AL19" t="str">
        <f t="shared" si="0"/>
        <v xml:space="preserve">    (U1)ALERT_REQ_UNKNOWN</v>
      </c>
      <c r="AR19" s="54" t="str">
        <f t="shared" si="3"/>
        <v xml:space="preserve">    (U4)0x0000000DU,                                                           /* 13 UNKNOWN                                         */</v>
      </c>
      <c r="AS19" s="54" t="str">
        <f t="shared" si="4"/>
        <v xml:space="preserve">    (U4)0x0000001FU,                                                           /* 13 UNKNOWN                                         */</v>
      </c>
      <c r="AT19" s="54" t="str">
        <f t="shared" si="1"/>
        <v xml:space="preserve">    (U1)ALERT_REQ_UNKNOWN,                                                     /* 13 UNKNOWN                                         */</v>
      </c>
    </row>
    <row r="20" spans="2:49">
      <c r="B20" s="117"/>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t="s">
        <v>65</v>
      </c>
      <c r="AD20" s="53" t="s">
        <v>65</v>
      </c>
      <c r="AE20" s="53">
        <v>0</v>
      </c>
      <c r="AF20" s="53">
        <v>1</v>
      </c>
      <c r="AG20" s="53">
        <v>1</v>
      </c>
      <c r="AH20" s="53">
        <v>1</v>
      </c>
      <c r="AI20" s="53">
        <v>0</v>
      </c>
      <c r="AJ20" s="43" t="s">
        <v>30</v>
      </c>
      <c r="AL20" t="str">
        <f t="shared" si="0"/>
        <v xml:space="preserve">    (U1)ALERT_REQ_UNKNOWN</v>
      </c>
      <c r="AR20" s="54" t="str">
        <f t="shared" si="3"/>
        <v xml:space="preserve">    (U4)0x0000000EU,                                                           /* 14 UNKNOWN                                         */</v>
      </c>
      <c r="AS20" s="54" t="str">
        <f t="shared" si="4"/>
        <v xml:space="preserve">    (U4)0x0000001FU,                                                           /* 14 UNKNOWN                                         */</v>
      </c>
      <c r="AT20" s="54" t="str">
        <f t="shared" si="1"/>
        <v xml:space="preserve">    (U1)ALERT_REQ_UNKNOWN,                                                     /* 14 UNKNOWN                                         */</v>
      </c>
    </row>
    <row r="21" spans="2:49">
      <c r="B21" s="117"/>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t="s">
        <v>65</v>
      </c>
      <c r="AD21" s="53" t="s">
        <v>65</v>
      </c>
      <c r="AE21" s="53">
        <v>0</v>
      </c>
      <c r="AF21" s="53">
        <v>1</v>
      </c>
      <c r="AG21" s="53">
        <v>1</v>
      </c>
      <c r="AH21" s="53">
        <v>1</v>
      </c>
      <c r="AI21" s="53">
        <v>1</v>
      </c>
      <c r="AJ21" s="43" t="s">
        <v>30</v>
      </c>
      <c r="AL21" t="str">
        <f t="shared" si="0"/>
        <v xml:space="preserve">    (U1)ALERT_REQ_UNKNOWN</v>
      </c>
      <c r="AR21" s="54" t="str">
        <f t="shared" si="3"/>
        <v xml:space="preserve">    (U4)0x0000000FU,                                                           /* 15 UNKNOWN                                         */</v>
      </c>
      <c r="AS21" s="54" t="str">
        <f t="shared" si="4"/>
        <v xml:space="preserve">    (U4)0x0000001FU,                                                           /* 15 UNKNOWN                                         */</v>
      </c>
      <c r="AT21" s="54" t="str">
        <f t="shared" si="1"/>
        <v xml:space="preserve">    (U1)ALERT_REQ_UNKNOWN,                                                     /* 15 UNKNOWN                                         */</v>
      </c>
    </row>
    <row r="22" spans="2:49">
      <c r="B22" s="117"/>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t="s">
        <v>65</v>
      </c>
      <c r="AD22" s="53" t="s">
        <v>65</v>
      </c>
      <c r="AE22" s="113">
        <v>1</v>
      </c>
      <c r="AF22" s="113">
        <v>0</v>
      </c>
      <c r="AG22" s="113">
        <v>0</v>
      </c>
      <c r="AH22" s="113">
        <v>0</v>
      </c>
      <c r="AI22" s="113">
        <v>0</v>
      </c>
      <c r="AJ22" s="43" t="s">
        <v>404</v>
      </c>
      <c r="AL22" t="str">
        <f t="shared" ca="1" si="0"/>
        <v xml:space="preserve">    (U1)ALERT_REQ_C_STEER_TT_ON_R</v>
      </c>
      <c r="AR22" s="54" t="str">
        <f t="shared" si="3"/>
        <v xml:space="preserve">    (U4)0x00000010U,                                                           /* 16 ON_R                                            */</v>
      </c>
      <c r="AS22" s="54" t="str">
        <f t="shared" si="4"/>
        <v xml:space="preserve">    (U4)0x0000001FU,                                                           /* 16 ON_R                                            */</v>
      </c>
      <c r="AT22" s="54" t="str">
        <f t="shared" ca="1" si="1"/>
        <v xml:space="preserve">    (U1)ALERT_REQ_C_STEER_TT_ON_R,                                             /* 16 ON_R                                            */</v>
      </c>
    </row>
    <row r="23" spans="2:49">
      <c r="B23" s="117"/>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t="s">
        <v>65</v>
      </c>
      <c r="AD23" s="53" t="s">
        <v>65</v>
      </c>
      <c r="AE23" s="113">
        <v>1</v>
      </c>
      <c r="AF23" s="113">
        <v>0</v>
      </c>
      <c r="AG23" s="113">
        <v>0</v>
      </c>
      <c r="AH23" s="113">
        <v>0</v>
      </c>
      <c r="AI23" s="113">
        <v>1</v>
      </c>
      <c r="AJ23" s="43" t="s">
        <v>404</v>
      </c>
      <c r="AL23" t="str">
        <f t="shared" ca="1" si="0"/>
        <v xml:space="preserve">    (U1)ALERT_REQ_C_STEER_TT_ON_R</v>
      </c>
      <c r="AR23" s="54" t="str">
        <f t="shared" si="3"/>
        <v xml:space="preserve">    (U4)0x00000011U,                                                           /* 17 ON_R                                            */</v>
      </c>
      <c r="AS23" s="54" t="str">
        <f t="shared" si="4"/>
        <v xml:space="preserve">    (U4)0x0000001FU,                                                           /* 17 ON_R                                            */</v>
      </c>
      <c r="AT23" s="54" t="str">
        <f t="shared" ca="1" si="1"/>
        <v xml:space="preserve">    (U1)ALERT_REQ_C_STEER_TT_ON_R,                                             /* 17 ON_R                                            */</v>
      </c>
    </row>
    <row r="24" spans="2:49">
      <c r="B24" s="117"/>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t="s">
        <v>65</v>
      </c>
      <c r="AD24" s="53" t="s">
        <v>65</v>
      </c>
      <c r="AE24" s="113">
        <v>1</v>
      </c>
      <c r="AF24" s="113">
        <v>0</v>
      </c>
      <c r="AG24" s="113">
        <v>0</v>
      </c>
      <c r="AH24" s="53">
        <v>1</v>
      </c>
      <c r="AI24" s="53">
        <v>0</v>
      </c>
      <c r="AJ24" s="43" t="s">
        <v>404</v>
      </c>
      <c r="AL24" t="str">
        <f t="shared" ca="1" si="0"/>
        <v xml:space="preserve">    (U1)ALERT_REQ_C_STEER_TT_ON_R</v>
      </c>
      <c r="AR24" s="54" t="str">
        <f t="shared" si="3"/>
        <v xml:space="preserve">    (U4)0x00000012U,                                                           /* 18 ON_R                                            */</v>
      </c>
      <c r="AS24" s="54" t="str">
        <f t="shared" si="4"/>
        <v xml:space="preserve">    (U4)0x0000001FU,                                                           /* 18 ON_R                                            */</v>
      </c>
      <c r="AT24" s="54" t="str">
        <f t="shared" ca="1" si="1"/>
        <v xml:space="preserve">    (U1)ALERT_REQ_C_STEER_TT_ON_R,                                             /* 18 ON_R                                            */</v>
      </c>
    </row>
    <row r="25" spans="2:49">
      <c r="B25" s="117"/>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t="s">
        <v>65</v>
      </c>
      <c r="AD25" s="53" t="s">
        <v>65</v>
      </c>
      <c r="AE25" s="113">
        <v>1</v>
      </c>
      <c r="AF25" s="113">
        <v>0</v>
      </c>
      <c r="AG25" s="113">
        <v>0</v>
      </c>
      <c r="AH25" s="53">
        <v>1</v>
      </c>
      <c r="AI25" s="53">
        <v>1</v>
      </c>
      <c r="AJ25" s="43" t="s">
        <v>404</v>
      </c>
      <c r="AL25" t="str">
        <f t="shared" ca="1" si="0"/>
        <v xml:space="preserve">    (U1)ALERT_REQ_C_STEER_TT_ON_R</v>
      </c>
      <c r="AR25" s="54" t="str">
        <f t="shared" si="3"/>
        <v xml:space="preserve">    (U4)0x00000013U,                                                           /* 19 ON_R                                            */</v>
      </c>
      <c r="AS25" s="54" t="str">
        <f t="shared" si="4"/>
        <v xml:space="preserve">    (U4)0x0000001FU,                                                           /* 19 ON_R                                            */</v>
      </c>
      <c r="AT25" s="54" t="str">
        <f t="shared" ca="1" si="1"/>
        <v xml:space="preserve">    (U1)ALERT_REQ_C_STEER_TT_ON_R,                                             /* 19 ON_R                                            */</v>
      </c>
    </row>
    <row r="26" spans="2:49">
      <c r="B26" s="117"/>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t="s">
        <v>65</v>
      </c>
      <c r="AD26" s="53" t="s">
        <v>65</v>
      </c>
      <c r="AE26" s="53">
        <v>1</v>
      </c>
      <c r="AF26" s="53">
        <v>0</v>
      </c>
      <c r="AG26" s="53">
        <v>1</v>
      </c>
      <c r="AH26" s="53">
        <v>0</v>
      </c>
      <c r="AI26" s="53">
        <v>0</v>
      </c>
      <c r="AJ26" s="43" t="s">
        <v>404</v>
      </c>
      <c r="AL26" t="str">
        <f t="shared" ca="1" si="0"/>
        <v xml:space="preserve">    (U1)ALERT_REQ_C_STEER_TT_ON_R</v>
      </c>
      <c r="AR26" s="54" t="str">
        <f t="shared" si="3"/>
        <v xml:space="preserve">    (U4)0x00000014U,                                                           /* 20 ON_R                                            */</v>
      </c>
      <c r="AS26" s="54" t="str">
        <f t="shared" si="4"/>
        <v xml:space="preserve">    (U4)0x0000001FU,                                                           /* 20 ON_R                                            */</v>
      </c>
      <c r="AT26" s="54" t="str">
        <f t="shared" ca="1" si="1"/>
        <v xml:space="preserve">    (U1)ALERT_REQ_C_STEER_TT_ON_R,                                             /* 20 ON_R                                            */</v>
      </c>
    </row>
    <row r="27" spans="2:49">
      <c r="B27" s="117"/>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t="s">
        <v>65</v>
      </c>
      <c r="AD27" s="53" t="s">
        <v>65</v>
      </c>
      <c r="AE27" s="53">
        <v>1</v>
      </c>
      <c r="AF27" s="53">
        <v>0</v>
      </c>
      <c r="AG27" s="53">
        <v>1</v>
      </c>
      <c r="AH27" s="53">
        <v>0</v>
      </c>
      <c r="AI27" s="53">
        <v>1</v>
      </c>
      <c r="AJ27" s="43" t="s">
        <v>404</v>
      </c>
      <c r="AL27" t="str">
        <f t="shared" ca="1" si="0"/>
        <v xml:space="preserve">    (U1)ALERT_REQ_C_STEER_TT_ON_R</v>
      </c>
      <c r="AR27" s="54" t="str">
        <f t="shared" si="3"/>
        <v xml:space="preserve">    (U4)0x00000015U,                                                           /* 21 ON_R                                            */</v>
      </c>
      <c r="AS27" s="54" t="str">
        <f t="shared" si="4"/>
        <v xml:space="preserve">    (U4)0x0000001FU,                                                           /* 21 ON_R                                            */</v>
      </c>
      <c r="AT27" s="54" t="str">
        <f t="shared" ca="1" si="1"/>
        <v xml:space="preserve">    (U1)ALERT_REQ_C_STEER_TT_ON_R,                                             /* 21 ON_R                                            */</v>
      </c>
    </row>
    <row r="28" spans="2:49">
      <c r="B28" s="117"/>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t="s">
        <v>65</v>
      </c>
      <c r="AD28" s="53" t="s">
        <v>65</v>
      </c>
      <c r="AE28" s="53">
        <v>1</v>
      </c>
      <c r="AF28" s="53">
        <v>0</v>
      </c>
      <c r="AG28" s="53">
        <v>1</v>
      </c>
      <c r="AH28" s="53">
        <v>1</v>
      </c>
      <c r="AI28" s="53">
        <v>0</v>
      </c>
      <c r="AJ28" s="43" t="s">
        <v>404</v>
      </c>
      <c r="AL28" t="str">
        <f t="shared" ca="1" si="0"/>
        <v xml:space="preserve">    (U1)ALERT_REQ_C_STEER_TT_ON_R</v>
      </c>
      <c r="AR28" s="54" t="str">
        <f t="shared" si="3"/>
        <v xml:space="preserve">    (U4)0x00000016U,                                                           /* 22 ON_R                                            */</v>
      </c>
      <c r="AS28" s="54" t="str">
        <f t="shared" si="4"/>
        <v xml:space="preserve">    (U4)0x0000001FU,                                                           /* 22 ON_R                                            */</v>
      </c>
      <c r="AT28" s="54" t="str">
        <f t="shared" ca="1" si="1"/>
        <v xml:space="preserve">    (U1)ALERT_REQ_C_STEER_TT_ON_R,                                             /* 22 ON_R                                            */</v>
      </c>
    </row>
    <row r="29" spans="2:49">
      <c r="B29" s="117"/>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t="s">
        <v>65</v>
      </c>
      <c r="AD29" s="53" t="s">
        <v>65</v>
      </c>
      <c r="AE29" s="53">
        <v>1</v>
      </c>
      <c r="AF29" s="53">
        <v>0</v>
      </c>
      <c r="AG29" s="53">
        <v>1</v>
      </c>
      <c r="AH29" s="53">
        <v>1</v>
      </c>
      <c r="AI29" s="53">
        <v>1</v>
      </c>
      <c r="AJ29" s="43" t="s">
        <v>404</v>
      </c>
      <c r="AL29" t="str">
        <f t="shared" ca="1" si="0"/>
        <v xml:space="preserve">    (U1)ALERT_REQ_C_STEER_TT_ON_R</v>
      </c>
      <c r="AR29" s="54" t="str">
        <f t="shared" si="3"/>
        <v xml:space="preserve">    (U4)0x00000017U,                                                           /* 23 ON_R                                            */</v>
      </c>
      <c r="AS29" s="54" t="str">
        <f t="shared" si="4"/>
        <v xml:space="preserve">    (U4)0x0000001FU,                                                           /* 23 ON_R                                            */</v>
      </c>
      <c r="AT29" s="54" t="str">
        <f t="shared" ca="1" si="1"/>
        <v xml:space="preserve">    (U1)ALERT_REQ_C_STEER_TT_ON_R,                                             /* 23 ON_R                                            */</v>
      </c>
    </row>
    <row r="30" spans="2:49">
      <c r="B30" s="117"/>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t="s">
        <v>65</v>
      </c>
      <c r="AD30" s="53" t="s">
        <v>65</v>
      </c>
      <c r="AE30" s="53">
        <v>1</v>
      </c>
      <c r="AF30" s="53">
        <v>1</v>
      </c>
      <c r="AG30" s="53">
        <v>0</v>
      </c>
      <c r="AH30" s="53">
        <v>0</v>
      </c>
      <c r="AI30" s="53">
        <v>0</v>
      </c>
      <c r="AJ30" s="43" t="s">
        <v>404</v>
      </c>
      <c r="AL30" t="str">
        <f t="shared" ca="1" si="0"/>
        <v xml:space="preserve">    (U1)ALERT_REQ_C_STEER_TT_ON_R</v>
      </c>
      <c r="AR30" s="54" t="str">
        <f t="shared" si="3"/>
        <v xml:space="preserve">    (U4)0x00000018U,                                                           /* 24 ON_R                                            */</v>
      </c>
      <c r="AS30" s="54" t="str">
        <f t="shared" si="4"/>
        <v xml:space="preserve">    (U4)0x0000001FU,                                                           /* 24 ON_R                                            */</v>
      </c>
      <c r="AT30" s="54" t="str">
        <f t="shared" ca="1" si="1"/>
        <v xml:space="preserve">    (U1)ALERT_REQ_C_STEER_TT_ON_R,                                             /* 24 ON_R                                            */</v>
      </c>
    </row>
    <row r="31" spans="2:49">
      <c r="B31" s="117"/>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t="s">
        <v>65</v>
      </c>
      <c r="AD31" s="53" t="s">
        <v>65</v>
      </c>
      <c r="AE31" s="53">
        <v>1</v>
      </c>
      <c r="AF31" s="53">
        <v>1</v>
      </c>
      <c r="AG31" s="53">
        <v>0</v>
      </c>
      <c r="AH31" s="53">
        <v>0</v>
      </c>
      <c r="AI31" s="53">
        <v>1</v>
      </c>
      <c r="AJ31" s="43" t="s">
        <v>404</v>
      </c>
      <c r="AL31" t="str">
        <f t="shared" ca="1" si="0"/>
        <v xml:space="preserve">    (U1)ALERT_REQ_C_STEER_TT_ON_R</v>
      </c>
      <c r="AR31" s="54" t="str">
        <f t="shared" si="3"/>
        <v xml:space="preserve">    (U4)0x00000019U,                                                           /* 25 ON_R                                            */</v>
      </c>
      <c r="AS31" s="54" t="str">
        <f t="shared" si="4"/>
        <v xml:space="preserve">    (U4)0x0000001FU,                                                           /* 25 ON_R                                            */</v>
      </c>
      <c r="AT31" s="54" t="str">
        <f t="shared" ca="1" si="1"/>
        <v xml:space="preserve">    (U1)ALERT_REQ_C_STEER_TT_ON_R,                                             /* 25 ON_R                                            */</v>
      </c>
    </row>
    <row r="32" spans="2:49">
      <c r="B32" s="117"/>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t="s">
        <v>65</v>
      </c>
      <c r="AD32" s="53" t="s">
        <v>65</v>
      </c>
      <c r="AE32" s="53">
        <v>1</v>
      </c>
      <c r="AF32" s="53">
        <v>1</v>
      </c>
      <c r="AG32" s="53">
        <v>0</v>
      </c>
      <c r="AH32" s="53">
        <v>1</v>
      </c>
      <c r="AI32" s="53">
        <v>0</v>
      </c>
      <c r="AJ32" s="43" t="s">
        <v>404</v>
      </c>
      <c r="AL32" t="str">
        <f t="shared" ca="1" si="0"/>
        <v xml:space="preserve">    (U1)ALERT_REQ_C_STEER_TT_ON_R</v>
      </c>
      <c r="AR32" s="54" t="str">
        <f t="shared" si="3"/>
        <v xml:space="preserve">    (U4)0x0000001AU,                                                           /* 26 ON_R                                            */</v>
      </c>
      <c r="AS32" s="54" t="str">
        <f t="shared" si="4"/>
        <v xml:space="preserve">    (U4)0x0000001FU,                                                           /* 26 ON_R                                            */</v>
      </c>
      <c r="AT32" s="54" t="str">
        <f t="shared" ca="1" si="1"/>
        <v xml:space="preserve">    (U1)ALERT_REQ_C_STEER_TT_ON_R,                                             /* 26 ON_R                                            */</v>
      </c>
    </row>
    <row r="33" spans="2:46">
      <c r="B33" s="117"/>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t="s">
        <v>65</v>
      </c>
      <c r="AD33" s="53" t="s">
        <v>65</v>
      </c>
      <c r="AE33" s="53">
        <v>1</v>
      </c>
      <c r="AF33" s="53">
        <v>1</v>
      </c>
      <c r="AG33" s="53">
        <v>0</v>
      </c>
      <c r="AH33" s="53">
        <v>1</v>
      </c>
      <c r="AI33" s="53">
        <v>1</v>
      </c>
      <c r="AJ33" s="43" t="s">
        <v>404</v>
      </c>
      <c r="AL33" t="str">
        <f t="shared" ca="1" si="0"/>
        <v xml:space="preserve">    (U1)ALERT_REQ_C_STEER_TT_ON_R</v>
      </c>
      <c r="AR33" s="54" t="str">
        <f t="shared" si="3"/>
        <v xml:space="preserve">    (U4)0x0000001BU,                                                           /* 27 ON_R                                            */</v>
      </c>
      <c r="AS33" s="54" t="str">
        <f t="shared" si="4"/>
        <v xml:space="preserve">    (U4)0x0000001FU,                                                           /* 27 ON_R                                            */</v>
      </c>
      <c r="AT33" s="54" t="str">
        <f t="shared" ca="1" si="1"/>
        <v xml:space="preserve">    (U1)ALERT_REQ_C_STEER_TT_ON_R,                                             /* 27 ON_R                                            */</v>
      </c>
    </row>
    <row r="34" spans="2:46">
      <c r="B34" s="117"/>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t="s">
        <v>65</v>
      </c>
      <c r="AD34" s="53" t="s">
        <v>65</v>
      </c>
      <c r="AE34" s="53">
        <v>1</v>
      </c>
      <c r="AF34" s="53">
        <v>1</v>
      </c>
      <c r="AG34" s="53">
        <v>1</v>
      </c>
      <c r="AH34" s="53">
        <v>0</v>
      </c>
      <c r="AI34" s="53">
        <v>0</v>
      </c>
      <c r="AJ34" s="43" t="s">
        <v>404</v>
      </c>
      <c r="AL34" t="str">
        <f t="shared" ca="1" si="0"/>
        <v xml:space="preserve">    (U1)ALERT_REQ_C_STEER_TT_ON_R</v>
      </c>
      <c r="AR34" s="54" t="str">
        <f t="shared" si="3"/>
        <v xml:space="preserve">    (U4)0x0000001CU,                                                           /* 28 ON_R                                            */</v>
      </c>
      <c r="AS34" s="54" t="str">
        <f t="shared" si="4"/>
        <v xml:space="preserve">    (U4)0x0000001FU,                                                           /* 28 ON_R                                            */</v>
      </c>
      <c r="AT34" s="54" t="str">
        <f t="shared" ca="1" si="1"/>
        <v xml:space="preserve">    (U1)ALERT_REQ_C_STEER_TT_ON_R,                                             /* 28 ON_R                                            */</v>
      </c>
    </row>
    <row r="35" spans="2:46">
      <c r="B35" s="117"/>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t="s">
        <v>65</v>
      </c>
      <c r="AD35" s="53" t="s">
        <v>65</v>
      </c>
      <c r="AE35" s="53">
        <v>1</v>
      </c>
      <c r="AF35" s="53">
        <v>1</v>
      </c>
      <c r="AG35" s="53">
        <v>1</v>
      </c>
      <c r="AH35" s="53">
        <v>0</v>
      </c>
      <c r="AI35" s="53">
        <v>1</v>
      </c>
      <c r="AJ35" s="43" t="s">
        <v>404</v>
      </c>
      <c r="AL35" t="str">
        <f t="shared" ca="1" si="0"/>
        <v xml:space="preserve">    (U1)ALERT_REQ_C_STEER_TT_ON_R</v>
      </c>
      <c r="AR35" s="54" t="str">
        <f t="shared" si="3"/>
        <v xml:space="preserve">    (U4)0x0000001DU,                                                           /* 29 ON_R                                            */</v>
      </c>
      <c r="AS35" s="54" t="str">
        <f t="shared" si="4"/>
        <v xml:space="preserve">    (U4)0x0000001FU,                                                           /* 29 ON_R                                            */</v>
      </c>
      <c r="AT35" s="54" t="str">
        <f t="shared" ca="1" si="1"/>
        <v xml:space="preserve">    (U1)ALERT_REQ_C_STEER_TT_ON_R,                                             /* 29 ON_R                                            */</v>
      </c>
    </row>
    <row r="36" spans="2:46">
      <c r="B36" s="117"/>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t="s">
        <v>65</v>
      </c>
      <c r="AD36" s="53" t="s">
        <v>65</v>
      </c>
      <c r="AE36" s="53">
        <v>1</v>
      </c>
      <c r="AF36" s="53">
        <v>1</v>
      </c>
      <c r="AG36" s="53">
        <v>1</v>
      </c>
      <c r="AH36" s="53">
        <v>1</v>
      </c>
      <c r="AI36" s="53">
        <v>0</v>
      </c>
      <c r="AJ36" s="43" t="s">
        <v>404</v>
      </c>
      <c r="AL36" t="str">
        <f t="shared" ca="1" si="0"/>
        <v xml:space="preserve">    (U1)ALERT_REQ_C_STEER_TT_ON_R</v>
      </c>
      <c r="AR36" s="54" t="str">
        <f t="shared" si="3"/>
        <v xml:space="preserve">    (U4)0x0000001EU,                                                           /* 30 ON_R                                            */</v>
      </c>
      <c r="AS36" s="54" t="str">
        <f t="shared" si="4"/>
        <v xml:space="preserve">    (U4)0x0000001FU,                                                           /* 30 ON_R                                            */</v>
      </c>
      <c r="AT36" s="54" t="str">
        <f t="shared" ca="1" si="1"/>
        <v xml:space="preserve">    (U1)ALERT_REQ_C_STEER_TT_ON_R,                                             /* 30 ON_R                                            */</v>
      </c>
    </row>
    <row r="37" spans="2:46">
      <c r="B37" s="117"/>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t="s">
        <v>65</v>
      </c>
      <c r="AD37" s="53" t="s">
        <v>65</v>
      </c>
      <c r="AE37" s="53">
        <v>1</v>
      </c>
      <c r="AF37" s="53">
        <v>1</v>
      </c>
      <c r="AG37" s="53">
        <v>1</v>
      </c>
      <c r="AH37" s="53">
        <v>1</v>
      </c>
      <c r="AI37" s="53">
        <v>1</v>
      </c>
      <c r="AJ37" s="43" t="s">
        <v>404</v>
      </c>
      <c r="AL37" t="str">
        <f t="shared" ca="1" si="0"/>
        <v xml:space="preserve">    (U1)ALERT_REQ_C_STEER_TT_ON_R</v>
      </c>
      <c r="AR37" s="54" t="str">
        <f t="shared" si="3"/>
        <v xml:space="preserve">    (U4)0x0000001FU                                                            /* 31 ON_R                                            */</v>
      </c>
      <c r="AS37" s="54" t="str">
        <f t="shared" si="4"/>
        <v xml:space="preserve">    (U4)0x0000001FU                                                            /* 31 ON_R                                            */</v>
      </c>
      <c r="AT37" s="54" t="str">
        <f t="shared" ca="1" si="1"/>
        <v xml:space="preserve">    (U1)ALERT_REQ_C_STEER_TT_ON_R                                              /* 31 ON_R                                            */</v>
      </c>
    </row>
    <row r="38" spans="2:46">
      <c r="B38" s="117"/>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t="s">
        <v>65</v>
      </c>
      <c r="AD38" s="53" t="s">
        <v>65</v>
      </c>
      <c r="AE38" s="53" t="s">
        <v>65</v>
      </c>
      <c r="AF38" s="53" t="s">
        <v>65</v>
      </c>
      <c r="AG38" s="53" t="s">
        <v>65</v>
      </c>
      <c r="AH38" s="53" t="s">
        <v>65</v>
      </c>
      <c r="AI38" s="53" t="s">
        <v>65</v>
      </c>
      <c r="AJ38" s="43"/>
      <c r="AL38" t="str">
        <f t="shared" ca="1" si="0"/>
        <v xml:space="preserve">    (U1)ALERT_REQ_C_STEER_TT_</v>
      </c>
      <c r="AR38" s="54" t="str">
        <f t="shared" si="3"/>
        <v>};</v>
      </c>
      <c r="AS38" s="54" t="str">
        <f t="shared" si="4"/>
        <v>};</v>
      </c>
      <c r="AT38" s="54" t="str">
        <f t="shared" si="1"/>
        <v>};</v>
      </c>
    </row>
    <row r="39" spans="2:46">
      <c r="B39" s="117"/>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t="s">
        <v>65</v>
      </c>
      <c r="AD39" s="53" t="s">
        <v>65</v>
      </c>
      <c r="AE39" s="53" t="s">
        <v>65</v>
      </c>
      <c r="AF39" s="53" t="s">
        <v>65</v>
      </c>
      <c r="AG39" s="53" t="s">
        <v>65</v>
      </c>
      <c r="AH39" s="53" t="s">
        <v>65</v>
      </c>
      <c r="AI39" s="53" t="s">
        <v>65</v>
      </c>
      <c r="AJ39" s="43"/>
      <c r="AL39" t="str">
        <f t="shared" ca="1" si="0"/>
        <v xml:space="preserve">    (U1)ALERT_REQ_C_STEER_TT_</v>
      </c>
      <c r="AR39" s="54" t="str">
        <f t="shared" si="3"/>
        <v/>
      </c>
      <c r="AS39" s="54" t="str">
        <f t="shared" si="4"/>
        <v/>
      </c>
      <c r="AT39" s="54" t="str">
        <f t="shared" si="1"/>
        <v/>
      </c>
    </row>
    <row r="40" spans="2:46">
      <c r="B40" s="117"/>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t="s">
        <v>65</v>
      </c>
      <c r="AD40" s="53" t="s">
        <v>65</v>
      </c>
      <c r="AE40" s="53" t="s">
        <v>65</v>
      </c>
      <c r="AF40" s="53" t="s">
        <v>65</v>
      </c>
      <c r="AG40" s="53" t="s">
        <v>65</v>
      </c>
      <c r="AH40" s="53" t="s">
        <v>65</v>
      </c>
      <c r="AI40" s="53" t="s">
        <v>65</v>
      </c>
      <c r="AJ40" s="43"/>
      <c r="AL40" t="str">
        <f t="shared" ca="1" si="0"/>
        <v xml:space="preserve">    (U1)ALERT_REQ_C_STEER_TT_</v>
      </c>
      <c r="AR40" s="54" t="str">
        <f t="shared" si="3"/>
        <v/>
      </c>
      <c r="AS40" s="54" t="str">
        <f t="shared" si="4"/>
        <v/>
      </c>
      <c r="AT40" s="54" t="str">
        <f t="shared" si="1"/>
        <v/>
      </c>
    </row>
    <row r="41" spans="2:46">
      <c r="B41" s="117"/>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t="s">
        <v>65</v>
      </c>
      <c r="AD41" s="53" t="s">
        <v>65</v>
      </c>
      <c r="AE41" s="53" t="s">
        <v>65</v>
      </c>
      <c r="AF41" s="53" t="s">
        <v>65</v>
      </c>
      <c r="AG41" s="53" t="s">
        <v>65</v>
      </c>
      <c r="AH41" s="53" t="s">
        <v>65</v>
      </c>
      <c r="AI41" s="53" t="s">
        <v>65</v>
      </c>
      <c r="AJ41" s="43"/>
      <c r="AL41" t="str">
        <f t="shared" ca="1" si="0"/>
        <v xml:space="preserve">    (U1)ALERT_REQ_C_STEER_TT_</v>
      </c>
      <c r="AR41" s="54" t="str">
        <f t="shared" si="3"/>
        <v/>
      </c>
      <c r="AS41" s="54" t="str">
        <f t="shared" si="4"/>
        <v/>
      </c>
      <c r="AT41" s="54" t="str">
        <f t="shared" si="1"/>
        <v/>
      </c>
    </row>
    <row r="42" spans="2:46">
      <c r="B42" s="117"/>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t="s">
        <v>65</v>
      </c>
      <c r="AD42" s="53" t="s">
        <v>65</v>
      </c>
      <c r="AE42" s="53" t="s">
        <v>65</v>
      </c>
      <c r="AF42" s="53" t="s">
        <v>65</v>
      </c>
      <c r="AG42" s="53" t="s">
        <v>65</v>
      </c>
      <c r="AH42" s="53" t="s">
        <v>65</v>
      </c>
      <c r="AI42" s="53" t="s">
        <v>65</v>
      </c>
      <c r="AJ42" s="43"/>
      <c r="AL42" t="str">
        <f t="shared" ca="1" si="0"/>
        <v xml:space="preserve">    (U1)ALERT_REQ_C_STEER_TT_</v>
      </c>
      <c r="AR42" s="54" t="str">
        <f t="shared" si="3"/>
        <v/>
      </c>
      <c r="AS42" s="54" t="str">
        <f t="shared" si="4"/>
        <v/>
      </c>
      <c r="AT42" s="54" t="str">
        <f t="shared" si="1"/>
        <v/>
      </c>
    </row>
    <row r="43" spans="2:46">
      <c r="B43" s="117"/>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43"/>
      <c r="AL43" t="str">
        <f t="shared" ca="1" si="0"/>
        <v xml:space="preserve">    (U1)ALERT_REQ_C_STEER_TT_</v>
      </c>
      <c r="AR43" s="54" t="str">
        <f t="shared" si="3"/>
        <v/>
      </c>
      <c r="AS43" s="54" t="str">
        <f t="shared" si="4"/>
        <v/>
      </c>
      <c r="AT43" s="54" t="str">
        <f t="shared" si="1"/>
        <v/>
      </c>
    </row>
    <row r="44" spans="2:46">
      <c r="B44" s="117"/>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43"/>
      <c r="AL44" t="str">
        <f t="shared" ca="1" si="0"/>
        <v xml:space="preserve">    (U1)ALERT_REQ_C_STEER_TT_</v>
      </c>
      <c r="AR44" s="54" t="str">
        <f t="shared" si="3"/>
        <v/>
      </c>
      <c r="AS44" s="54" t="str">
        <f t="shared" si="4"/>
        <v/>
      </c>
      <c r="AT44" s="54" t="str">
        <f t="shared" si="1"/>
        <v/>
      </c>
    </row>
    <row r="45" spans="2:46">
      <c r="B45" s="117"/>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43"/>
      <c r="AL45" t="str">
        <f t="shared" ca="1" si="0"/>
        <v xml:space="preserve">    (U1)ALERT_REQ_C_STEER_TT_</v>
      </c>
      <c r="AR45" s="54" t="str">
        <f t="shared" si="3"/>
        <v/>
      </c>
      <c r="AS45" s="54" t="str">
        <f t="shared" si="4"/>
        <v/>
      </c>
      <c r="AT45" s="54" t="str">
        <f t="shared" si="1"/>
        <v/>
      </c>
    </row>
    <row r="46" spans="2:46">
      <c r="B46" s="117"/>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43"/>
      <c r="AL46" t="str">
        <f t="shared" ca="1" si="0"/>
        <v xml:space="preserve">    (U1)ALERT_REQ_C_STEER_TT_</v>
      </c>
      <c r="AR46" s="54" t="str">
        <f t="shared" si="3"/>
        <v/>
      </c>
      <c r="AS46" s="54" t="str">
        <f t="shared" si="4"/>
        <v/>
      </c>
      <c r="AT46" s="54" t="str">
        <f t="shared" si="1"/>
        <v/>
      </c>
    </row>
    <row r="47" spans="2:46">
      <c r="B47" s="117"/>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43"/>
      <c r="AL47" t="str">
        <f t="shared" ca="1" si="0"/>
        <v xml:space="preserve">    (U1)ALERT_REQ_C_STEER_TT_</v>
      </c>
      <c r="AR47" s="54" t="str">
        <f t="shared" si="3"/>
        <v/>
      </c>
      <c r="AS47" s="54" t="str">
        <f t="shared" si="4"/>
        <v/>
      </c>
      <c r="AT47" s="54" t="str">
        <f t="shared" si="1"/>
        <v/>
      </c>
    </row>
    <row r="48" spans="2:46">
      <c r="B48" s="117"/>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43"/>
      <c r="AL48" t="str">
        <f t="shared" ca="1" si="0"/>
        <v xml:space="preserve">    (U1)ALERT_REQ_C_STEER_TT_</v>
      </c>
      <c r="AR48" s="54" t="str">
        <f t="shared" si="3"/>
        <v/>
      </c>
      <c r="AS48" s="54" t="str">
        <f t="shared" si="4"/>
        <v/>
      </c>
      <c r="AT48" s="54" t="str">
        <f t="shared" si="1"/>
        <v/>
      </c>
    </row>
    <row r="49" spans="2:46">
      <c r="B49" s="117"/>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43"/>
      <c r="AL49" t="str">
        <f t="shared" ca="1" si="0"/>
        <v xml:space="preserve">    (U1)ALERT_REQ_C_STEER_TT_</v>
      </c>
      <c r="AR49" s="54" t="str">
        <f t="shared" si="3"/>
        <v/>
      </c>
      <c r="AS49" s="54" t="str">
        <f t="shared" si="4"/>
        <v/>
      </c>
      <c r="AT49" s="54" t="str">
        <f t="shared" si="1"/>
        <v/>
      </c>
    </row>
    <row r="50" spans="2:46">
      <c r="B50" s="117"/>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43"/>
      <c r="AL50" t="str">
        <f t="shared" ca="1" si="0"/>
        <v xml:space="preserve">    (U1)ALERT_REQ_C_STEER_TT_</v>
      </c>
      <c r="AR50" s="54" t="str">
        <f t="shared" si="3"/>
        <v/>
      </c>
      <c r="AS50" s="54" t="str">
        <f t="shared" si="4"/>
        <v/>
      </c>
      <c r="AT50" s="54" t="str">
        <f t="shared" si="1"/>
        <v/>
      </c>
    </row>
    <row r="51" spans="2:46">
      <c r="B51" s="117"/>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43"/>
      <c r="AL51" t="str">
        <f t="shared" ca="1" si="0"/>
        <v xml:space="preserve">    (U1)ALERT_REQ_C_STEER_TT_</v>
      </c>
      <c r="AR51" s="54" t="str">
        <f t="shared" si="3"/>
        <v/>
      </c>
      <c r="AS51" s="54" t="str">
        <f t="shared" si="4"/>
        <v/>
      </c>
      <c r="AT51" s="54" t="str">
        <f t="shared" si="1"/>
        <v/>
      </c>
    </row>
    <row r="52" spans="2:46">
      <c r="B52" s="117"/>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43"/>
      <c r="AL52" t="str">
        <f t="shared" ca="1" si="0"/>
        <v xml:space="preserve">    (U1)ALERT_REQ_C_STEER_TT_</v>
      </c>
      <c r="AR52" s="54" t="str">
        <f t="shared" si="3"/>
        <v/>
      </c>
      <c r="AS52" s="54" t="str">
        <f t="shared" si="4"/>
        <v/>
      </c>
      <c r="AT52" s="54" t="str">
        <f t="shared" si="1"/>
        <v/>
      </c>
    </row>
    <row r="53" spans="2:46">
      <c r="B53" s="117"/>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43"/>
      <c r="AL53" t="str">
        <f t="shared" ca="1" si="0"/>
        <v xml:space="preserve">    (U1)ALERT_REQ_C_STEER_TT_</v>
      </c>
      <c r="AR53" s="54" t="str">
        <f t="shared" si="3"/>
        <v/>
      </c>
      <c r="AS53" s="54" t="str">
        <f t="shared" si="4"/>
        <v/>
      </c>
      <c r="AT53" s="54" t="str">
        <f t="shared" si="1"/>
        <v/>
      </c>
    </row>
    <row r="54" spans="2:46">
      <c r="B54" s="117"/>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65</v>
      </c>
      <c r="AE54" s="53" t="s">
        <v>65</v>
      </c>
      <c r="AF54" s="53" t="s">
        <v>65</v>
      </c>
      <c r="AG54" s="53" t="s">
        <v>65</v>
      </c>
      <c r="AH54" s="53" t="s">
        <v>65</v>
      </c>
      <c r="AI54" s="53" t="s">
        <v>65</v>
      </c>
      <c r="AJ54" s="43"/>
      <c r="AL54" t="str">
        <f t="shared" ca="1" si="0"/>
        <v xml:space="preserve">    (U1)ALERT_REQ_C_STEER_TT_</v>
      </c>
      <c r="AR54" s="54" t="str">
        <f t="shared" si="3"/>
        <v/>
      </c>
      <c r="AS54" s="54" t="str">
        <f t="shared" si="4"/>
        <v/>
      </c>
      <c r="AT54" s="54" t="str">
        <f t="shared" si="1"/>
        <v/>
      </c>
    </row>
    <row r="55" spans="2:46">
      <c r="B55" s="117"/>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43"/>
      <c r="AL55" t="str">
        <f t="shared" ca="1" si="0"/>
        <v xml:space="preserve">    (U1)ALERT_REQ_C_STEER_TT_</v>
      </c>
      <c r="AR55" s="54" t="str">
        <f t="shared" si="3"/>
        <v/>
      </c>
      <c r="AS55" s="54" t="str">
        <f t="shared" si="4"/>
        <v/>
      </c>
      <c r="AT55" s="54" t="str">
        <f t="shared" si="1"/>
        <v/>
      </c>
    </row>
    <row r="56" spans="2:46">
      <c r="B56" s="117"/>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43"/>
      <c r="AL56" t="str">
        <f t="shared" ca="1" si="0"/>
        <v xml:space="preserve">    (U1)ALERT_REQ_C_STEER_TT_</v>
      </c>
      <c r="AR56" s="54" t="str">
        <f t="shared" si="3"/>
        <v/>
      </c>
      <c r="AS56" s="54" t="str">
        <f t="shared" si="4"/>
        <v/>
      </c>
      <c r="AT56" s="54" t="str">
        <f t="shared" si="1"/>
        <v/>
      </c>
    </row>
    <row r="57" spans="2:46">
      <c r="B57" s="117"/>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43"/>
      <c r="AL57" t="str">
        <f t="shared" ca="1" si="0"/>
        <v xml:space="preserve">    (U1)ALERT_REQ_C_STEER_TT_</v>
      </c>
      <c r="AR57" s="54" t="str">
        <f t="shared" si="3"/>
        <v/>
      </c>
      <c r="AS57" s="54" t="str">
        <f t="shared" si="4"/>
        <v/>
      </c>
      <c r="AT57" s="54" t="str">
        <f t="shared" si="1"/>
        <v/>
      </c>
    </row>
    <row r="58" spans="2:46">
      <c r="B58" s="117"/>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43"/>
      <c r="AL58" t="str">
        <f t="shared" ca="1" si="0"/>
        <v xml:space="preserve">    (U1)ALERT_REQ_C_STEER_TT_</v>
      </c>
      <c r="AR58" s="54" t="str">
        <f t="shared" si="3"/>
        <v/>
      </c>
      <c r="AS58" s="54" t="str">
        <f t="shared" si="4"/>
        <v/>
      </c>
      <c r="AT58" s="54" t="str">
        <f t="shared" si="1"/>
        <v/>
      </c>
    </row>
    <row r="59" spans="2:46">
      <c r="B59" s="117"/>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43"/>
      <c r="AL59" t="str">
        <f t="shared" ca="1" si="0"/>
        <v xml:space="preserve">    (U1)ALERT_REQ_C_STEER_TT_</v>
      </c>
      <c r="AR59" s="54" t="str">
        <f t="shared" si="3"/>
        <v/>
      </c>
      <c r="AS59" s="54" t="str">
        <f t="shared" si="4"/>
        <v/>
      </c>
      <c r="AT59" s="54" t="str">
        <f t="shared" si="1"/>
        <v/>
      </c>
    </row>
    <row r="60" spans="2:46">
      <c r="B60" s="117"/>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43"/>
      <c r="AL60" t="str">
        <f t="shared" ca="1" si="0"/>
        <v xml:space="preserve">    (U1)ALERT_REQ_C_STEER_TT_</v>
      </c>
      <c r="AR60" s="54" t="str">
        <f t="shared" si="3"/>
        <v/>
      </c>
      <c r="AS60" s="54" t="str">
        <f t="shared" si="4"/>
        <v/>
      </c>
      <c r="AT60" s="54" t="str">
        <f t="shared" si="1"/>
        <v/>
      </c>
    </row>
    <row r="61" spans="2:46">
      <c r="B61" s="117"/>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43"/>
      <c r="AL61" t="str">
        <f t="shared" ca="1" si="0"/>
        <v xml:space="preserve">    (U1)ALERT_REQ_C_STEER_TT_</v>
      </c>
      <c r="AR61" s="54" t="str">
        <f t="shared" si="3"/>
        <v/>
      </c>
      <c r="AS61" s="54" t="str">
        <f t="shared" si="4"/>
        <v/>
      </c>
      <c r="AT61" s="54" t="str">
        <f t="shared" si="1"/>
        <v/>
      </c>
    </row>
    <row r="62" spans="2:46">
      <c r="B62" s="117"/>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43"/>
      <c r="AL62" t="str">
        <f t="shared" ca="1" si="0"/>
        <v xml:space="preserve">    (U1)ALERT_REQ_C_STEER_TT_</v>
      </c>
      <c r="AR62" s="54" t="str">
        <f t="shared" si="3"/>
        <v/>
      </c>
      <c r="AS62" s="54" t="str">
        <f t="shared" si="4"/>
        <v/>
      </c>
      <c r="AT62" s="54" t="str">
        <f t="shared" si="1"/>
        <v/>
      </c>
    </row>
    <row r="63" spans="2:46">
      <c r="B63" s="117"/>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43"/>
      <c r="AL63" t="str">
        <f t="shared" ca="1" si="0"/>
        <v xml:space="preserve">    (U1)ALERT_REQ_C_STEER_TT_</v>
      </c>
      <c r="AR63" s="54" t="str">
        <f t="shared" si="3"/>
        <v/>
      </c>
      <c r="AS63" s="54" t="str">
        <f t="shared" si="4"/>
        <v/>
      </c>
      <c r="AT63" s="54" t="str">
        <f t="shared" si="1"/>
        <v/>
      </c>
    </row>
    <row r="64" spans="2:46">
      <c r="B64" s="117"/>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43"/>
      <c r="AL64" t="str">
        <f t="shared" ca="1" si="0"/>
        <v xml:space="preserve">    (U1)ALERT_REQ_C_STEER_TT_</v>
      </c>
      <c r="AR64" s="54" t="str">
        <f t="shared" si="3"/>
        <v/>
      </c>
      <c r="AS64" s="54" t="str">
        <f t="shared" si="4"/>
        <v/>
      </c>
      <c r="AT64" s="54" t="str">
        <f t="shared" si="1"/>
        <v/>
      </c>
    </row>
    <row r="65" spans="1:46">
      <c r="B65" s="117"/>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43"/>
      <c r="AL65" t="str">
        <f t="shared" ca="1" si="0"/>
        <v xml:space="preserve">    (U1)ALERT_REQ_C_STEER_TT_</v>
      </c>
      <c r="AR65" s="54" t="str">
        <f t="shared" si="3"/>
        <v/>
      </c>
      <c r="AS65" s="54" t="str">
        <f t="shared" si="4"/>
        <v/>
      </c>
      <c r="AT65" s="54" t="str">
        <f t="shared" si="1"/>
        <v/>
      </c>
    </row>
    <row r="66" spans="1:46">
      <c r="B66" s="117"/>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43"/>
      <c r="AL66" t="str">
        <f t="shared" ca="1" si="0"/>
        <v xml:space="preserve">    (U1)ALERT_REQ_C_STEER_TT_</v>
      </c>
      <c r="AR66" s="54" t="str">
        <f t="shared" si="3"/>
        <v/>
      </c>
      <c r="AS66" s="54" t="str">
        <f t="shared" si="4"/>
        <v/>
      </c>
      <c r="AT66" s="54" t="str">
        <f t="shared" si="1"/>
        <v/>
      </c>
    </row>
    <row r="67" spans="1:46">
      <c r="B67" s="117"/>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43"/>
      <c r="AL67" t="str">
        <f t="shared" ca="1" si="0"/>
        <v xml:space="preserve">    (U1)ALERT_REQ_C_STEER_TT_</v>
      </c>
      <c r="AR67" s="54" t="str">
        <f t="shared" si="3"/>
        <v/>
      </c>
      <c r="AS67" s="54" t="str">
        <f t="shared" si="4"/>
        <v/>
      </c>
      <c r="AT67" s="54" t="str">
        <f t="shared" si="1"/>
        <v/>
      </c>
    </row>
    <row r="68" spans="1:46">
      <c r="B68" s="117"/>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43"/>
      <c r="AL68" t="str">
        <f t="shared" ca="1" si="0"/>
        <v xml:space="preserve">    (U1)ALERT_REQ_C_STEER_TT_</v>
      </c>
      <c r="AR68" s="54" t="str">
        <f t="shared" si="3"/>
        <v/>
      </c>
      <c r="AS68" s="54" t="str">
        <f t="shared" si="4"/>
        <v/>
      </c>
      <c r="AT68" s="54" t="str">
        <f t="shared" si="1"/>
        <v/>
      </c>
    </row>
    <row r="69" spans="1:46">
      <c r="B69" s="118"/>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43"/>
      <c r="AL69" t="str">
        <f t="shared" ca="1" si="0"/>
        <v xml:space="preserve">    (U1)ALERT_REQ_C_STEER_TT_</v>
      </c>
      <c r="AR69" s="54" t="str">
        <f t="shared" si="3"/>
        <v/>
      </c>
      <c r="AS69" s="54" t="str">
        <f t="shared" si="4"/>
        <v/>
      </c>
      <c r="AT69" s="54"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5">IF(AJ70&lt;&gt;"",AL70&amp;IF(AJ71&lt;&gt;"",","," ")&amp;REPT(" ",78-LEN(AL70))&amp;"/* "&amp;IF(C70&lt;10,"0"&amp;C70,C70)&amp;" "&amp;AJ70&amp;REPT(" ",48-LEN(AJ70))&amp;"*/",IF(AJ69&lt;&gt;"","};",""))</f>
        <v/>
      </c>
    </row>
    <row r="71" spans="1:46">
      <c r="B71" s="119" t="str">
        <f ca="1">IF(B6&lt;&gt;"",B6,"")</f>
        <v>Table TT</v>
      </c>
      <c r="C71" s="39">
        <f>IF(C6&lt;&gt;"",C6,"")</f>
        <v>0</v>
      </c>
      <c r="D71" s="110">
        <f t="shared" ref="D71:AI78" si="6">IF(D6=1,1,0)</f>
        <v>0</v>
      </c>
      <c r="E71" s="110">
        <f t="shared" si="6"/>
        <v>0</v>
      </c>
      <c r="F71" s="110">
        <f t="shared" si="6"/>
        <v>0</v>
      </c>
      <c r="G71" s="110">
        <f t="shared" si="6"/>
        <v>0</v>
      </c>
      <c r="H71" s="110">
        <f t="shared" si="6"/>
        <v>0</v>
      </c>
      <c r="I71" s="110">
        <f t="shared" si="6"/>
        <v>0</v>
      </c>
      <c r="J71" s="110">
        <f t="shared" si="6"/>
        <v>0</v>
      </c>
      <c r="K71" s="110">
        <f t="shared" si="6"/>
        <v>0</v>
      </c>
      <c r="L71" s="110">
        <f t="shared" si="6"/>
        <v>0</v>
      </c>
      <c r="M71" s="110">
        <f t="shared" si="6"/>
        <v>0</v>
      </c>
      <c r="N71" s="110">
        <f t="shared" si="6"/>
        <v>0</v>
      </c>
      <c r="O71" s="110">
        <f t="shared" si="6"/>
        <v>0</v>
      </c>
      <c r="P71" s="110">
        <f t="shared" si="6"/>
        <v>0</v>
      </c>
      <c r="Q71" s="110">
        <f t="shared" si="6"/>
        <v>0</v>
      </c>
      <c r="R71" s="110">
        <f t="shared" si="6"/>
        <v>0</v>
      </c>
      <c r="S71" s="110">
        <f t="shared" si="6"/>
        <v>0</v>
      </c>
      <c r="T71" s="110">
        <f t="shared" si="6"/>
        <v>0</v>
      </c>
      <c r="U71" s="110">
        <f t="shared" si="6"/>
        <v>0</v>
      </c>
      <c r="V71" s="110">
        <f t="shared" si="6"/>
        <v>0</v>
      </c>
      <c r="W71" s="110">
        <f t="shared" si="6"/>
        <v>0</v>
      </c>
      <c r="X71" s="110">
        <f t="shared" si="6"/>
        <v>0</v>
      </c>
      <c r="Y71" s="110">
        <f t="shared" si="6"/>
        <v>0</v>
      </c>
      <c r="Z71" s="110">
        <f t="shared" si="6"/>
        <v>0</v>
      </c>
      <c r="AA71" s="110">
        <f t="shared" si="6"/>
        <v>0</v>
      </c>
      <c r="AB71" s="110">
        <f t="shared" si="6"/>
        <v>0</v>
      </c>
      <c r="AC71" s="110">
        <f t="shared" si="6"/>
        <v>0</v>
      </c>
      <c r="AD71" s="110">
        <f t="shared" si="6"/>
        <v>0</v>
      </c>
      <c r="AE71" s="110">
        <f t="shared" si="6"/>
        <v>0</v>
      </c>
      <c r="AF71" s="110">
        <f t="shared" si="6"/>
        <v>0</v>
      </c>
      <c r="AG71" s="110">
        <f t="shared" si="6"/>
        <v>0</v>
      </c>
      <c r="AH71" s="110">
        <f t="shared" si="6"/>
        <v>0</v>
      </c>
      <c r="AI71" s="110">
        <f t="shared" si="6"/>
        <v>0</v>
      </c>
      <c r="AJ71" s="39" t="str">
        <f t="shared" ref="AJ71:AJ134" si="7">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7"/>
      <c r="C72" s="39">
        <f t="shared" ref="C72:C134" si="9">IF(C7&lt;&gt;"",C7,"")</f>
        <v>1</v>
      </c>
      <c r="D72" s="110">
        <f t="shared" si="6"/>
        <v>0</v>
      </c>
      <c r="E72" s="110">
        <f t="shared" si="6"/>
        <v>0</v>
      </c>
      <c r="F72" s="110">
        <f t="shared" si="6"/>
        <v>0</v>
      </c>
      <c r="G72" s="110">
        <f t="shared" si="6"/>
        <v>0</v>
      </c>
      <c r="H72" s="110">
        <f t="shared" si="6"/>
        <v>0</v>
      </c>
      <c r="I72" s="110">
        <f t="shared" si="6"/>
        <v>0</v>
      </c>
      <c r="J72" s="110">
        <f t="shared" si="6"/>
        <v>0</v>
      </c>
      <c r="K72" s="110">
        <f t="shared" si="6"/>
        <v>0</v>
      </c>
      <c r="L72" s="110">
        <f t="shared" si="6"/>
        <v>0</v>
      </c>
      <c r="M72" s="110">
        <f t="shared" si="6"/>
        <v>0</v>
      </c>
      <c r="N72" s="110">
        <f t="shared" si="6"/>
        <v>0</v>
      </c>
      <c r="O72" s="110">
        <f t="shared" si="6"/>
        <v>0</v>
      </c>
      <c r="P72" s="110">
        <f t="shared" si="6"/>
        <v>0</v>
      </c>
      <c r="Q72" s="110">
        <f t="shared" si="6"/>
        <v>0</v>
      </c>
      <c r="R72" s="110">
        <f t="shared" si="6"/>
        <v>0</v>
      </c>
      <c r="S72" s="110">
        <f t="shared" si="6"/>
        <v>0</v>
      </c>
      <c r="T72" s="110">
        <f t="shared" si="6"/>
        <v>0</v>
      </c>
      <c r="U72" s="110">
        <f t="shared" si="6"/>
        <v>0</v>
      </c>
      <c r="V72" s="110">
        <f t="shared" si="6"/>
        <v>0</v>
      </c>
      <c r="W72" s="110">
        <f t="shared" si="6"/>
        <v>0</v>
      </c>
      <c r="X72" s="110">
        <f t="shared" si="6"/>
        <v>0</v>
      </c>
      <c r="Y72" s="110">
        <f t="shared" si="6"/>
        <v>0</v>
      </c>
      <c r="Z72" s="110">
        <f t="shared" si="6"/>
        <v>0</v>
      </c>
      <c r="AA72" s="110">
        <f t="shared" si="6"/>
        <v>0</v>
      </c>
      <c r="AB72" s="110">
        <f t="shared" si="6"/>
        <v>0</v>
      </c>
      <c r="AC72" s="110">
        <f t="shared" si="6"/>
        <v>0</v>
      </c>
      <c r="AD72" s="110">
        <f t="shared" si="6"/>
        <v>0</v>
      </c>
      <c r="AE72" s="110">
        <f t="shared" si="6"/>
        <v>0</v>
      </c>
      <c r="AF72" s="110">
        <f t="shared" si="6"/>
        <v>0</v>
      </c>
      <c r="AG72" s="110">
        <f t="shared" si="6"/>
        <v>0</v>
      </c>
      <c r="AH72" s="110">
        <f t="shared" si="6"/>
        <v>0</v>
      </c>
      <c r="AI72" s="110">
        <f t="shared" si="6"/>
        <v>1</v>
      </c>
      <c r="AJ72" s="39" t="str">
        <f t="shared" si="7"/>
        <v>UNKNOWN</v>
      </c>
      <c r="AK72" s="52"/>
      <c r="AL72" s="52"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UNKNOWN                                         */</v>
      </c>
    </row>
    <row r="73" spans="1:46">
      <c r="B73" s="117"/>
      <c r="C73" s="39">
        <f t="shared" si="9"/>
        <v>2</v>
      </c>
      <c r="D73" s="110">
        <f t="shared" si="6"/>
        <v>0</v>
      </c>
      <c r="E73" s="110">
        <f t="shared" si="6"/>
        <v>0</v>
      </c>
      <c r="F73" s="110">
        <f t="shared" si="6"/>
        <v>0</v>
      </c>
      <c r="G73" s="110">
        <f t="shared" si="6"/>
        <v>0</v>
      </c>
      <c r="H73" s="110">
        <f t="shared" si="6"/>
        <v>0</v>
      </c>
      <c r="I73" s="110">
        <f t="shared" si="6"/>
        <v>0</v>
      </c>
      <c r="J73" s="110">
        <f t="shared" si="6"/>
        <v>0</v>
      </c>
      <c r="K73" s="110">
        <f t="shared" si="6"/>
        <v>0</v>
      </c>
      <c r="L73" s="110">
        <f t="shared" si="6"/>
        <v>0</v>
      </c>
      <c r="M73" s="110">
        <f t="shared" si="6"/>
        <v>0</v>
      </c>
      <c r="N73" s="110">
        <f t="shared" si="6"/>
        <v>0</v>
      </c>
      <c r="O73" s="110">
        <f t="shared" si="6"/>
        <v>0</v>
      </c>
      <c r="P73" s="110">
        <f t="shared" si="6"/>
        <v>0</v>
      </c>
      <c r="Q73" s="110">
        <f t="shared" si="6"/>
        <v>0</v>
      </c>
      <c r="R73" s="110">
        <f t="shared" si="6"/>
        <v>0</v>
      </c>
      <c r="S73" s="110">
        <f t="shared" si="6"/>
        <v>0</v>
      </c>
      <c r="T73" s="110">
        <f t="shared" si="6"/>
        <v>0</v>
      </c>
      <c r="U73" s="110">
        <f t="shared" si="6"/>
        <v>0</v>
      </c>
      <c r="V73" s="110">
        <f t="shared" si="6"/>
        <v>0</v>
      </c>
      <c r="W73" s="110">
        <f t="shared" si="6"/>
        <v>0</v>
      </c>
      <c r="X73" s="110">
        <f t="shared" si="6"/>
        <v>0</v>
      </c>
      <c r="Y73" s="110">
        <f t="shared" si="6"/>
        <v>0</v>
      </c>
      <c r="Z73" s="110">
        <f t="shared" si="6"/>
        <v>0</v>
      </c>
      <c r="AA73" s="110">
        <f t="shared" si="6"/>
        <v>0</v>
      </c>
      <c r="AB73" s="110">
        <f t="shared" si="6"/>
        <v>0</v>
      </c>
      <c r="AC73" s="110">
        <f t="shared" si="6"/>
        <v>0</v>
      </c>
      <c r="AD73" s="110">
        <f t="shared" si="6"/>
        <v>0</v>
      </c>
      <c r="AE73" s="110">
        <f t="shared" si="6"/>
        <v>0</v>
      </c>
      <c r="AF73" s="110">
        <f t="shared" si="6"/>
        <v>0</v>
      </c>
      <c r="AG73" s="110">
        <f t="shared" si="6"/>
        <v>0</v>
      </c>
      <c r="AH73" s="110">
        <f t="shared" si="6"/>
        <v>1</v>
      </c>
      <c r="AI73" s="110">
        <f t="shared" si="6"/>
        <v>0</v>
      </c>
      <c r="AJ73" s="39" t="str">
        <f t="shared" si="7"/>
        <v>FLASH_4HZ</v>
      </c>
      <c r="AK73" s="52"/>
      <c r="AL73" s="52" t="str">
        <f t="shared" si="10"/>
        <v>02</v>
      </c>
      <c r="AM73" s="52" t="str">
        <f t="shared" si="11"/>
        <v>00</v>
      </c>
      <c r="AN73" s="52" t="str">
        <f t="shared" si="12"/>
        <v>00</v>
      </c>
      <c r="AO73" s="52" t="str">
        <f t="shared" si="13"/>
        <v>00</v>
      </c>
      <c r="AQ73" t="str">
        <f t="shared" si="8"/>
        <v xml:space="preserve">    (U4)0x00000002U,                                                           /* 02 FLASH_4HZ                                       */</v>
      </c>
    </row>
    <row r="74" spans="1:46">
      <c r="B74" s="117"/>
      <c r="C74" s="39">
        <f t="shared" si="9"/>
        <v>3</v>
      </c>
      <c r="D74" s="110">
        <f t="shared" si="6"/>
        <v>0</v>
      </c>
      <c r="E74" s="110">
        <f t="shared" si="6"/>
        <v>0</v>
      </c>
      <c r="F74" s="110">
        <f t="shared" si="6"/>
        <v>0</v>
      </c>
      <c r="G74" s="110">
        <f t="shared" si="6"/>
        <v>0</v>
      </c>
      <c r="H74" s="110">
        <f t="shared" si="6"/>
        <v>0</v>
      </c>
      <c r="I74" s="110">
        <f t="shared" si="6"/>
        <v>0</v>
      </c>
      <c r="J74" s="110">
        <f t="shared" si="6"/>
        <v>0</v>
      </c>
      <c r="K74" s="110">
        <f t="shared" si="6"/>
        <v>0</v>
      </c>
      <c r="L74" s="110">
        <f t="shared" si="6"/>
        <v>0</v>
      </c>
      <c r="M74" s="110">
        <f t="shared" si="6"/>
        <v>0</v>
      </c>
      <c r="N74" s="110">
        <f t="shared" si="6"/>
        <v>0</v>
      </c>
      <c r="O74" s="110">
        <f t="shared" si="6"/>
        <v>0</v>
      </c>
      <c r="P74" s="110">
        <f t="shared" si="6"/>
        <v>0</v>
      </c>
      <c r="Q74" s="110">
        <f t="shared" si="6"/>
        <v>0</v>
      </c>
      <c r="R74" s="110">
        <f t="shared" si="6"/>
        <v>0</v>
      </c>
      <c r="S74" s="110">
        <f t="shared" si="6"/>
        <v>0</v>
      </c>
      <c r="T74" s="110">
        <f t="shared" si="6"/>
        <v>0</v>
      </c>
      <c r="U74" s="110">
        <f t="shared" si="6"/>
        <v>0</v>
      </c>
      <c r="V74" s="110">
        <f t="shared" si="6"/>
        <v>0</v>
      </c>
      <c r="W74" s="110">
        <f t="shared" si="6"/>
        <v>0</v>
      </c>
      <c r="X74" s="110">
        <f t="shared" si="6"/>
        <v>0</v>
      </c>
      <c r="Y74" s="110">
        <f t="shared" si="6"/>
        <v>0</v>
      </c>
      <c r="Z74" s="110">
        <f t="shared" si="6"/>
        <v>0</v>
      </c>
      <c r="AA74" s="110">
        <f t="shared" si="6"/>
        <v>0</v>
      </c>
      <c r="AB74" s="110">
        <f t="shared" si="6"/>
        <v>0</v>
      </c>
      <c r="AC74" s="110">
        <f t="shared" si="6"/>
        <v>0</v>
      </c>
      <c r="AD74" s="110">
        <f t="shared" si="6"/>
        <v>0</v>
      </c>
      <c r="AE74" s="110">
        <f t="shared" si="6"/>
        <v>0</v>
      </c>
      <c r="AF74" s="110">
        <f t="shared" si="6"/>
        <v>0</v>
      </c>
      <c r="AG74" s="110">
        <f t="shared" si="6"/>
        <v>0</v>
      </c>
      <c r="AH74" s="110">
        <f t="shared" si="6"/>
        <v>1</v>
      </c>
      <c r="AI74" s="110">
        <f t="shared" si="6"/>
        <v>1</v>
      </c>
      <c r="AJ74" s="39" t="str">
        <f t="shared" si="7"/>
        <v>ON_R</v>
      </c>
      <c r="AK74" s="52"/>
      <c r="AL74" s="52" t="str">
        <f t="shared" si="10"/>
        <v>03</v>
      </c>
      <c r="AM74" s="52" t="str">
        <f t="shared" si="11"/>
        <v>00</v>
      </c>
      <c r="AN74" s="52" t="str">
        <f t="shared" si="12"/>
        <v>00</v>
      </c>
      <c r="AO74" s="52" t="str">
        <f t="shared" si="13"/>
        <v>00</v>
      </c>
      <c r="AQ74" t="str">
        <f t="shared" si="8"/>
        <v xml:space="preserve">    (U4)0x00000003U,                                                           /* 03 ON_R                                            */</v>
      </c>
    </row>
    <row r="75" spans="1:46">
      <c r="B75" s="117"/>
      <c r="C75" s="39">
        <f t="shared" si="9"/>
        <v>4</v>
      </c>
      <c r="D75" s="110">
        <f t="shared" si="6"/>
        <v>0</v>
      </c>
      <c r="E75" s="110">
        <f t="shared" si="6"/>
        <v>0</v>
      </c>
      <c r="F75" s="110">
        <f t="shared" si="6"/>
        <v>0</v>
      </c>
      <c r="G75" s="110">
        <f t="shared" si="6"/>
        <v>0</v>
      </c>
      <c r="H75" s="110">
        <f t="shared" si="6"/>
        <v>0</v>
      </c>
      <c r="I75" s="110">
        <f t="shared" si="6"/>
        <v>0</v>
      </c>
      <c r="J75" s="110">
        <f t="shared" si="6"/>
        <v>0</v>
      </c>
      <c r="K75" s="110">
        <f t="shared" si="6"/>
        <v>0</v>
      </c>
      <c r="L75" s="110">
        <f t="shared" si="6"/>
        <v>0</v>
      </c>
      <c r="M75" s="110">
        <f t="shared" si="6"/>
        <v>0</v>
      </c>
      <c r="N75" s="110">
        <f t="shared" si="6"/>
        <v>0</v>
      </c>
      <c r="O75" s="110">
        <f t="shared" si="6"/>
        <v>0</v>
      </c>
      <c r="P75" s="110">
        <f t="shared" si="6"/>
        <v>0</v>
      </c>
      <c r="Q75" s="110">
        <f t="shared" si="6"/>
        <v>0</v>
      </c>
      <c r="R75" s="110">
        <f t="shared" si="6"/>
        <v>0</v>
      </c>
      <c r="S75" s="110">
        <f t="shared" si="6"/>
        <v>0</v>
      </c>
      <c r="T75" s="110">
        <f t="shared" si="6"/>
        <v>0</v>
      </c>
      <c r="U75" s="110">
        <f t="shared" si="6"/>
        <v>0</v>
      </c>
      <c r="V75" s="110">
        <f t="shared" si="6"/>
        <v>0</v>
      </c>
      <c r="W75" s="110">
        <f t="shared" si="6"/>
        <v>0</v>
      </c>
      <c r="X75" s="110">
        <f t="shared" si="6"/>
        <v>0</v>
      </c>
      <c r="Y75" s="110">
        <f t="shared" si="6"/>
        <v>0</v>
      </c>
      <c r="Z75" s="110">
        <f t="shared" si="6"/>
        <v>0</v>
      </c>
      <c r="AA75" s="110">
        <f t="shared" si="6"/>
        <v>0</v>
      </c>
      <c r="AB75" s="110">
        <f t="shared" si="6"/>
        <v>0</v>
      </c>
      <c r="AC75" s="110">
        <f t="shared" si="6"/>
        <v>0</v>
      </c>
      <c r="AD75" s="110">
        <f t="shared" si="6"/>
        <v>0</v>
      </c>
      <c r="AE75" s="110">
        <f t="shared" si="6"/>
        <v>0</v>
      </c>
      <c r="AF75" s="110">
        <f t="shared" si="6"/>
        <v>0</v>
      </c>
      <c r="AG75" s="110">
        <f t="shared" si="6"/>
        <v>1</v>
      </c>
      <c r="AH75" s="110">
        <f t="shared" si="6"/>
        <v>0</v>
      </c>
      <c r="AI75" s="110">
        <f t="shared" si="6"/>
        <v>0</v>
      </c>
      <c r="AJ75" s="39" t="str">
        <f t="shared" si="7"/>
        <v>UNKNOWN</v>
      </c>
      <c r="AK75" s="52"/>
      <c r="AL75" s="52" t="str">
        <f t="shared" si="10"/>
        <v>04</v>
      </c>
      <c r="AM75" s="52" t="str">
        <f t="shared" si="11"/>
        <v>00</v>
      </c>
      <c r="AN75" s="52" t="str">
        <f t="shared" si="12"/>
        <v>00</v>
      </c>
      <c r="AO75" s="52" t="str">
        <f t="shared" si="13"/>
        <v>00</v>
      </c>
      <c r="AQ75" t="str">
        <f t="shared" si="8"/>
        <v xml:space="preserve">    (U4)0x00000004U,                                                           /* 04 UNKNOWN                                         */</v>
      </c>
    </row>
    <row r="76" spans="1:46">
      <c r="B76" s="117"/>
      <c r="C76" s="39">
        <f t="shared" si="9"/>
        <v>5</v>
      </c>
      <c r="D76" s="110">
        <f t="shared" si="6"/>
        <v>0</v>
      </c>
      <c r="E76" s="110">
        <f t="shared" si="6"/>
        <v>0</v>
      </c>
      <c r="F76" s="110">
        <f t="shared" si="6"/>
        <v>0</v>
      </c>
      <c r="G76" s="110">
        <f t="shared" si="6"/>
        <v>0</v>
      </c>
      <c r="H76" s="110">
        <f t="shared" si="6"/>
        <v>0</v>
      </c>
      <c r="I76" s="110">
        <f t="shared" si="6"/>
        <v>0</v>
      </c>
      <c r="J76" s="110">
        <f t="shared" si="6"/>
        <v>0</v>
      </c>
      <c r="K76" s="110">
        <f t="shared" si="6"/>
        <v>0</v>
      </c>
      <c r="L76" s="110">
        <f t="shared" si="6"/>
        <v>0</v>
      </c>
      <c r="M76" s="110">
        <f t="shared" si="6"/>
        <v>0</v>
      </c>
      <c r="N76" s="110">
        <f t="shared" si="6"/>
        <v>0</v>
      </c>
      <c r="O76" s="110">
        <f t="shared" si="6"/>
        <v>0</v>
      </c>
      <c r="P76" s="110">
        <f t="shared" si="6"/>
        <v>0</v>
      </c>
      <c r="Q76" s="110">
        <f t="shared" si="6"/>
        <v>0</v>
      </c>
      <c r="R76" s="110">
        <f t="shared" si="6"/>
        <v>0</v>
      </c>
      <c r="S76" s="110">
        <f t="shared" si="6"/>
        <v>0</v>
      </c>
      <c r="T76" s="110">
        <f t="shared" si="6"/>
        <v>0</v>
      </c>
      <c r="U76" s="110">
        <f t="shared" si="6"/>
        <v>0</v>
      </c>
      <c r="V76" s="110">
        <f t="shared" si="6"/>
        <v>0</v>
      </c>
      <c r="W76" s="110">
        <f t="shared" si="6"/>
        <v>0</v>
      </c>
      <c r="X76" s="110">
        <f t="shared" si="6"/>
        <v>0</v>
      </c>
      <c r="Y76" s="110">
        <f t="shared" si="6"/>
        <v>0</v>
      </c>
      <c r="Z76" s="110">
        <f t="shared" si="6"/>
        <v>0</v>
      </c>
      <c r="AA76" s="110">
        <f t="shared" si="6"/>
        <v>0</v>
      </c>
      <c r="AB76" s="110">
        <f t="shared" si="6"/>
        <v>0</v>
      </c>
      <c r="AC76" s="110">
        <f t="shared" si="6"/>
        <v>0</v>
      </c>
      <c r="AD76" s="110">
        <f t="shared" si="6"/>
        <v>0</v>
      </c>
      <c r="AE76" s="110">
        <f t="shared" si="6"/>
        <v>0</v>
      </c>
      <c r="AF76" s="110">
        <f t="shared" si="6"/>
        <v>0</v>
      </c>
      <c r="AG76" s="110">
        <f t="shared" si="6"/>
        <v>1</v>
      </c>
      <c r="AH76" s="110">
        <f t="shared" si="6"/>
        <v>0</v>
      </c>
      <c r="AI76" s="110">
        <f t="shared" si="6"/>
        <v>1</v>
      </c>
      <c r="AJ76" s="39" t="str">
        <f t="shared" si="7"/>
        <v>UNKNOWN</v>
      </c>
      <c r="AK76" s="52"/>
      <c r="AL76" s="52" t="str">
        <f t="shared" si="10"/>
        <v>05</v>
      </c>
      <c r="AM76" s="52" t="str">
        <f t="shared" si="11"/>
        <v>00</v>
      </c>
      <c r="AN76" s="52" t="str">
        <f t="shared" si="12"/>
        <v>00</v>
      </c>
      <c r="AO76" s="52" t="str">
        <f t="shared" si="13"/>
        <v>00</v>
      </c>
      <c r="AQ76" t="str">
        <f t="shared" si="8"/>
        <v xml:space="preserve">    (U4)0x00000005U,                                                           /* 05 UNKNOWN                                         */</v>
      </c>
    </row>
    <row r="77" spans="1:46">
      <c r="B77" s="117"/>
      <c r="C77" s="39">
        <f t="shared" si="9"/>
        <v>6</v>
      </c>
      <c r="D77" s="110">
        <f t="shared" si="6"/>
        <v>0</v>
      </c>
      <c r="E77" s="110">
        <f t="shared" si="6"/>
        <v>0</v>
      </c>
      <c r="F77" s="110">
        <f t="shared" si="6"/>
        <v>0</v>
      </c>
      <c r="G77" s="110">
        <f t="shared" si="6"/>
        <v>0</v>
      </c>
      <c r="H77" s="110">
        <f t="shared" si="6"/>
        <v>0</v>
      </c>
      <c r="I77" s="110">
        <f t="shared" si="6"/>
        <v>0</v>
      </c>
      <c r="J77" s="110">
        <f t="shared" si="6"/>
        <v>0</v>
      </c>
      <c r="K77" s="110">
        <f t="shared" si="6"/>
        <v>0</v>
      </c>
      <c r="L77" s="110">
        <f t="shared" si="6"/>
        <v>0</v>
      </c>
      <c r="M77" s="110">
        <f t="shared" si="6"/>
        <v>0</v>
      </c>
      <c r="N77" s="110">
        <f t="shared" si="6"/>
        <v>0</v>
      </c>
      <c r="O77" s="110">
        <f t="shared" si="6"/>
        <v>0</v>
      </c>
      <c r="P77" s="110">
        <f t="shared" si="6"/>
        <v>0</v>
      </c>
      <c r="Q77" s="110">
        <f t="shared" si="6"/>
        <v>0</v>
      </c>
      <c r="R77" s="110">
        <f t="shared" si="6"/>
        <v>0</v>
      </c>
      <c r="S77" s="110">
        <f t="shared" si="6"/>
        <v>0</v>
      </c>
      <c r="T77" s="110">
        <f t="shared" si="6"/>
        <v>0</v>
      </c>
      <c r="U77" s="110">
        <f t="shared" si="6"/>
        <v>0</v>
      </c>
      <c r="V77" s="110">
        <f t="shared" si="6"/>
        <v>0</v>
      </c>
      <c r="W77" s="110">
        <f t="shared" si="6"/>
        <v>0</v>
      </c>
      <c r="X77" s="110">
        <f t="shared" si="6"/>
        <v>0</v>
      </c>
      <c r="Y77" s="110">
        <f t="shared" si="6"/>
        <v>0</v>
      </c>
      <c r="Z77" s="110">
        <f t="shared" si="6"/>
        <v>0</v>
      </c>
      <c r="AA77" s="110">
        <f t="shared" si="6"/>
        <v>0</v>
      </c>
      <c r="AB77" s="110">
        <f t="shared" si="6"/>
        <v>0</v>
      </c>
      <c r="AC77" s="110">
        <f t="shared" si="6"/>
        <v>0</v>
      </c>
      <c r="AD77" s="110">
        <f t="shared" si="6"/>
        <v>0</v>
      </c>
      <c r="AE77" s="110">
        <f t="shared" si="6"/>
        <v>0</v>
      </c>
      <c r="AF77" s="110">
        <f t="shared" si="6"/>
        <v>0</v>
      </c>
      <c r="AG77" s="110">
        <f t="shared" si="6"/>
        <v>1</v>
      </c>
      <c r="AH77" s="110">
        <f t="shared" si="6"/>
        <v>1</v>
      </c>
      <c r="AI77" s="110">
        <f t="shared" si="6"/>
        <v>0</v>
      </c>
      <c r="AJ77" s="39" t="str">
        <f t="shared" si="7"/>
        <v>UNKNOWN</v>
      </c>
      <c r="AK77" s="52"/>
      <c r="AL77" s="52" t="str">
        <f t="shared" si="10"/>
        <v>06</v>
      </c>
      <c r="AM77" s="52" t="str">
        <f t="shared" si="11"/>
        <v>00</v>
      </c>
      <c r="AN77" s="52" t="str">
        <f t="shared" si="12"/>
        <v>00</v>
      </c>
      <c r="AO77" s="52" t="str">
        <f t="shared" si="13"/>
        <v>00</v>
      </c>
      <c r="AQ77" t="str">
        <f t="shared" si="8"/>
        <v xml:space="preserve">    (U4)0x00000006U,                                                           /* 06 UNKNOWN                                         */</v>
      </c>
    </row>
    <row r="78" spans="1:46">
      <c r="B78" s="117"/>
      <c r="C78" s="39">
        <f t="shared" si="9"/>
        <v>7</v>
      </c>
      <c r="D78" s="110">
        <f t="shared" si="6"/>
        <v>0</v>
      </c>
      <c r="E78" s="110">
        <f t="shared" si="6"/>
        <v>0</v>
      </c>
      <c r="F78" s="110">
        <f t="shared" si="6"/>
        <v>0</v>
      </c>
      <c r="G78" s="110">
        <f t="shared" si="6"/>
        <v>0</v>
      </c>
      <c r="H78" s="110">
        <f t="shared" si="6"/>
        <v>0</v>
      </c>
      <c r="I78" s="110">
        <f t="shared" si="6"/>
        <v>0</v>
      </c>
      <c r="J78" s="110">
        <f t="shared" si="6"/>
        <v>0</v>
      </c>
      <c r="K78" s="110">
        <f t="shared" si="6"/>
        <v>0</v>
      </c>
      <c r="L78" s="110">
        <f t="shared" si="6"/>
        <v>0</v>
      </c>
      <c r="M78" s="110">
        <f t="shared" si="6"/>
        <v>0</v>
      </c>
      <c r="N78" s="110">
        <f t="shared" si="6"/>
        <v>0</v>
      </c>
      <c r="O78" s="110">
        <f t="shared" si="6"/>
        <v>0</v>
      </c>
      <c r="P78" s="110">
        <f t="shared" si="6"/>
        <v>0</v>
      </c>
      <c r="Q78" s="110">
        <f t="shared" si="6"/>
        <v>0</v>
      </c>
      <c r="R78" s="110">
        <f t="shared" si="6"/>
        <v>0</v>
      </c>
      <c r="S78" s="110">
        <f t="shared" si="6"/>
        <v>0</v>
      </c>
      <c r="T78" s="110">
        <f t="shared" si="6"/>
        <v>0</v>
      </c>
      <c r="U78" s="110">
        <f t="shared" si="6"/>
        <v>0</v>
      </c>
      <c r="V78" s="110">
        <f t="shared" si="6"/>
        <v>0</v>
      </c>
      <c r="W78" s="110">
        <f t="shared" si="6"/>
        <v>0</v>
      </c>
      <c r="X78" s="110">
        <f t="shared" si="6"/>
        <v>0</v>
      </c>
      <c r="Y78" s="110">
        <f t="shared" si="6"/>
        <v>0</v>
      </c>
      <c r="Z78" s="110">
        <f t="shared" si="6"/>
        <v>0</v>
      </c>
      <c r="AA78" s="110">
        <f t="shared" si="6"/>
        <v>0</v>
      </c>
      <c r="AB78" s="110">
        <f t="shared" si="6"/>
        <v>0</v>
      </c>
      <c r="AC78" s="110">
        <f t="shared" si="6"/>
        <v>0</v>
      </c>
      <c r="AD78" s="110">
        <f t="shared" si="6"/>
        <v>0</v>
      </c>
      <c r="AE78" s="110">
        <f t="shared" si="6"/>
        <v>0</v>
      </c>
      <c r="AF78" s="110">
        <f t="shared" si="6"/>
        <v>0</v>
      </c>
      <c r="AG78" s="110">
        <f t="shared" si="6"/>
        <v>1</v>
      </c>
      <c r="AH78" s="110">
        <f t="shared" si="6"/>
        <v>1</v>
      </c>
      <c r="AI78" s="110">
        <f t="shared" ref="AI78" si="14">IF(AI13=1,1,0)</f>
        <v>1</v>
      </c>
      <c r="AJ78" s="39" t="str">
        <f t="shared" si="7"/>
        <v>ON_A</v>
      </c>
      <c r="AK78" s="52"/>
      <c r="AL78" s="52" t="str">
        <f t="shared" si="10"/>
        <v>07</v>
      </c>
      <c r="AM78" s="52" t="str">
        <f t="shared" si="11"/>
        <v>00</v>
      </c>
      <c r="AN78" s="52" t="str">
        <f t="shared" si="12"/>
        <v>00</v>
      </c>
      <c r="AO78" s="52" t="str">
        <f t="shared" si="13"/>
        <v>00</v>
      </c>
      <c r="AQ78" t="str">
        <f t="shared" si="8"/>
        <v xml:space="preserve">    (U4)0x00000007U,                                                           /* 07 ON_A                                            */</v>
      </c>
    </row>
    <row r="79" spans="1:46">
      <c r="B79" s="117"/>
      <c r="C79" s="39">
        <f t="shared" si="9"/>
        <v>8</v>
      </c>
      <c r="D79" s="110">
        <f t="shared" ref="D79:AI86" si="15">IF(D14=1,1,0)</f>
        <v>0</v>
      </c>
      <c r="E79" s="110">
        <f t="shared" si="15"/>
        <v>0</v>
      </c>
      <c r="F79" s="110">
        <f t="shared" si="15"/>
        <v>0</v>
      </c>
      <c r="G79" s="110">
        <f t="shared" si="15"/>
        <v>0</v>
      </c>
      <c r="H79" s="110">
        <f t="shared" si="15"/>
        <v>0</v>
      </c>
      <c r="I79" s="110">
        <f t="shared" si="15"/>
        <v>0</v>
      </c>
      <c r="J79" s="110">
        <f t="shared" si="15"/>
        <v>0</v>
      </c>
      <c r="K79" s="110">
        <f t="shared" si="15"/>
        <v>0</v>
      </c>
      <c r="L79" s="110">
        <f t="shared" si="15"/>
        <v>0</v>
      </c>
      <c r="M79" s="110">
        <f t="shared" si="15"/>
        <v>0</v>
      </c>
      <c r="N79" s="110">
        <f t="shared" si="15"/>
        <v>0</v>
      </c>
      <c r="O79" s="110">
        <f t="shared" si="15"/>
        <v>0</v>
      </c>
      <c r="P79" s="110">
        <f t="shared" si="15"/>
        <v>0</v>
      </c>
      <c r="Q79" s="110">
        <f t="shared" si="15"/>
        <v>0</v>
      </c>
      <c r="R79" s="110">
        <f t="shared" si="15"/>
        <v>0</v>
      </c>
      <c r="S79" s="110">
        <f t="shared" si="15"/>
        <v>0</v>
      </c>
      <c r="T79" s="110">
        <f t="shared" si="15"/>
        <v>0</v>
      </c>
      <c r="U79" s="110">
        <f t="shared" si="15"/>
        <v>0</v>
      </c>
      <c r="V79" s="110">
        <f t="shared" si="15"/>
        <v>0</v>
      </c>
      <c r="W79" s="110">
        <f t="shared" si="15"/>
        <v>0</v>
      </c>
      <c r="X79" s="110">
        <f t="shared" si="15"/>
        <v>0</v>
      </c>
      <c r="Y79" s="110">
        <f t="shared" si="15"/>
        <v>0</v>
      </c>
      <c r="Z79" s="110">
        <f t="shared" si="15"/>
        <v>0</v>
      </c>
      <c r="AA79" s="110">
        <f t="shared" si="15"/>
        <v>0</v>
      </c>
      <c r="AB79" s="110">
        <f t="shared" si="15"/>
        <v>0</v>
      </c>
      <c r="AC79" s="110">
        <f t="shared" si="15"/>
        <v>0</v>
      </c>
      <c r="AD79" s="110">
        <f t="shared" si="15"/>
        <v>0</v>
      </c>
      <c r="AE79" s="110">
        <f t="shared" si="15"/>
        <v>0</v>
      </c>
      <c r="AF79" s="110">
        <f t="shared" si="15"/>
        <v>1</v>
      </c>
      <c r="AG79" s="110">
        <f t="shared" si="15"/>
        <v>0</v>
      </c>
      <c r="AH79" s="110">
        <f t="shared" si="15"/>
        <v>0</v>
      </c>
      <c r="AI79" s="110">
        <f t="shared" si="15"/>
        <v>0</v>
      </c>
      <c r="AJ79" s="39" t="str">
        <f t="shared" si="7"/>
        <v>UNKNOWN</v>
      </c>
      <c r="AK79" s="52"/>
      <c r="AL79" s="52" t="str">
        <f t="shared" si="10"/>
        <v>08</v>
      </c>
      <c r="AM79" s="52" t="str">
        <f t="shared" si="11"/>
        <v>00</v>
      </c>
      <c r="AN79" s="52" t="str">
        <f t="shared" si="12"/>
        <v>00</v>
      </c>
      <c r="AO79" s="52" t="str">
        <f t="shared" si="13"/>
        <v>00</v>
      </c>
      <c r="AQ79" t="str">
        <f t="shared" si="8"/>
        <v xml:space="preserve">    (U4)0x00000008U,                                                           /* 08 UNKNOWN                                         */</v>
      </c>
    </row>
    <row r="80" spans="1:46">
      <c r="B80" s="117"/>
      <c r="C80" s="39">
        <f t="shared" si="9"/>
        <v>9</v>
      </c>
      <c r="D80" s="110">
        <f t="shared" si="15"/>
        <v>0</v>
      </c>
      <c r="E80" s="110">
        <f t="shared" si="15"/>
        <v>0</v>
      </c>
      <c r="F80" s="110">
        <f t="shared" si="15"/>
        <v>0</v>
      </c>
      <c r="G80" s="110">
        <f t="shared" si="15"/>
        <v>0</v>
      </c>
      <c r="H80" s="110">
        <f t="shared" si="15"/>
        <v>0</v>
      </c>
      <c r="I80" s="110">
        <f t="shared" si="15"/>
        <v>0</v>
      </c>
      <c r="J80" s="110">
        <f t="shared" si="15"/>
        <v>0</v>
      </c>
      <c r="K80" s="110">
        <f t="shared" si="15"/>
        <v>0</v>
      </c>
      <c r="L80" s="110">
        <f t="shared" si="15"/>
        <v>0</v>
      </c>
      <c r="M80" s="110">
        <f t="shared" si="15"/>
        <v>0</v>
      </c>
      <c r="N80" s="110">
        <f t="shared" si="15"/>
        <v>0</v>
      </c>
      <c r="O80" s="110">
        <f t="shared" si="15"/>
        <v>0</v>
      </c>
      <c r="P80" s="110">
        <f t="shared" si="15"/>
        <v>0</v>
      </c>
      <c r="Q80" s="110">
        <f t="shared" si="15"/>
        <v>0</v>
      </c>
      <c r="R80" s="110">
        <f t="shared" si="15"/>
        <v>0</v>
      </c>
      <c r="S80" s="110">
        <f t="shared" si="15"/>
        <v>0</v>
      </c>
      <c r="T80" s="110">
        <f t="shared" si="15"/>
        <v>0</v>
      </c>
      <c r="U80" s="110">
        <f t="shared" si="15"/>
        <v>0</v>
      </c>
      <c r="V80" s="110">
        <f t="shared" si="15"/>
        <v>0</v>
      </c>
      <c r="W80" s="110">
        <f t="shared" si="15"/>
        <v>0</v>
      </c>
      <c r="X80" s="110">
        <f t="shared" si="15"/>
        <v>0</v>
      </c>
      <c r="Y80" s="110">
        <f t="shared" si="15"/>
        <v>0</v>
      </c>
      <c r="Z80" s="110">
        <f t="shared" si="15"/>
        <v>0</v>
      </c>
      <c r="AA80" s="110">
        <f t="shared" si="15"/>
        <v>0</v>
      </c>
      <c r="AB80" s="110">
        <f t="shared" si="15"/>
        <v>0</v>
      </c>
      <c r="AC80" s="110">
        <f t="shared" si="15"/>
        <v>0</v>
      </c>
      <c r="AD80" s="110">
        <f t="shared" si="15"/>
        <v>0</v>
      </c>
      <c r="AE80" s="110">
        <f t="shared" si="15"/>
        <v>0</v>
      </c>
      <c r="AF80" s="110">
        <f t="shared" si="15"/>
        <v>1</v>
      </c>
      <c r="AG80" s="110">
        <f t="shared" si="15"/>
        <v>0</v>
      </c>
      <c r="AH80" s="110">
        <f t="shared" si="15"/>
        <v>0</v>
      </c>
      <c r="AI80" s="110">
        <f t="shared" si="15"/>
        <v>1</v>
      </c>
      <c r="AJ80" s="39" t="str">
        <f t="shared" si="7"/>
        <v>UNKNOWN</v>
      </c>
      <c r="AK80" s="52"/>
      <c r="AL80" s="52" t="str">
        <f t="shared" si="10"/>
        <v>09</v>
      </c>
      <c r="AM80" s="52" t="str">
        <f t="shared" si="11"/>
        <v>00</v>
      </c>
      <c r="AN80" s="52" t="str">
        <f t="shared" si="12"/>
        <v>00</v>
      </c>
      <c r="AO80" s="52" t="str">
        <f t="shared" si="13"/>
        <v>00</v>
      </c>
      <c r="AQ80" t="str">
        <f t="shared" si="8"/>
        <v xml:space="preserve">    (U4)0x00000009U,                                                           /* 09 UNKNOWN                                         */</v>
      </c>
    </row>
    <row r="81" spans="2:43">
      <c r="B81" s="117"/>
      <c r="C81" s="39">
        <f t="shared" si="9"/>
        <v>10</v>
      </c>
      <c r="D81" s="110">
        <f t="shared" si="15"/>
        <v>0</v>
      </c>
      <c r="E81" s="110">
        <f t="shared" si="15"/>
        <v>0</v>
      </c>
      <c r="F81" s="110">
        <f t="shared" si="15"/>
        <v>0</v>
      </c>
      <c r="G81" s="110">
        <f t="shared" si="15"/>
        <v>0</v>
      </c>
      <c r="H81" s="110">
        <f t="shared" si="15"/>
        <v>0</v>
      </c>
      <c r="I81" s="110">
        <f t="shared" si="15"/>
        <v>0</v>
      </c>
      <c r="J81" s="110">
        <f t="shared" si="15"/>
        <v>0</v>
      </c>
      <c r="K81" s="110">
        <f t="shared" si="15"/>
        <v>0</v>
      </c>
      <c r="L81" s="110">
        <f t="shared" si="15"/>
        <v>0</v>
      </c>
      <c r="M81" s="110">
        <f t="shared" si="15"/>
        <v>0</v>
      </c>
      <c r="N81" s="110">
        <f t="shared" si="15"/>
        <v>0</v>
      </c>
      <c r="O81" s="110">
        <f t="shared" si="15"/>
        <v>0</v>
      </c>
      <c r="P81" s="110">
        <f t="shared" si="15"/>
        <v>0</v>
      </c>
      <c r="Q81" s="110">
        <f t="shared" si="15"/>
        <v>0</v>
      </c>
      <c r="R81" s="110">
        <f t="shared" si="15"/>
        <v>0</v>
      </c>
      <c r="S81" s="110">
        <f t="shared" si="15"/>
        <v>0</v>
      </c>
      <c r="T81" s="110">
        <f t="shared" si="15"/>
        <v>0</v>
      </c>
      <c r="U81" s="110">
        <f t="shared" si="15"/>
        <v>0</v>
      </c>
      <c r="V81" s="110">
        <f t="shared" si="15"/>
        <v>0</v>
      </c>
      <c r="W81" s="110">
        <f t="shared" si="15"/>
        <v>0</v>
      </c>
      <c r="X81" s="110">
        <f t="shared" si="15"/>
        <v>0</v>
      </c>
      <c r="Y81" s="110">
        <f t="shared" si="15"/>
        <v>0</v>
      </c>
      <c r="Z81" s="110">
        <f t="shared" si="15"/>
        <v>0</v>
      </c>
      <c r="AA81" s="110">
        <f t="shared" si="15"/>
        <v>0</v>
      </c>
      <c r="AB81" s="110">
        <f t="shared" si="15"/>
        <v>0</v>
      </c>
      <c r="AC81" s="110">
        <f t="shared" si="15"/>
        <v>0</v>
      </c>
      <c r="AD81" s="110">
        <f t="shared" si="15"/>
        <v>0</v>
      </c>
      <c r="AE81" s="110">
        <f t="shared" si="15"/>
        <v>0</v>
      </c>
      <c r="AF81" s="110">
        <f t="shared" si="15"/>
        <v>1</v>
      </c>
      <c r="AG81" s="110">
        <f t="shared" si="15"/>
        <v>0</v>
      </c>
      <c r="AH81" s="110">
        <f t="shared" si="15"/>
        <v>1</v>
      </c>
      <c r="AI81" s="110">
        <f t="shared" si="15"/>
        <v>0</v>
      </c>
      <c r="AJ81" s="39" t="str">
        <f t="shared" si="7"/>
        <v>UNKNOWN</v>
      </c>
      <c r="AK81" s="52"/>
      <c r="AL81" s="52" t="str">
        <f t="shared" si="10"/>
        <v>0A</v>
      </c>
      <c r="AM81" s="52" t="str">
        <f t="shared" si="11"/>
        <v>00</v>
      </c>
      <c r="AN81" s="52" t="str">
        <f t="shared" si="12"/>
        <v>00</v>
      </c>
      <c r="AO81" s="52" t="str">
        <f t="shared" si="13"/>
        <v>00</v>
      </c>
      <c r="AQ81" t="str">
        <f t="shared" si="8"/>
        <v xml:space="preserve">    (U4)0x0000000AU,                                                           /* 10 UNKNOWN                                         */</v>
      </c>
    </row>
    <row r="82" spans="2:43">
      <c r="B82" s="117"/>
      <c r="C82" s="39">
        <f t="shared" si="9"/>
        <v>11</v>
      </c>
      <c r="D82" s="110">
        <f t="shared" si="15"/>
        <v>0</v>
      </c>
      <c r="E82" s="110">
        <f t="shared" si="15"/>
        <v>0</v>
      </c>
      <c r="F82" s="110">
        <f t="shared" si="15"/>
        <v>0</v>
      </c>
      <c r="G82" s="110">
        <f t="shared" si="15"/>
        <v>0</v>
      </c>
      <c r="H82" s="110">
        <f t="shared" si="15"/>
        <v>0</v>
      </c>
      <c r="I82" s="110">
        <f t="shared" si="15"/>
        <v>0</v>
      </c>
      <c r="J82" s="110">
        <f t="shared" si="15"/>
        <v>0</v>
      </c>
      <c r="K82" s="110">
        <f t="shared" si="15"/>
        <v>0</v>
      </c>
      <c r="L82" s="110">
        <f t="shared" si="15"/>
        <v>0</v>
      </c>
      <c r="M82" s="110">
        <f t="shared" si="15"/>
        <v>0</v>
      </c>
      <c r="N82" s="110">
        <f t="shared" si="15"/>
        <v>0</v>
      </c>
      <c r="O82" s="110">
        <f t="shared" si="15"/>
        <v>0</v>
      </c>
      <c r="P82" s="110">
        <f t="shared" si="15"/>
        <v>0</v>
      </c>
      <c r="Q82" s="110">
        <f t="shared" si="15"/>
        <v>0</v>
      </c>
      <c r="R82" s="110">
        <f t="shared" si="15"/>
        <v>0</v>
      </c>
      <c r="S82" s="110">
        <f t="shared" si="15"/>
        <v>0</v>
      </c>
      <c r="T82" s="110">
        <f t="shared" si="15"/>
        <v>0</v>
      </c>
      <c r="U82" s="110">
        <f t="shared" si="15"/>
        <v>0</v>
      </c>
      <c r="V82" s="110">
        <f t="shared" si="15"/>
        <v>0</v>
      </c>
      <c r="W82" s="110">
        <f t="shared" si="15"/>
        <v>0</v>
      </c>
      <c r="X82" s="110">
        <f t="shared" si="15"/>
        <v>0</v>
      </c>
      <c r="Y82" s="110">
        <f t="shared" si="15"/>
        <v>0</v>
      </c>
      <c r="Z82" s="110">
        <f t="shared" si="15"/>
        <v>0</v>
      </c>
      <c r="AA82" s="110">
        <f t="shared" si="15"/>
        <v>0</v>
      </c>
      <c r="AB82" s="110">
        <f t="shared" si="15"/>
        <v>0</v>
      </c>
      <c r="AC82" s="110">
        <f t="shared" si="15"/>
        <v>0</v>
      </c>
      <c r="AD82" s="110">
        <f t="shared" si="15"/>
        <v>0</v>
      </c>
      <c r="AE82" s="110">
        <f t="shared" si="15"/>
        <v>0</v>
      </c>
      <c r="AF82" s="110">
        <f t="shared" si="15"/>
        <v>1</v>
      </c>
      <c r="AG82" s="110">
        <f t="shared" si="15"/>
        <v>0</v>
      </c>
      <c r="AH82" s="110">
        <f t="shared" si="15"/>
        <v>1</v>
      </c>
      <c r="AI82" s="110">
        <f t="shared" si="15"/>
        <v>1</v>
      </c>
      <c r="AJ82" s="39" t="str">
        <f t="shared" si="7"/>
        <v>UNKNOWN</v>
      </c>
      <c r="AK82" s="52"/>
      <c r="AL82" s="52" t="str">
        <f t="shared" si="10"/>
        <v>0B</v>
      </c>
      <c r="AM82" s="52" t="str">
        <f t="shared" si="11"/>
        <v>00</v>
      </c>
      <c r="AN82" s="52" t="str">
        <f t="shared" si="12"/>
        <v>00</v>
      </c>
      <c r="AO82" s="52" t="str">
        <f t="shared" si="13"/>
        <v>00</v>
      </c>
      <c r="AQ82" t="str">
        <f t="shared" si="8"/>
        <v xml:space="preserve">    (U4)0x0000000BU,                                                           /* 11 UNKNOWN                                         */</v>
      </c>
    </row>
    <row r="83" spans="2:43">
      <c r="B83" s="117"/>
      <c r="C83" s="39">
        <f t="shared" si="9"/>
        <v>12</v>
      </c>
      <c r="D83" s="110">
        <f t="shared" si="15"/>
        <v>0</v>
      </c>
      <c r="E83" s="110">
        <f t="shared" si="15"/>
        <v>0</v>
      </c>
      <c r="F83" s="110">
        <f t="shared" si="15"/>
        <v>0</v>
      </c>
      <c r="G83" s="110">
        <f t="shared" si="15"/>
        <v>0</v>
      </c>
      <c r="H83" s="110">
        <f t="shared" si="15"/>
        <v>0</v>
      </c>
      <c r="I83" s="110">
        <f t="shared" si="15"/>
        <v>0</v>
      </c>
      <c r="J83" s="110">
        <f t="shared" si="15"/>
        <v>0</v>
      </c>
      <c r="K83" s="110">
        <f t="shared" si="15"/>
        <v>0</v>
      </c>
      <c r="L83" s="110">
        <f t="shared" si="15"/>
        <v>0</v>
      </c>
      <c r="M83" s="110">
        <f t="shared" si="15"/>
        <v>0</v>
      </c>
      <c r="N83" s="110">
        <f t="shared" si="15"/>
        <v>0</v>
      </c>
      <c r="O83" s="110">
        <f t="shared" si="15"/>
        <v>0</v>
      </c>
      <c r="P83" s="110">
        <f t="shared" si="15"/>
        <v>0</v>
      </c>
      <c r="Q83" s="110">
        <f t="shared" si="15"/>
        <v>0</v>
      </c>
      <c r="R83" s="110">
        <f t="shared" si="15"/>
        <v>0</v>
      </c>
      <c r="S83" s="110">
        <f t="shared" si="15"/>
        <v>0</v>
      </c>
      <c r="T83" s="110">
        <f t="shared" si="15"/>
        <v>0</v>
      </c>
      <c r="U83" s="110">
        <f t="shared" si="15"/>
        <v>0</v>
      </c>
      <c r="V83" s="110">
        <f t="shared" si="15"/>
        <v>0</v>
      </c>
      <c r="W83" s="110">
        <f t="shared" si="15"/>
        <v>0</v>
      </c>
      <c r="X83" s="110">
        <f t="shared" si="15"/>
        <v>0</v>
      </c>
      <c r="Y83" s="110">
        <f t="shared" si="15"/>
        <v>0</v>
      </c>
      <c r="Z83" s="110">
        <f t="shared" si="15"/>
        <v>0</v>
      </c>
      <c r="AA83" s="110">
        <f t="shared" si="15"/>
        <v>0</v>
      </c>
      <c r="AB83" s="110">
        <f t="shared" si="15"/>
        <v>0</v>
      </c>
      <c r="AC83" s="110">
        <f t="shared" si="15"/>
        <v>0</v>
      </c>
      <c r="AD83" s="110">
        <f t="shared" si="15"/>
        <v>0</v>
      </c>
      <c r="AE83" s="110">
        <f t="shared" si="15"/>
        <v>0</v>
      </c>
      <c r="AF83" s="110">
        <f t="shared" si="15"/>
        <v>1</v>
      </c>
      <c r="AG83" s="110">
        <f t="shared" si="15"/>
        <v>1</v>
      </c>
      <c r="AH83" s="110">
        <f t="shared" si="15"/>
        <v>0</v>
      </c>
      <c r="AI83" s="110">
        <f t="shared" si="15"/>
        <v>0</v>
      </c>
      <c r="AJ83" s="39" t="str">
        <f t="shared" si="7"/>
        <v>UNKNOWN</v>
      </c>
      <c r="AK83" s="52"/>
      <c r="AL83" s="52" t="str">
        <f t="shared" si="10"/>
        <v>0C</v>
      </c>
      <c r="AM83" s="52" t="str">
        <f t="shared" si="11"/>
        <v>00</v>
      </c>
      <c r="AN83" s="52" t="str">
        <f t="shared" si="12"/>
        <v>00</v>
      </c>
      <c r="AO83" s="52" t="str">
        <f t="shared" si="13"/>
        <v>00</v>
      </c>
      <c r="AQ83" t="str">
        <f t="shared" si="8"/>
        <v xml:space="preserve">    (U4)0x0000000CU,                                                           /* 12 UNKNOWN                                         */</v>
      </c>
    </row>
    <row r="84" spans="2:43">
      <c r="B84" s="117"/>
      <c r="C84" s="39">
        <f t="shared" si="9"/>
        <v>13</v>
      </c>
      <c r="D84" s="110">
        <f t="shared" si="15"/>
        <v>0</v>
      </c>
      <c r="E84" s="110">
        <f t="shared" si="15"/>
        <v>0</v>
      </c>
      <c r="F84" s="110">
        <f t="shared" si="15"/>
        <v>0</v>
      </c>
      <c r="G84" s="110">
        <f t="shared" si="15"/>
        <v>0</v>
      </c>
      <c r="H84" s="110">
        <f t="shared" si="15"/>
        <v>0</v>
      </c>
      <c r="I84" s="110">
        <f t="shared" si="15"/>
        <v>0</v>
      </c>
      <c r="J84" s="110">
        <f t="shared" si="15"/>
        <v>0</v>
      </c>
      <c r="K84" s="110">
        <f t="shared" si="15"/>
        <v>0</v>
      </c>
      <c r="L84" s="110">
        <f t="shared" si="15"/>
        <v>0</v>
      </c>
      <c r="M84" s="110">
        <f t="shared" si="15"/>
        <v>0</v>
      </c>
      <c r="N84" s="110">
        <f t="shared" si="15"/>
        <v>0</v>
      </c>
      <c r="O84" s="110">
        <f t="shared" si="15"/>
        <v>0</v>
      </c>
      <c r="P84" s="110">
        <f t="shared" si="15"/>
        <v>0</v>
      </c>
      <c r="Q84" s="110">
        <f t="shared" si="15"/>
        <v>0</v>
      </c>
      <c r="R84" s="110">
        <f t="shared" si="15"/>
        <v>0</v>
      </c>
      <c r="S84" s="110">
        <f t="shared" si="15"/>
        <v>0</v>
      </c>
      <c r="T84" s="110">
        <f t="shared" si="15"/>
        <v>0</v>
      </c>
      <c r="U84" s="110">
        <f t="shared" si="15"/>
        <v>0</v>
      </c>
      <c r="V84" s="110">
        <f t="shared" si="15"/>
        <v>0</v>
      </c>
      <c r="W84" s="110">
        <f t="shared" si="15"/>
        <v>0</v>
      </c>
      <c r="X84" s="110">
        <f t="shared" si="15"/>
        <v>0</v>
      </c>
      <c r="Y84" s="110">
        <f t="shared" si="15"/>
        <v>0</v>
      </c>
      <c r="Z84" s="110">
        <f t="shared" si="15"/>
        <v>0</v>
      </c>
      <c r="AA84" s="110">
        <f t="shared" si="15"/>
        <v>0</v>
      </c>
      <c r="AB84" s="110">
        <f t="shared" si="15"/>
        <v>0</v>
      </c>
      <c r="AC84" s="110">
        <f t="shared" si="15"/>
        <v>0</v>
      </c>
      <c r="AD84" s="110">
        <f t="shared" si="15"/>
        <v>0</v>
      </c>
      <c r="AE84" s="110">
        <f t="shared" si="15"/>
        <v>0</v>
      </c>
      <c r="AF84" s="110">
        <f t="shared" si="15"/>
        <v>1</v>
      </c>
      <c r="AG84" s="110">
        <f t="shared" si="15"/>
        <v>1</v>
      </c>
      <c r="AH84" s="110">
        <f t="shared" si="15"/>
        <v>0</v>
      </c>
      <c r="AI84" s="110">
        <f t="shared" si="15"/>
        <v>1</v>
      </c>
      <c r="AJ84" s="39" t="str">
        <f t="shared" si="7"/>
        <v>UNKNOWN</v>
      </c>
      <c r="AK84" s="52"/>
      <c r="AL84" s="52" t="str">
        <f t="shared" si="10"/>
        <v>0D</v>
      </c>
      <c r="AM84" s="52" t="str">
        <f t="shared" si="11"/>
        <v>00</v>
      </c>
      <c r="AN84" s="52" t="str">
        <f t="shared" si="12"/>
        <v>00</v>
      </c>
      <c r="AO84" s="52" t="str">
        <f t="shared" si="13"/>
        <v>00</v>
      </c>
      <c r="AQ84" t="str">
        <f t="shared" si="8"/>
        <v xml:space="preserve">    (U4)0x0000000DU,                                                           /* 13 UNKNOWN                                         */</v>
      </c>
    </row>
    <row r="85" spans="2:43">
      <c r="B85" s="117"/>
      <c r="C85" s="39">
        <f t="shared" si="9"/>
        <v>14</v>
      </c>
      <c r="D85" s="110">
        <f t="shared" si="15"/>
        <v>0</v>
      </c>
      <c r="E85" s="110">
        <f t="shared" si="15"/>
        <v>0</v>
      </c>
      <c r="F85" s="110">
        <f t="shared" si="15"/>
        <v>0</v>
      </c>
      <c r="G85" s="110">
        <f t="shared" si="15"/>
        <v>0</v>
      </c>
      <c r="H85" s="110">
        <f t="shared" si="15"/>
        <v>0</v>
      </c>
      <c r="I85" s="110">
        <f t="shared" si="15"/>
        <v>0</v>
      </c>
      <c r="J85" s="110">
        <f t="shared" si="15"/>
        <v>0</v>
      </c>
      <c r="K85" s="110">
        <f t="shared" si="15"/>
        <v>0</v>
      </c>
      <c r="L85" s="110">
        <f t="shared" si="15"/>
        <v>0</v>
      </c>
      <c r="M85" s="110">
        <f t="shared" si="15"/>
        <v>0</v>
      </c>
      <c r="N85" s="110">
        <f t="shared" si="15"/>
        <v>0</v>
      </c>
      <c r="O85" s="110">
        <f t="shared" si="15"/>
        <v>0</v>
      </c>
      <c r="P85" s="110">
        <f t="shared" si="15"/>
        <v>0</v>
      </c>
      <c r="Q85" s="110">
        <f t="shared" si="15"/>
        <v>0</v>
      </c>
      <c r="R85" s="110">
        <f t="shared" si="15"/>
        <v>0</v>
      </c>
      <c r="S85" s="110">
        <f t="shared" si="15"/>
        <v>0</v>
      </c>
      <c r="T85" s="110">
        <f t="shared" si="15"/>
        <v>0</v>
      </c>
      <c r="U85" s="110">
        <f t="shared" si="15"/>
        <v>0</v>
      </c>
      <c r="V85" s="110">
        <f t="shared" si="15"/>
        <v>0</v>
      </c>
      <c r="W85" s="110">
        <f t="shared" si="15"/>
        <v>0</v>
      </c>
      <c r="X85" s="110">
        <f t="shared" si="15"/>
        <v>0</v>
      </c>
      <c r="Y85" s="110">
        <f t="shared" si="15"/>
        <v>0</v>
      </c>
      <c r="Z85" s="110">
        <f t="shared" si="15"/>
        <v>0</v>
      </c>
      <c r="AA85" s="110">
        <f t="shared" si="15"/>
        <v>0</v>
      </c>
      <c r="AB85" s="110">
        <f t="shared" si="15"/>
        <v>0</v>
      </c>
      <c r="AC85" s="110">
        <f t="shared" si="15"/>
        <v>0</v>
      </c>
      <c r="AD85" s="110">
        <f t="shared" si="15"/>
        <v>0</v>
      </c>
      <c r="AE85" s="110">
        <f t="shared" si="15"/>
        <v>0</v>
      </c>
      <c r="AF85" s="110">
        <f t="shared" si="15"/>
        <v>1</v>
      </c>
      <c r="AG85" s="110">
        <f t="shared" si="15"/>
        <v>1</v>
      </c>
      <c r="AH85" s="110">
        <f t="shared" si="15"/>
        <v>1</v>
      </c>
      <c r="AI85" s="110">
        <f t="shared" si="15"/>
        <v>0</v>
      </c>
      <c r="AJ85" s="39" t="str">
        <f t="shared" si="7"/>
        <v>UNKNOWN</v>
      </c>
      <c r="AK85" s="52"/>
      <c r="AL85" s="52" t="str">
        <f t="shared" si="10"/>
        <v>0E</v>
      </c>
      <c r="AM85" s="52" t="str">
        <f t="shared" si="11"/>
        <v>00</v>
      </c>
      <c r="AN85" s="52" t="str">
        <f t="shared" si="12"/>
        <v>00</v>
      </c>
      <c r="AO85" s="52" t="str">
        <f t="shared" si="13"/>
        <v>00</v>
      </c>
      <c r="AQ85" t="str">
        <f t="shared" si="8"/>
        <v xml:space="preserve">    (U4)0x0000000EU,                                                           /* 14 UNKNOWN                                         */</v>
      </c>
    </row>
    <row r="86" spans="2:43">
      <c r="B86" s="117"/>
      <c r="C86" s="39">
        <f t="shared" si="9"/>
        <v>15</v>
      </c>
      <c r="D86" s="110">
        <f t="shared" si="15"/>
        <v>0</v>
      </c>
      <c r="E86" s="110">
        <f t="shared" si="15"/>
        <v>0</v>
      </c>
      <c r="F86" s="110">
        <f t="shared" si="15"/>
        <v>0</v>
      </c>
      <c r="G86" s="110">
        <f t="shared" si="15"/>
        <v>0</v>
      </c>
      <c r="H86" s="110">
        <f t="shared" si="15"/>
        <v>0</v>
      </c>
      <c r="I86" s="110">
        <f t="shared" si="15"/>
        <v>0</v>
      </c>
      <c r="J86" s="110">
        <f t="shared" si="15"/>
        <v>0</v>
      </c>
      <c r="K86" s="110">
        <f t="shared" si="15"/>
        <v>0</v>
      </c>
      <c r="L86" s="110">
        <f t="shared" si="15"/>
        <v>0</v>
      </c>
      <c r="M86" s="110">
        <f t="shared" si="15"/>
        <v>0</v>
      </c>
      <c r="N86" s="110">
        <f t="shared" si="15"/>
        <v>0</v>
      </c>
      <c r="O86" s="110">
        <f t="shared" si="15"/>
        <v>0</v>
      </c>
      <c r="P86" s="110">
        <f t="shared" si="15"/>
        <v>0</v>
      </c>
      <c r="Q86" s="110">
        <f t="shared" si="15"/>
        <v>0</v>
      </c>
      <c r="R86" s="110">
        <f t="shared" si="15"/>
        <v>0</v>
      </c>
      <c r="S86" s="110">
        <f t="shared" si="15"/>
        <v>0</v>
      </c>
      <c r="T86" s="110">
        <f t="shared" si="15"/>
        <v>0</v>
      </c>
      <c r="U86" s="110">
        <f t="shared" si="15"/>
        <v>0</v>
      </c>
      <c r="V86" s="110">
        <f t="shared" si="15"/>
        <v>0</v>
      </c>
      <c r="W86" s="110">
        <f t="shared" si="15"/>
        <v>0</v>
      </c>
      <c r="X86" s="110">
        <f t="shared" si="15"/>
        <v>0</v>
      </c>
      <c r="Y86" s="110">
        <f t="shared" si="15"/>
        <v>0</v>
      </c>
      <c r="Z86" s="110">
        <f t="shared" si="15"/>
        <v>0</v>
      </c>
      <c r="AA86" s="110">
        <f t="shared" si="15"/>
        <v>0</v>
      </c>
      <c r="AB86" s="110">
        <f t="shared" si="15"/>
        <v>0</v>
      </c>
      <c r="AC86" s="110">
        <f t="shared" si="15"/>
        <v>0</v>
      </c>
      <c r="AD86" s="110">
        <f t="shared" si="15"/>
        <v>0</v>
      </c>
      <c r="AE86" s="110">
        <f t="shared" si="15"/>
        <v>0</v>
      </c>
      <c r="AF86" s="110">
        <f t="shared" si="15"/>
        <v>1</v>
      </c>
      <c r="AG86" s="110">
        <f t="shared" si="15"/>
        <v>1</v>
      </c>
      <c r="AH86" s="110">
        <f t="shared" si="15"/>
        <v>1</v>
      </c>
      <c r="AI86" s="110">
        <f t="shared" ref="AI86" si="16">IF(AI21=1,1,0)</f>
        <v>1</v>
      </c>
      <c r="AJ86" s="39" t="str">
        <f t="shared" si="7"/>
        <v>UNKNOWN</v>
      </c>
      <c r="AK86" s="52"/>
      <c r="AL86" s="52" t="str">
        <f t="shared" si="10"/>
        <v>0F</v>
      </c>
      <c r="AM86" s="52" t="str">
        <f t="shared" si="11"/>
        <v>00</v>
      </c>
      <c r="AN86" s="52" t="str">
        <f t="shared" si="12"/>
        <v>00</v>
      </c>
      <c r="AO86" s="52" t="str">
        <f t="shared" si="13"/>
        <v>00</v>
      </c>
      <c r="AQ86" t="str">
        <f t="shared" si="8"/>
        <v xml:space="preserve">    (U4)0x0000000FU,                                                           /* 15 UNKNOWN                                         */</v>
      </c>
    </row>
    <row r="87" spans="2:43">
      <c r="B87" s="117"/>
      <c r="C87" s="39">
        <f t="shared" si="9"/>
        <v>16</v>
      </c>
      <c r="D87" s="110">
        <f t="shared" ref="D87:AI94" si="17">IF(D22=1,1,0)</f>
        <v>0</v>
      </c>
      <c r="E87" s="110">
        <f t="shared" si="17"/>
        <v>0</v>
      </c>
      <c r="F87" s="110">
        <f t="shared" si="17"/>
        <v>0</v>
      </c>
      <c r="G87" s="110">
        <f t="shared" si="17"/>
        <v>0</v>
      </c>
      <c r="H87" s="110">
        <f t="shared" si="17"/>
        <v>0</v>
      </c>
      <c r="I87" s="110">
        <f t="shared" si="17"/>
        <v>0</v>
      </c>
      <c r="J87" s="110">
        <f t="shared" si="17"/>
        <v>0</v>
      </c>
      <c r="K87" s="110">
        <f t="shared" si="17"/>
        <v>0</v>
      </c>
      <c r="L87" s="110">
        <f t="shared" si="17"/>
        <v>0</v>
      </c>
      <c r="M87" s="110">
        <f t="shared" si="17"/>
        <v>0</v>
      </c>
      <c r="N87" s="110">
        <f t="shared" si="17"/>
        <v>0</v>
      </c>
      <c r="O87" s="110">
        <f t="shared" si="17"/>
        <v>0</v>
      </c>
      <c r="P87" s="110">
        <f t="shared" si="17"/>
        <v>0</v>
      </c>
      <c r="Q87" s="110">
        <f t="shared" si="17"/>
        <v>0</v>
      </c>
      <c r="R87" s="110">
        <f t="shared" si="17"/>
        <v>0</v>
      </c>
      <c r="S87" s="110">
        <f t="shared" si="17"/>
        <v>0</v>
      </c>
      <c r="T87" s="110">
        <f t="shared" si="17"/>
        <v>0</v>
      </c>
      <c r="U87" s="110">
        <f t="shared" si="17"/>
        <v>0</v>
      </c>
      <c r="V87" s="110">
        <f t="shared" si="17"/>
        <v>0</v>
      </c>
      <c r="W87" s="110">
        <f t="shared" si="17"/>
        <v>0</v>
      </c>
      <c r="X87" s="110">
        <f t="shared" si="17"/>
        <v>0</v>
      </c>
      <c r="Y87" s="110">
        <f t="shared" si="17"/>
        <v>0</v>
      </c>
      <c r="Z87" s="110">
        <f t="shared" si="17"/>
        <v>0</v>
      </c>
      <c r="AA87" s="110">
        <f t="shared" si="17"/>
        <v>0</v>
      </c>
      <c r="AB87" s="110">
        <f t="shared" si="17"/>
        <v>0</v>
      </c>
      <c r="AC87" s="110">
        <f t="shared" si="17"/>
        <v>0</v>
      </c>
      <c r="AD87" s="110">
        <f t="shared" si="17"/>
        <v>0</v>
      </c>
      <c r="AE87" s="110">
        <f t="shared" si="17"/>
        <v>1</v>
      </c>
      <c r="AF87" s="110">
        <f t="shared" si="17"/>
        <v>0</v>
      </c>
      <c r="AG87" s="110">
        <f t="shared" si="17"/>
        <v>0</v>
      </c>
      <c r="AH87" s="110">
        <f t="shared" si="17"/>
        <v>0</v>
      </c>
      <c r="AI87" s="110">
        <f t="shared" si="17"/>
        <v>0</v>
      </c>
      <c r="AJ87" s="39" t="str">
        <f t="shared" si="7"/>
        <v>ON_R</v>
      </c>
      <c r="AK87" s="52"/>
      <c r="AL87" s="52" t="str">
        <f t="shared" si="10"/>
        <v>10</v>
      </c>
      <c r="AM87" s="52" t="str">
        <f t="shared" si="11"/>
        <v>00</v>
      </c>
      <c r="AN87" s="52" t="str">
        <f t="shared" si="12"/>
        <v>00</v>
      </c>
      <c r="AO87" s="52" t="str">
        <f t="shared" si="13"/>
        <v>00</v>
      </c>
      <c r="AQ87" t="str">
        <f t="shared" si="8"/>
        <v xml:space="preserve">    (U4)0x00000010U,                                                           /* 16 ON_R                                            */</v>
      </c>
    </row>
    <row r="88" spans="2:43">
      <c r="B88" s="117"/>
      <c r="C88" s="39">
        <f t="shared" si="9"/>
        <v>17</v>
      </c>
      <c r="D88" s="110">
        <f t="shared" si="17"/>
        <v>0</v>
      </c>
      <c r="E88" s="110">
        <f t="shared" si="17"/>
        <v>0</v>
      </c>
      <c r="F88" s="110">
        <f t="shared" si="17"/>
        <v>0</v>
      </c>
      <c r="G88" s="110">
        <f t="shared" si="17"/>
        <v>0</v>
      </c>
      <c r="H88" s="110">
        <f t="shared" si="17"/>
        <v>0</v>
      </c>
      <c r="I88" s="110">
        <f t="shared" si="17"/>
        <v>0</v>
      </c>
      <c r="J88" s="110">
        <f t="shared" si="17"/>
        <v>0</v>
      </c>
      <c r="K88" s="110">
        <f t="shared" si="17"/>
        <v>0</v>
      </c>
      <c r="L88" s="110">
        <f t="shared" si="17"/>
        <v>0</v>
      </c>
      <c r="M88" s="110">
        <f t="shared" si="17"/>
        <v>0</v>
      </c>
      <c r="N88" s="110">
        <f t="shared" si="17"/>
        <v>0</v>
      </c>
      <c r="O88" s="110">
        <f t="shared" si="17"/>
        <v>0</v>
      </c>
      <c r="P88" s="110">
        <f t="shared" si="17"/>
        <v>0</v>
      </c>
      <c r="Q88" s="110">
        <f t="shared" si="17"/>
        <v>0</v>
      </c>
      <c r="R88" s="110">
        <f t="shared" si="17"/>
        <v>0</v>
      </c>
      <c r="S88" s="110">
        <f t="shared" si="17"/>
        <v>0</v>
      </c>
      <c r="T88" s="110">
        <f t="shared" si="17"/>
        <v>0</v>
      </c>
      <c r="U88" s="110">
        <f t="shared" si="17"/>
        <v>0</v>
      </c>
      <c r="V88" s="110">
        <f t="shared" si="17"/>
        <v>0</v>
      </c>
      <c r="W88" s="110">
        <f t="shared" si="17"/>
        <v>0</v>
      </c>
      <c r="X88" s="110">
        <f t="shared" si="17"/>
        <v>0</v>
      </c>
      <c r="Y88" s="110">
        <f t="shared" si="17"/>
        <v>0</v>
      </c>
      <c r="Z88" s="110">
        <f t="shared" si="17"/>
        <v>0</v>
      </c>
      <c r="AA88" s="110">
        <f t="shared" si="17"/>
        <v>0</v>
      </c>
      <c r="AB88" s="110">
        <f t="shared" si="17"/>
        <v>0</v>
      </c>
      <c r="AC88" s="110">
        <f t="shared" si="17"/>
        <v>0</v>
      </c>
      <c r="AD88" s="110">
        <f t="shared" si="17"/>
        <v>0</v>
      </c>
      <c r="AE88" s="110">
        <f t="shared" si="17"/>
        <v>1</v>
      </c>
      <c r="AF88" s="110">
        <f t="shared" si="17"/>
        <v>0</v>
      </c>
      <c r="AG88" s="110">
        <f t="shared" si="17"/>
        <v>0</v>
      </c>
      <c r="AH88" s="110">
        <f t="shared" si="17"/>
        <v>0</v>
      </c>
      <c r="AI88" s="110">
        <f t="shared" si="17"/>
        <v>1</v>
      </c>
      <c r="AJ88" s="39" t="str">
        <f t="shared" si="7"/>
        <v>ON_R</v>
      </c>
      <c r="AK88" s="52"/>
      <c r="AL88" s="52" t="str">
        <f t="shared" si="10"/>
        <v>11</v>
      </c>
      <c r="AM88" s="52" t="str">
        <f t="shared" si="11"/>
        <v>00</v>
      </c>
      <c r="AN88" s="52" t="str">
        <f t="shared" si="12"/>
        <v>00</v>
      </c>
      <c r="AO88" s="52" t="str">
        <f t="shared" si="13"/>
        <v>00</v>
      </c>
      <c r="AQ88" t="str">
        <f t="shared" si="8"/>
        <v xml:space="preserve">    (U4)0x00000011U,                                                           /* 17 ON_R                                            */</v>
      </c>
    </row>
    <row r="89" spans="2:43">
      <c r="B89" s="117"/>
      <c r="C89" s="39">
        <f t="shared" si="9"/>
        <v>18</v>
      </c>
      <c r="D89" s="110">
        <f t="shared" si="17"/>
        <v>0</v>
      </c>
      <c r="E89" s="110">
        <f t="shared" si="17"/>
        <v>0</v>
      </c>
      <c r="F89" s="110">
        <f t="shared" si="17"/>
        <v>0</v>
      </c>
      <c r="G89" s="110">
        <f t="shared" si="17"/>
        <v>0</v>
      </c>
      <c r="H89" s="110">
        <f t="shared" si="17"/>
        <v>0</v>
      </c>
      <c r="I89" s="110">
        <f t="shared" si="17"/>
        <v>0</v>
      </c>
      <c r="J89" s="110">
        <f t="shared" si="17"/>
        <v>0</v>
      </c>
      <c r="K89" s="110">
        <f t="shared" si="17"/>
        <v>0</v>
      </c>
      <c r="L89" s="110">
        <f t="shared" si="17"/>
        <v>0</v>
      </c>
      <c r="M89" s="110">
        <f t="shared" si="17"/>
        <v>0</v>
      </c>
      <c r="N89" s="110">
        <f t="shared" si="17"/>
        <v>0</v>
      </c>
      <c r="O89" s="110">
        <f t="shared" si="17"/>
        <v>0</v>
      </c>
      <c r="P89" s="110">
        <f t="shared" si="17"/>
        <v>0</v>
      </c>
      <c r="Q89" s="110">
        <f t="shared" si="17"/>
        <v>0</v>
      </c>
      <c r="R89" s="110">
        <f t="shared" si="17"/>
        <v>0</v>
      </c>
      <c r="S89" s="110">
        <f t="shared" si="17"/>
        <v>0</v>
      </c>
      <c r="T89" s="110">
        <f t="shared" si="17"/>
        <v>0</v>
      </c>
      <c r="U89" s="110">
        <f t="shared" si="17"/>
        <v>0</v>
      </c>
      <c r="V89" s="110">
        <f t="shared" si="17"/>
        <v>0</v>
      </c>
      <c r="W89" s="110">
        <f t="shared" si="17"/>
        <v>0</v>
      </c>
      <c r="X89" s="110">
        <f t="shared" si="17"/>
        <v>0</v>
      </c>
      <c r="Y89" s="110">
        <f t="shared" si="17"/>
        <v>0</v>
      </c>
      <c r="Z89" s="110">
        <f t="shared" si="17"/>
        <v>0</v>
      </c>
      <c r="AA89" s="110">
        <f t="shared" si="17"/>
        <v>0</v>
      </c>
      <c r="AB89" s="110">
        <f t="shared" si="17"/>
        <v>0</v>
      </c>
      <c r="AC89" s="110">
        <f t="shared" si="17"/>
        <v>0</v>
      </c>
      <c r="AD89" s="110">
        <f t="shared" si="17"/>
        <v>0</v>
      </c>
      <c r="AE89" s="110">
        <f t="shared" si="17"/>
        <v>1</v>
      </c>
      <c r="AF89" s="110">
        <f t="shared" si="17"/>
        <v>0</v>
      </c>
      <c r="AG89" s="110">
        <f t="shared" si="17"/>
        <v>0</v>
      </c>
      <c r="AH89" s="110">
        <f t="shared" si="17"/>
        <v>1</v>
      </c>
      <c r="AI89" s="110">
        <f t="shared" si="17"/>
        <v>0</v>
      </c>
      <c r="AJ89" s="39" t="str">
        <f t="shared" si="7"/>
        <v>ON_R</v>
      </c>
      <c r="AK89" s="52"/>
      <c r="AL89" s="52" t="str">
        <f t="shared" si="10"/>
        <v>12</v>
      </c>
      <c r="AM89" s="52" t="str">
        <f t="shared" si="11"/>
        <v>00</v>
      </c>
      <c r="AN89" s="52" t="str">
        <f t="shared" si="12"/>
        <v>00</v>
      </c>
      <c r="AO89" s="52" t="str">
        <f t="shared" si="13"/>
        <v>00</v>
      </c>
      <c r="AQ89" t="str">
        <f t="shared" si="8"/>
        <v xml:space="preserve">    (U4)0x00000012U,                                                           /* 18 ON_R                                            */</v>
      </c>
    </row>
    <row r="90" spans="2:43">
      <c r="B90" s="117"/>
      <c r="C90" s="39">
        <f t="shared" si="9"/>
        <v>19</v>
      </c>
      <c r="D90" s="110">
        <f t="shared" si="17"/>
        <v>0</v>
      </c>
      <c r="E90" s="110">
        <f t="shared" si="17"/>
        <v>0</v>
      </c>
      <c r="F90" s="110">
        <f t="shared" si="17"/>
        <v>0</v>
      </c>
      <c r="G90" s="110">
        <f t="shared" si="17"/>
        <v>0</v>
      </c>
      <c r="H90" s="110">
        <f t="shared" si="17"/>
        <v>0</v>
      </c>
      <c r="I90" s="110">
        <f t="shared" si="17"/>
        <v>0</v>
      </c>
      <c r="J90" s="110">
        <f t="shared" si="17"/>
        <v>0</v>
      </c>
      <c r="K90" s="110">
        <f t="shared" si="17"/>
        <v>0</v>
      </c>
      <c r="L90" s="110">
        <f t="shared" si="17"/>
        <v>0</v>
      </c>
      <c r="M90" s="110">
        <f t="shared" si="17"/>
        <v>0</v>
      </c>
      <c r="N90" s="110">
        <f t="shared" si="17"/>
        <v>0</v>
      </c>
      <c r="O90" s="110">
        <f t="shared" si="17"/>
        <v>0</v>
      </c>
      <c r="P90" s="110">
        <f t="shared" si="17"/>
        <v>0</v>
      </c>
      <c r="Q90" s="110">
        <f t="shared" si="17"/>
        <v>0</v>
      </c>
      <c r="R90" s="110">
        <f t="shared" si="17"/>
        <v>0</v>
      </c>
      <c r="S90" s="110">
        <f t="shared" si="17"/>
        <v>0</v>
      </c>
      <c r="T90" s="110">
        <f t="shared" si="17"/>
        <v>0</v>
      </c>
      <c r="U90" s="110">
        <f t="shared" si="17"/>
        <v>0</v>
      </c>
      <c r="V90" s="110">
        <f t="shared" si="17"/>
        <v>0</v>
      </c>
      <c r="W90" s="110">
        <f t="shared" si="17"/>
        <v>0</v>
      </c>
      <c r="X90" s="110">
        <f t="shared" si="17"/>
        <v>0</v>
      </c>
      <c r="Y90" s="110">
        <f t="shared" si="17"/>
        <v>0</v>
      </c>
      <c r="Z90" s="110">
        <f t="shared" si="17"/>
        <v>0</v>
      </c>
      <c r="AA90" s="110">
        <f t="shared" si="17"/>
        <v>0</v>
      </c>
      <c r="AB90" s="110">
        <f t="shared" si="17"/>
        <v>0</v>
      </c>
      <c r="AC90" s="110">
        <f t="shared" si="17"/>
        <v>0</v>
      </c>
      <c r="AD90" s="110">
        <f t="shared" si="17"/>
        <v>0</v>
      </c>
      <c r="AE90" s="110">
        <f t="shared" si="17"/>
        <v>1</v>
      </c>
      <c r="AF90" s="110">
        <f t="shared" si="17"/>
        <v>0</v>
      </c>
      <c r="AG90" s="110">
        <f t="shared" si="17"/>
        <v>0</v>
      </c>
      <c r="AH90" s="110">
        <f t="shared" si="17"/>
        <v>1</v>
      </c>
      <c r="AI90" s="110">
        <f t="shared" si="17"/>
        <v>1</v>
      </c>
      <c r="AJ90" s="39" t="str">
        <f t="shared" si="7"/>
        <v>ON_R</v>
      </c>
      <c r="AK90" s="52"/>
      <c r="AL90" s="52" t="str">
        <f t="shared" si="10"/>
        <v>13</v>
      </c>
      <c r="AM90" s="52" t="str">
        <f t="shared" si="11"/>
        <v>00</v>
      </c>
      <c r="AN90" s="52" t="str">
        <f t="shared" si="12"/>
        <v>00</v>
      </c>
      <c r="AO90" s="52" t="str">
        <f t="shared" si="13"/>
        <v>00</v>
      </c>
      <c r="AQ90" t="str">
        <f t="shared" si="8"/>
        <v xml:space="preserve">    (U4)0x00000013U,                                                           /* 19 ON_R                                            */</v>
      </c>
    </row>
    <row r="91" spans="2:43">
      <c r="B91" s="117"/>
      <c r="C91" s="39">
        <f t="shared" si="9"/>
        <v>20</v>
      </c>
      <c r="D91" s="110">
        <f t="shared" si="17"/>
        <v>0</v>
      </c>
      <c r="E91" s="110">
        <f t="shared" si="17"/>
        <v>0</v>
      </c>
      <c r="F91" s="110">
        <f t="shared" si="17"/>
        <v>0</v>
      </c>
      <c r="G91" s="110">
        <f t="shared" si="17"/>
        <v>0</v>
      </c>
      <c r="H91" s="110">
        <f t="shared" si="17"/>
        <v>0</v>
      </c>
      <c r="I91" s="110">
        <f t="shared" si="17"/>
        <v>0</v>
      </c>
      <c r="J91" s="110">
        <f t="shared" si="17"/>
        <v>0</v>
      </c>
      <c r="K91" s="110">
        <f t="shared" si="17"/>
        <v>0</v>
      </c>
      <c r="L91" s="110">
        <f t="shared" si="17"/>
        <v>0</v>
      </c>
      <c r="M91" s="110">
        <f t="shared" si="17"/>
        <v>0</v>
      </c>
      <c r="N91" s="110">
        <f t="shared" si="17"/>
        <v>0</v>
      </c>
      <c r="O91" s="110">
        <f t="shared" si="17"/>
        <v>0</v>
      </c>
      <c r="P91" s="110">
        <f t="shared" si="17"/>
        <v>0</v>
      </c>
      <c r="Q91" s="110">
        <f t="shared" si="17"/>
        <v>0</v>
      </c>
      <c r="R91" s="110">
        <f t="shared" si="17"/>
        <v>0</v>
      </c>
      <c r="S91" s="110">
        <f t="shared" si="17"/>
        <v>0</v>
      </c>
      <c r="T91" s="110">
        <f t="shared" si="17"/>
        <v>0</v>
      </c>
      <c r="U91" s="110">
        <f t="shared" si="17"/>
        <v>0</v>
      </c>
      <c r="V91" s="110">
        <f t="shared" si="17"/>
        <v>0</v>
      </c>
      <c r="W91" s="110">
        <f t="shared" si="17"/>
        <v>0</v>
      </c>
      <c r="X91" s="110">
        <f t="shared" si="17"/>
        <v>0</v>
      </c>
      <c r="Y91" s="110">
        <f t="shared" si="17"/>
        <v>0</v>
      </c>
      <c r="Z91" s="110">
        <f t="shared" si="17"/>
        <v>0</v>
      </c>
      <c r="AA91" s="110">
        <f t="shared" si="17"/>
        <v>0</v>
      </c>
      <c r="AB91" s="110">
        <f t="shared" si="17"/>
        <v>0</v>
      </c>
      <c r="AC91" s="110">
        <f t="shared" si="17"/>
        <v>0</v>
      </c>
      <c r="AD91" s="110">
        <f t="shared" si="17"/>
        <v>0</v>
      </c>
      <c r="AE91" s="110">
        <f t="shared" si="17"/>
        <v>1</v>
      </c>
      <c r="AF91" s="110">
        <f t="shared" si="17"/>
        <v>0</v>
      </c>
      <c r="AG91" s="110">
        <f t="shared" si="17"/>
        <v>1</v>
      </c>
      <c r="AH91" s="110">
        <f t="shared" si="17"/>
        <v>0</v>
      </c>
      <c r="AI91" s="110">
        <f t="shared" si="17"/>
        <v>0</v>
      </c>
      <c r="AJ91" s="39" t="str">
        <f t="shared" si="7"/>
        <v>ON_R</v>
      </c>
      <c r="AK91" s="52"/>
      <c r="AL91" s="52" t="str">
        <f t="shared" si="10"/>
        <v>14</v>
      </c>
      <c r="AM91" s="52" t="str">
        <f t="shared" si="11"/>
        <v>00</v>
      </c>
      <c r="AN91" s="52" t="str">
        <f t="shared" si="12"/>
        <v>00</v>
      </c>
      <c r="AO91" s="52" t="str">
        <f t="shared" si="13"/>
        <v>00</v>
      </c>
      <c r="AQ91" t="str">
        <f t="shared" si="8"/>
        <v xml:space="preserve">    (U4)0x00000014U,                                                           /* 20 ON_R                                            */</v>
      </c>
    </row>
    <row r="92" spans="2:43">
      <c r="B92" s="117"/>
      <c r="C92" s="39">
        <f t="shared" si="9"/>
        <v>21</v>
      </c>
      <c r="D92" s="110">
        <f t="shared" si="17"/>
        <v>0</v>
      </c>
      <c r="E92" s="110">
        <f t="shared" si="17"/>
        <v>0</v>
      </c>
      <c r="F92" s="110">
        <f t="shared" si="17"/>
        <v>0</v>
      </c>
      <c r="G92" s="110">
        <f t="shared" si="17"/>
        <v>0</v>
      </c>
      <c r="H92" s="110">
        <f t="shared" si="17"/>
        <v>0</v>
      </c>
      <c r="I92" s="110">
        <f t="shared" si="17"/>
        <v>0</v>
      </c>
      <c r="J92" s="110">
        <f t="shared" si="17"/>
        <v>0</v>
      </c>
      <c r="K92" s="110">
        <f t="shared" si="17"/>
        <v>0</v>
      </c>
      <c r="L92" s="110">
        <f t="shared" si="17"/>
        <v>0</v>
      </c>
      <c r="M92" s="110">
        <f t="shared" si="17"/>
        <v>0</v>
      </c>
      <c r="N92" s="110">
        <f t="shared" si="17"/>
        <v>0</v>
      </c>
      <c r="O92" s="110">
        <f t="shared" si="17"/>
        <v>0</v>
      </c>
      <c r="P92" s="110">
        <f t="shared" si="17"/>
        <v>0</v>
      </c>
      <c r="Q92" s="110">
        <f t="shared" si="17"/>
        <v>0</v>
      </c>
      <c r="R92" s="110">
        <f t="shared" si="17"/>
        <v>0</v>
      </c>
      <c r="S92" s="110">
        <f t="shared" si="17"/>
        <v>0</v>
      </c>
      <c r="T92" s="110">
        <f t="shared" si="17"/>
        <v>0</v>
      </c>
      <c r="U92" s="110">
        <f t="shared" si="17"/>
        <v>0</v>
      </c>
      <c r="V92" s="110">
        <f t="shared" si="17"/>
        <v>0</v>
      </c>
      <c r="W92" s="110">
        <f t="shared" si="17"/>
        <v>0</v>
      </c>
      <c r="X92" s="110">
        <f t="shared" si="17"/>
        <v>0</v>
      </c>
      <c r="Y92" s="110">
        <f t="shared" si="17"/>
        <v>0</v>
      </c>
      <c r="Z92" s="110">
        <f t="shared" si="17"/>
        <v>0</v>
      </c>
      <c r="AA92" s="110">
        <f t="shared" si="17"/>
        <v>0</v>
      </c>
      <c r="AB92" s="110">
        <f t="shared" si="17"/>
        <v>0</v>
      </c>
      <c r="AC92" s="110">
        <f t="shared" si="17"/>
        <v>0</v>
      </c>
      <c r="AD92" s="110">
        <f t="shared" si="17"/>
        <v>0</v>
      </c>
      <c r="AE92" s="110">
        <f t="shared" si="17"/>
        <v>1</v>
      </c>
      <c r="AF92" s="110">
        <f t="shared" si="17"/>
        <v>0</v>
      </c>
      <c r="AG92" s="110">
        <f t="shared" si="17"/>
        <v>1</v>
      </c>
      <c r="AH92" s="110">
        <f t="shared" si="17"/>
        <v>0</v>
      </c>
      <c r="AI92" s="110">
        <f t="shared" si="17"/>
        <v>1</v>
      </c>
      <c r="AJ92" s="39" t="str">
        <f t="shared" si="7"/>
        <v>ON_R</v>
      </c>
      <c r="AK92" s="52"/>
      <c r="AL92" s="52" t="str">
        <f t="shared" si="10"/>
        <v>15</v>
      </c>
      <c r="AM92" s="52" t="str">
        <f t="shared" si="11"/>
        <v>00</v>
      </c>
      <c r="AN92" s="52" t="str">
        <f t="shared" si="12"/>
        <v>00</v>
      </c>
      <c r="AO92" s="52" t="str">
        <f t="shared" si="13"/>
        <v>00</v>
      </c>
      <c r="AQ92" t="str">
        <f t="shared" si="8"/>
        <v xml:space="preserve">    (U4)0x00000015U,                                                           /* 21 ON_R                                            */</v>
      </c>
    </row>
    <row r="93" spans="2:43">
      <c r="B93" s="117"/>
      <c r="C93" s="39">
        <f t="shared" si="9"/>
        <v>22</v>
      </c>
      <c r="D93" s="110">
        <f t="shared" si="17"/>
        <v>0</v>
      </c>
      <c r="E93" s="110">
        <f t="shared" si="17"/>
        <v>0</v>
      </c>
      <c r="F93" s="110">
        <f t="shared" si="17"/>
        <v>0</v>
      </c>
      <c r="G93" s="110">
        <f t="shared" si="17"/>
        <v>0</v>
      </c>
      <c r="H93" s="110">
        <f t="shared" si="17"/>
        <v>0</v>
      </c>
      <c r="I93" s="110">
        <f t="shared" si="17"/>
        <v>0</v>
      </c>
      <c r="J93" s="110">
        <f t="shared" si="17"/>
        <v>0</v>
      </c>
      <c r="K93" s="110">
        <f t="shared" si="17"/>
        <v>0</v>
      </c>
      <c r="L93" s="110">
        <f t="shared" si="17"/>
        <v>0</v>
      </c>
      <c r="M93" s="110">
        <f t="shared" si="17"/>
        <v>0</v>
      </c>
      <c r="N93" s="110">
        <f t="shared" si="17"/>
        <v>0</v>
      </c>
      <c r="O93" s="110">
        <f t="shared" si="17"/>
        <v>0</v>
      </c>
      <c r="P93" s="110">
        <f t="shared" si="17"/>
        <v>0</v>
      </c>
      <c r="Q93" s="110">
        <f t="shared" si="17"/>
        <v>0</v>
      </c>
      <c r="R93" s="110">
        <f t="shared" si="17"/>
        <v>0</v>
      </c>
      <c r="S93" s="110">
        <f t="shared" si="17"/>
        <v>0</v>
      </c>
      <c r="T93" s="110">
        <f t="shared" si="17"/>
        <v>0</v>
      </c>
      <c r="U93" s="110">
        <f t="shared" si="17"/>
        <v>0</v>
      </c>
      <c r="V93" s="110">
        <f t="shared" si="17"/>
        <v>0</v>
      </c>
      <c r="W93" s="110">
        <f t="shared" si="17"/>
        <v>0</v>
      </c>
      <c r="X93" s="110">
        <f t="shared" si="17"/>
        <v>0</v>
      </c>
      <c r="Y93" s="110">
        <f t="shared" si="17"/>
        <v>0</v>
      </c>
      <c r="Z93" s="110">
        <f t="shared" si="17"/>
        <v>0</v>
      </c>
      <c r="AA93" s="110">
        <f t="shared" si="17"/>
        <v>0</v>
      </c>
      <c r="AB93" s="110">
        <f t="shared" si="17"/>
        <v>0</v>
      </c>
      <c r="AC93" s="110">
        <f t="shared" si="17"/>
        <v>0</v>
      </c>
      <c r="AD93" s="110">
        <f t="shared" si="17"/>
        <v>0</v>
      </c>
      <c r="AE93" s="110">
        <f t="shared" si="17"/>
        <v>1</v>
      </c>
      <c r="AF93" s="110">
        <f t="shared" si="17"/>
        <v>0</v>
      </c>
      <c r="AG93" s="110">
        <f t="shared" si="17"/>
        <v>1</v>
      </c>
      <c r="AH93" s="110">
        <f t="shared" si="17"/>
        <v>1</v>
      </c>
      <c r="AI93" s="110">
        <f t="shared" si="17"/>
        <v>0</v>
      </c>
      <c r="AJ93" s="39" t="str">
        <f t="shared" si="7"/>
        <v>ON_R</v>
      </c>
      <c r="AK93" s="52"/>
      <c r="AL93" s="52" t="str">
        <f t="shared" si="10"/>
        <v>16</v>
      </c>
      <c r="AM93" s="52" t="str">
        <f t="shared" si="11"/>
        <v>00</v>
      </c>
      <c r="AN93" s="52" t="str">
        <f t="shared" si="12"/>
        <v>00</v>
      </c>
      <c r="AO93" s="52" t="str">
        <f t="shared" si="13"/>
        <v>00</v>
      </c>
      <c r="AQ93" t="str">
        <f t="shared" si="8"/>
        <v xml:space="preserve">    (U4)0x00000016U,                                                           /* 22 ON_R                                            */</v>
      </c>
    </row>
    <row r="94" spans="2:43">
      <c r="B94" s="117"/>
      <c r="C94" s="39">
        <f t="shared" si="9"/>
        <v>23</v>
      </c>
      <c r="D94" s="110">
        <f t="shared" si="17"/>
        <v>0</v>
      </c>
      <c r="E94" s="110">
        <f t="shared" si="17"/>
        <v>0</v>
      </c>
      <c r="F94" s="110">
        <f t="shared" si="17"/>
        <v>0</v>
      </c>
      <c r="G94" s="110">
        <f t="shared" si="17"/>
        <v>0</v>
      </c>
      <c r="H94" s="110">
        <f t="shared" si="17"/>
        <v>0</v>
      </c>
      <c r="I94" s="110">
        <f t="shared" si="17"/>
        <v>0</v>
      </c>
      <c r="J94" s="110">
        <f t="shared" si="17"/>
        <v>0</v>
      </c>
      <c r="K94" s="110">
        <f t="shared" si="17"/>
        <v>0</v>
      </c>
      <c r="L94" s="110">
        <f t="shared" si="17"/>
        <v>0</v>
      </c>
      <c r="M94" s="110">
        <f t="shared" si="17"/>
        <v>0</v>
      </c>
      <c r="N94" s="110">
        <f t="shared" si="17"/>
        <v>0</v>
      </c>
      <c r="O94" s="110">
        <f t="shared" si="17"/>
        <v>0</v>
      </c>
      <c r="P94" s="110">
        <f t="shared" si="17"/>
        <v>0</v>
      </c>
      <c r="Q94" s="110">
        <f t="shared" si="17"/>
        <v>0</v>
      </c>
      <c r="R94" s="110">
        <f t="shared" si="17"/>
        <v>0</v>
      </c>
      <c r="S94" s="110">
        <f t="shared" si="17"/>
        <v>0</v>
      </c>
      <c r="T94" s="110">
        <f t="shared" si="17"/>
        <v>0</v>
      </c>
      <c r="U94" s="110">
        <f t="shared" si="17"/>
        <v>0</v>
      </c>
      <c r="V94" s="110">
        <f t="shared" si="17"/>
        <v>0</v>
      </c>
      <c r="W94" s="110">
        <f t="shared" si="17"/>
        <v>0</v>
      </c>
      <c r="X94" s="110">
        <f t="shared" si="17"/>
        <v>0</v>
      </c>
      <c r="Y94" s="110">
        <f t="shared" si="17"/>
        <v>0</v>
      </c>
      <c r="Z94" s="110">
        <f t="shared" si="17"/>
        <v>0</v>
      </c>
      <c r="AA94" s="110">
        <f t="shared" si="17"/>
        <v>0</v>
      </c>
      <c r="AB94" s="110">
        <f t="shared" si="17"/>
        <v>0</v>
      </c>
      <c r="AC94" s="110">
        <f t="shared" si="17"/>
        <v>0</v>
      </c>
      <c r="AD94" s="110">
        <f t="shared" si="17"/>
        <v>0</v>
      </c>
      <c r="AE94" s="110">
        <f t="shared" si="17"/>
        <v>1</v>
      </c>
      <c r="AF94" s="110">
        <f t="shared" si="17"/>
        <v>0</v>
      </c>
      <c r="AG94" s="110">
        <f t="shared" si="17"/>
        <v>1</v>
      </c>
      <c r="AH94" s="110">
        <f t="shared" si="17"/>
        <v>1</v>
      </c>
      <c r="AI94" s="110">
        <f t="shared" ref="AI94" si="18">IF(AI29=1,1,0)</f>
        <v>1</v>
      </c>
      <c r="AJ94" s="39" t="str">
        <f t="shared" si="7"/>
        <v>ON_R</v>
      </c>
      <c r="AK94" s="52"/>
      <c r="AL94" s="52" t="str">
        <f t="shared" si="10"/>
        <v>17</v>
      </c>
      <c r="AM94" s="52" t="str">
        <f t="shared" si="11"/>
        <v>00</v>
      </c>
      <c r="AN94" s="52" t="str">
        <f t="shared" si="12"/>
        <v>00</v>
      </c>
      <c r="AO94" s="52" t="str">
        <f t="shared" si="13"/>
        <v>00</v>
      </c>
      <c r="AQ94" t="str">
        <f t="shared" si="8"/>
        <v xml:space="preserve">    (U4)0x00000017U,                                                           /* 23 ON_R                                            */</v>
      </c>
    </row>
    <row r="95" spans="2:43">
      <c r="B95" s="117"/>
      <c r="C95" s="39">
        <f t="shared" si="9"/>
        <v>24</v>
      </c>
      <c r="D95" s="110">
        <f t="shared" ref="D95:AI102" si="19">IF(D30=1,1,0)</f>
        <v>0</v>
      </c>
      <c r="E95" s="110">
        <f t="shared" si="19"/>
        <v>0</v>
      </c>
      <c r="F95" s="110">
        <f t="shared" si="19"/>
        <v>0</v>
      </c>
      <c r="G95" s="110">
        <f t="shared" si="19"/>
        <v>0</v>
      </c>
      <c r="H95" s="110">
        <f t="shared" si="19"/>
        <v>0</v>
      </c>
      <c r="I95" s="110">
        <f t="shared" si="19"/>
        <v>0</v>
      </c>
      <c r="J95" s="110">
        <f t="shared" si="19"/>
        <v>0</v>
      </c>
      <c r="K95" s="110">
        <f t="shared" si="19"/>
        <v>0</v>
      </c>
      <c r="L95" s="110">
        <f t="shared" si="19"/>
        <v>0</v>
      </c>
      <c r="M95" s="110">
        <f t="shared" si="19"/>
        <v>0</v>
      </c>
      <c r="N95" s="110">
        <f t="shared" si="19"/>
        <v>0</v>
      </c>
      <c r="O95" s="110">
        <f t="shared" si="19"/>
        <v>0</v>
      </c>
      <c r="P95" s="110">
        <f t="shared" si="19"/>
        <v>0</v>
      </c>
      <c r="Q95" s="110">
        <f t="shared" si="19"/>
        <v>0</v>
      </c>
      <c r="R95" s="110">
        <f t="shared" si="19"/>
        <v>0</v>
      </c>
      <c r="S95" s="110">
        <f t="shared" si="19"/>
        <v>0</v>
      </c>
      <c r="T95" s="110">
        <f t="shared" si="19"/>
        <v>0</v>
      </c>
      <c r="U95" s="110">
        <f t="shared" si="19"/>
        <v>0</v>
      </c>
      <c r="V95" s="110">
        <f t="shared" si="19"/>
        <v>0</v>
      </c>
      <c r="W95" s="110">
        <f t="shared" si="19"/>
        <v>0</v>
      </c>
      <c r="X95" s="110">
        <f t="shared" si="19"/>
        <v>0</v>
      </c>
      <c r="Y95" s="110">
        <f t="shared" si="19"/>
        <v>0</v>
      </c>
      <c r="Z95" s="110">
        <f t="shared" si="19"/>
        <v>0</v>
      </c>
      <c r="AA95" s="110">
        <f t="shared" si="19"/>
        <v>0</v>
      </c>
      <c r="AB95" s="110">
        <f t="shared" si="19"/>
        <v>0</v>
      </c>
      <c r="AC95" s="110">
        <f t="shared" si="19"/>
        <v>0</v>
      </c>
      <c r="AD95" s="110">
        <f t="shared" si="19"/>
        <v>0</v>
      </c>
      <c r="AE95" s="110">
        <f t="shared" si="19"/>
        <v>1</v>
      </c>
      <c r="AF95" s="110">
        <f t="shared" si="19"/>
        <v>1</v>
      </c>
      <c r="AG95" s="110">
        <f t="shared" si="19"/>
        <v>0</v>
      </c>
      <c r="AH95" s="110">
        <f t="shared" si="19"/>
        <v>0</v>
      </c>
      <c r="AI95" s="110">
        <f t="shared" si="19"/>
        <v>0</v>
      </c>
      <c r="AJ95" s="39" t="str">
        <f t="shared" si="7"/>
        <v>ON_R</v>
      </c>
      <c r="AK95" s="52"/>
      <c r="AL95" s="52" t="str">
        <f t="shared" si="10"/>
        <v>18</v>
      </c>
      <c r="AM95" s="52" t="str">
        <f t="shared" si="11"/>
        <v>00</v>
      </c>
      <c r="AN95" s="52" t="str">
        <f t="shared" si="12"/>
        <v>00</v>
      </c>
      <c r="AO95" s="52" t="str">
        <f t="shared" si="13"/>
        <v>00</v>
      </c>
      <c r="AQ95" t="str">
        <f t="shared" si="8"/>
        <v xml:space="preserve">    (U4)0x00000018U,                                                           /* 24 ON_R                                            */</v>
      </c>
    </row>
    <row r="96" spans="2:43">
      <c r="B96" s="117"/>
      <c r="C96" s="39">
        <f t="shared" si="9"/>
        <v>25</v>
      </c>
      <c r="D96" s="110">
        <f t="shared" si="19"/>
        <v>0</v>
      </c>
      <c r="E96" s="110">
        <f t="shared" si="19"/>
        <v>0</v>
      </c>
      <c r="F96" s="110">
        <f t="shared" si="19"/>
        <v>0</v>
      </c>
      <c r="G96" s="110">
        <f t="shared" si="19"/>
        <v>0</v>
      </c>
      <c r="H96" s="110">
        <f t="shared" si="19"/>
        <v>0</v>
      </c>
      <c r="I96" s="110">
        <f t="shared" si="19"/>
        <v>0</v>
      </c>
      <c r="J96" s="110">
        <f t="shared" si="19"/>
        <v>0</v>
      </c>
      <c r="K96" s="110">
        <f t="shared" si="19"/>
        <v>0</v>
      </c>
      <c r="L96" s="110">
        <f t="shared" si="19"/>
        <v>0</v>
      </c>
      <c r="M96" s="110">
        <f t="shared" si="19"/>
        <v>0</v>
      </c>
      <c r="N96" s="110">
        <f t="shared" si="19"/>
        <v>0</v>
      </c>
      <c r="O96" s="110">
        <f t="shared" si="19"/>
        <v>0</v>
      </c>
      <c r="P96" s="110">
        <f t="shared" si="19"/>
        <v>0</v>
      </c>
      <c r="Q96" s="110">
        <f t="shared" si="19"/>
        <v>0</v>
      </c>
      <c r="R96" s="110">
        <f t="shared" si="19"/>
        <v>0</v>
      </c>
      <c r="S96" s="110">
        <f t="shared" si="19"/>
        <v>0</v>
      </c>
      <c r="T96" s="110">
        <f t="shared" si="19"/>
        <v>0</v>
      </c>
      <c r="U96" s="110">
        <f t="shared" si="19"/>
        <v>0</v>
      </c>
      <c r="V96" s="110">
        <f t="shared" si="19"/>
        <v>0</v>
      </c>
      <c r="W96" s="110">
        <f t="shared" si="19"/>
        <v>0</v>
      </c>
      <c r="X96" s="110">
        <f t="shared" si="19"/>
        <v>0</v>
      </c>
      <c r="Y96" s="110">
        <f t="shared" si="19"/>
        <v>0</v>
      </c>
      <c r="Z96" s="110">
        <f t="shared" si="19"/>
        <v>0</v>
      </c>
      <c r="AA96" s="110">
        <f t="shared" si="19"/>
        <v>0</v>
      </c>
      <c r="AB96" s="110">
        <f t="shared" si="19"/>
        <v>0</v>
      </c>
      <c r="AC96" s="110">
        <f t="shared" si="19"/>
        <v>0</v>
      </c>
      <c r="AD96" s="110">
        <f t="shared" si="19"/>
        <v>0</v>
      </c>
      <c r="AE96" s="110">
        <f t="shared" si="19"/>
        <v>1</v>
      </c>
      <c r="AF96" s="110">
        <f t="shared" si="19"/>
        <v>1</v>
      </c>
      <c r="AG96" s="110">
        <f t="shared" si="19"/>
        <v>0</v>
      </c>
      <c r="AH96" s="110">
        <f t="shared" si="19"/>
        <v>0</v>
      </c>
      <c r="AI96" s="110">
        <f t="shared" si="19"/>
        <v>1</v>
      </c>
      <c r="AJ96" s="39" t="str">
        <f t="shared" si="7"/>
        <v>ON_R</v>
      </c>
      <c r="AK96" s="52"/>
      <c r="AL96" s="52" t="str">
        <f t="shared" si="10"/>
        <v>19</v>
      </c>
      <c r="AM96" s="52" t="str">
        <f t="shared" si="11"/>
        <v>00</v>
      </c>
      <c r="AN96" s="52" t="str">
        <f t="shared" si="12"/>
        <v>00</v>
      </c>
      <c r="AO96" s="52" t="str">
        <f t="shared" si="13"/>
        <v>00</v>
      </c>
      <c r="AQ96" t="str">
        <f t="shared" si="8"/>
        <v xml:space="preserve">    (U4)0x00000019U,                                                           /* 25 ON_R                                            */</v>
      </c>
    </row>
    <row r="97" spans="2:43">
      <c r="B97" s="117"/>
      <c r="C97" s="39">
        <f t="shared" si="9"/>
        <v>26</v>
      </c>
      <c r="D97" s="110">
        <f t="shared" si="19"/>
        <v>0</v>
      </c>
      <c r="E97" s="110">
        <f t="shared" si="19"/>
        <v>0</v>
      </c>
      <c r="F97" s="110">
        <f t="shared" si="19"/>
        <v>0</v>
      </c>
      <c r="G97" s="110">
        <f t="shared" si="19"/>
        <v>0</v>
      </c>
      <c r="H97" s="110">
        <f t="shared" si="19"/>
        <v>0</v>
      </c>
      <c r="I97" s="110">
        <f t="shared" si="19"/>
        <v>0</v>
      </c>
      <c r="J97" s="110">
        <f t="shared" si="19"/>
        <v>0</v>
      </c>
      <c r="K97" s="110">
        <f t="shared" si="19"/>
        <v>0</v>
      </c>
      <c r="L97" s="110">
        <f t="shared" si="19"/>
        <v>0</v>
      </c>
      <c r="M97" s="110">
        <f t="shared" si="19"/>
        <v>0</v>
      </c>
      <c r="N97" s="110">
        <f t="shared" si="19"/>
        <v>0</v>
      </c>
      <c r="O97" s="110">
        <f t="shared" si="19"/>
        <v>0</v>
      </c>
      <c r="P97" s="110">
        <f t="shared" si="19"/>
        <v>0</v>
      </c>
      <c r="Q97" s="110">
        <f t="shared" si="19"/>
        <v>0</v>
      </c>
      <c r="R97" s="110">
        <f t="shared" si="19"/>
        <v>0</v>
      </c>
      <c r="S97" s="110">
        <f t="shared" si="19"/>
        <v>0</v>
      </c>
      <c r="T97" s="110">
        <f t="shared" si="19"/>
        <v>0</v>
      </c>
      <c r="U97" s="110">
        <f t="shared" si="19"/>
        <v>0</v>
      </c>
      <c r="V97" s="110">
        <f t="shared" si="19"/>
        <v>0</v>
      </c>
      <c r="W97" s="110">
        <f t="shared" si="19"/>
        <v>0</v>
      </c>
      <c r="X97" s="110">
        <f t="shared" si="19"/>
        <v>0</v>
      </c>
      <c r="Y97" s="110">
        <f t="shared" si="19"/>
        <v>0</v>
      </c>
      <c r="Z97" s="110">
        <f t="shared" si="19"/>
        <v>0</v>
      </c>
      <c r="AA97" s="110">
        <f t="shared" si="19"/>
        <v>0</v>
      </c>
      <c r="AB97" s="110">
        <f t="shared" si="19"/>
        <v>0</v>
      </c>
      <c r="AC97" s="110">
        <f t="shared" si="19"/>
        <v>0</v>
      </c>
      <c r="AD97" s="110">
        <f t="shared" si="19"/>
        <v>0</v>
      </c>
      <c r="AE97" s="110">
        <f t="shared" si="19"/>
        <v>1</v>
      </c>
      <c r="AF97" s="110">
        <f t="shared" si="19"/>
        <v>1</v>
      </c>
      <c r="AG97" s="110">
        <f t="shared" si="19"/>
        <v>0</v>
      </c>
      <c r="AH97" s="110">
        <f t="shared" si="19"/>
        <v>1</v>
      </c>
      <c r="AI97" s="110">
        <f t="shared" si="19"/>
        <v>0</v>
      </c>
      <c r="AJ97" s="39" t="str">
        <f t="shared" si="7"/>
        <v>ON_R</v>
      </c>
      <c r="AK97" s="52"/>
      <c r="AL97" s="52" t="str">
        <f t="shared" si="10"/>
        <v>1A</v>
      </c>
      <c r="AM97" s="52" t="str">
        <f t="shared" si="11"/>
        <v>00</v>
      </c>
      <c r="AN97" s="52" t="str">
        <f t="shared" si="12"/>
        <v>00</v>
      </c>
      <c r="AO97" s="52" t="str">
        <f t="shared" si="13"/>
        <v>00</v>
      </c>
      <c r="AQ97" t="str">
        <f t="shared" si="8"/>
        <v xml:space="preserve">    (U4)0x0000001AU,                                                           /* 26 ON_R                                            */</v>
      </c>
    </row>
    <row r="98" spans="2:43">
      <c r="B98" s="117"/>
      <c r="C98" s="39">
        <f t="shared" si="9"/>
        <v>27</v>
      </c>
      <c r="D98" s="110">
        <f t="shared" si="19"/>
        <v>0</v>
      </c>
      <c r="E98" s="110">
        <f t="shared" si="19"/>
        <v>0</v>
      </c>
      <c r="F98" s="110">
        <f t="shared" si="19"/>
        <v>0</v>
      </c>
      <c r="G98" s="110">
        <f t="shared" si="19"/>
        <v>0</v>
      </c>
      <c r="H98" s="110">
        <f t="shared" si="19"/>
        <v>0</v>
      </c>
      <c r="I98" s="110">
        <f t="shared" si="19"/>
        <v>0</v>
      </c>
      <c r="J98" s="110">
        <f t="shared" si="19"/>
        <v>0</v>
      </c>
      <c r="K98" s="110">
        <f t="shared" si="19"/>
        <v>0</v>
      </c>
      <c r="L98" s="110">
        <f t="shared" si="19"/>
        <v>0</v>
      </c>
      <c r="M98" s="110">
        <f t="shared" si="19"/>
        <v>0</v>
      </c>
      <c r="N98" s="110">
        <f t="shared" si="19"/>
        <v>0</v>
      </c>
      <c r="O98" s="110">
        <f t="shared" si="19"/>
        <v>0</v>
      </c>
      <c r="P98" s="110">
        <f t="shared" si="19"/>
        <v>0</v>
      </c>
      <c r="Q98" s="110">
        <f t="shared" si="19"/>
        <v>0</v>
      </c>
      <c r="R98" s="110">
        <f t="shared" si="19"/>
        <v>0</v>
      </c>
      <c r="S98" s="110">
        <f t="shared" si="19"/>
        <v>0</v>
      </c>
      <c r="T98" s="110">
        <f t="shared" si="19"/>
        <v>0</v>
      </c>
      <c r="U98" s="110">
        <f t="shared" si="19"/>
        <v>0</v>
      </c>
      <c r="V98" s="110">
        <f t="shared" si="19"/>
        <v>0</v>
      </c>
      <c r="W98" s="110">
        <f t="shared" si="19"/>
        <v>0</v>
      </c>
      <c r="X98" s="110">
        <f t="shared" si="19"/>
        <v>0</v>
      </c>
      <c r="Y98" s="110">
        <f t="shared" si="19"/>
        <v>0</v>
      </c>
      <c r="Z98" s="110">
        <f t="shared" si="19"/>
        <v>0</v>
      </c>
      <c r="AA98" s="110">
        <f t="shared" si="19"/>
        <v>0</v>
      </c>
      <c r="AB98" s="110">
        <f t="shared" si="19"/>
        <v>0</v>
      </c>
      <c r="AC98" s="110">
        <f t="shared" si="19"/>
        <v>0</v>
      </c>
      <c r="AD98" s="110">
        <f t="shared" si="19"/>
        <v>0</v>
      </c>
      <c r="AE98" s="110">
        <f t="shared" si="19"/>
        <v>1</v>
      </c>
      <c r="AF98" s="110">
        <f t="shared" si="19"/>
        <v>1</v>
      </c>
      <c r="AG98" s="110">
        <f t="shared" si="19"/>
        <v>0</v>
      </c>
      <c r="AH98" s="110">
        <f t="shared" si="19"/>
        <v>1</v>
      </c>
      <c r="AI98" s="110">
        <f t="shared" si="19"/>
        <v>1</v>
      </c>
      <c r="AJ98" s="39" t="str">
        <f t="shared" si="7"/>
        <v>ON_R</v>
      </c>
      <c r="AK98" s="52"/>
      <c r="AL98" s="52" t="str">
        <f t="shared" si="10"/>
        <v>1B</v>
      </c>
      <c r="AM98" s="52" t="str">
        <f t="shared" si="11"/>
        <v>00</v>
      </c>
      <c r="AN98" s="52" t="str">
        <f t="shared" si="12"/>
        <v>00</v>
      </c>
      <c r="AO98" s="52" t="str">
        <f t="shared" si="13"/>
        <v>00</v>
      </c>
      <c r="AQ98" t="str">
        <f t="shared" si="8"/>
        <v xml:space="preserve">    (U4)0x0000001BU,                                                           /* 27 ON_R                                            */</v>
      </c>
    </row>
    <row r="99" spans="2:43">
      <c r="B99" s="117"/>
      <c r="C99" s="39">
        <f t="shared" si="9"/>
        <v>28</v>
      </c>
      <c r="D99" s="110">
        <f t="shared" si="19"/>
        <v>0</v>
      </c>
      <c r="E99" s="110">
        <f t="shared" si="19"/>
        <v>0</v>
      </c>
      <c r="F99" s="110">
        <f t="shared" si="19"/>
        <v>0</v>
      </c>
      <c r="G99" s="110">
        <f t="shared" si="19"/>
        <v>0</v>
      </c>
      <c r="H99" s="110">
        <f t="shared" si="19"/>
        <v>0</v>
      </c>
      <c r="I99" s="110">
        <f t="shared" si="19"/>
        <v>0</v>
      </c>
      <c r="J99" s="110">
        <f t="shared" si="19"/>
        <v>0</v>
      </c>
      <c r="K99" s="110">
        <f t="shared" si="19"/>
        <v>0</v>
      </c>
      <c r="L99" s="110">
        <f t="shared" si="19"/>
        <v>0</v>
      </c>
      <c r="M99" s="110">
        <f t="shared" si="19"/>
        <v>0</v>
      </c>
      <c r="N99" s="110">
        <f t="shared" si="19"/>
        <v>0</v>
      </c>
      <c r="O99" s="110">
        <f t="shared" si="19"/>
        <v>0</v>
      </c>
      <c r="P99" s="110">
        <f t="shared" si="19"/>
        <v>0</v>
      </c>
      <c r="Q99" s="110">
        <f t="shared" si="19"/>
        <v>0</v>
      </c>
      <c r="R99" s="110">
        <f t="shared" si="19"/>
        <v>0</v>
      </c>
      <c r="S99" s="110">
        <f t="shared" si="19"/>
        <v>0</v>
      </c>
      <c r="T99" s="110">
        <f t="shared" si="19"/>
        <v>0</v>
      </c>
      <c r="U99" s="110">
        <f t="shared" si="19"/>
        <v>0</v>
      </c>
      <c r="V99" s="110">
        <f t="shared" si="19"/>
        <v>0</v>
      </c>
      <c r="W99" s="110">
        <f t="shared" si="19"/>
        <v>0</v>
      </c>
      <c r="X99" s="110">
        <f t="shared" si="19"/>
        <v>0</v>
      </c>
      <c r="Y99" s="110">
        <f t="shared" si="19"/>
        <v>0</v>
      </c>
      <c r="Z99" s="110">
        <f t="shared" si="19"/>
        <v>0</v>
      </c>
      <c r="AA99" s="110">
        <f t="shared" si="19"/>
        <v>0</v>
      </c>
      <c r="AB99" s="110">
        <f t="shared" si="19"/>
        <v>0</v>
      </c>
      <c r="AC99" s="110">
        <f t="shared" si="19"/>
        <v>0</v>
      </c>
      <c r="AD99" s="110">
        <f t="shared" si="19"/>
        <v>0</v>
      </c>
      <c r="AE99" s="110">
        <f t="shared" si="19"/>
        <v>1</v>
      </c>
      <c r="AF99" s="110">
        <f t="shared" si="19"/>
        <v>1</v>
      </c>
      <c r="AG99" s="110">
        <f t="shared" si="19"/>
        <v>1</v>
      </c>
      <c r="AH99" s="110">
        <f t="shared" si="19"/>
        <v>0</v>
      </c>
      <c r="AI99" s="110">
        <f t="shared" si="19"/>
        <v>0</v>
      </c>
      <c r="AJ99" s="39" t="str">
        <f t="shared" si="7"/>
        <v>ON_R</v>
      </c>
      <c r="AK99" s="52"/>
      <c r="AL99" s="52" t="str">
        <f t="shared" si="10"/>
        <v>1C</v>
      </c>
      <c r="AM99" s="52" t="str">
        <f t="shared" si="11"/>
        <v>00</v>
      </c>
      <c r="AN99" s="52" t="str">
        <f t="shared" si="12"/>
        <v>00</v>
      </c>
      <c r="AO99" s="52" t="str">
        <f t="shared" si="13"/>
        <v>00</v>
      </c>
      <c r="AQ99" t="str">
        <f t="shared" si="8"/>
        <v xml:space="preserve">    (U4)0x0000001CU,                                                           /* 28 ON_R                                            */</v>
      </c>
    </row>
    <row r="100" spans="2:43">
      <c r="B100" s="117"/>
      <c r="C100" s="39">
        <f t="shared" si="9"/>
        <v>29</v>
      </c>
      <c r="D100" s="110">
        <f t="shared" si="19"/>
        <v>0</v>
      </c>
      <c r="E100" s="110">
        <f t="shared" si="19"/>
        <v>0</v>
      </c>
      <c r="F100" s="110">
        <f t="shared" si="19"/>
        <v>0</v>
      </c>
      <c r="G100" s="110">
        <f t="shared" si="19"/>
        <v>0</v>
      </c>
      <c r="H100" s="110">
        <f t="shared" si="19"/>
        <v>0</v>
      </c>
      <c r="I100" s="110">
        <f t="shared" si="19"/>
        <v>0</v>
      </c>
      <c r="J100" s="110">
        <f t="shared" si="19"/>
        <v>0</v>
      </c>
      <c r="K100" s="110">
        <f t="shared" si="19"/>
        <v>0</v>
      </c>
      <c r="L100" s="110">
        <f t="shared" si="19"/>
        <v>0</v>
      </c>
      <c r="M100" s="110">
        <f t="shared" si="19"/>
        <v>0</v>
      </c>
      <c r="N100" s="110">
        <f t="shared" si="19"/>
        <v>0</v>
      </c>
      <c r="O100" s="110">
        <f t="shared" si="19"/>
        <v>0</v>
      </c>
      <c r="P100" s="110">
        <f t="shared" si="19"/>
        <v>0</v>
      </c>
      <c r="Q100" s="110">
        <f t="shared" si="19"/>
        <v>0</v>
      </c>
      <c r="R100" s="110">
        <f t="shared" si="19"/>
        <v>0</v>
      </c>
      <c r="S100" s="110">
        <f t="shared" si="19"/>
        <v>0</v>
      </c>
      <c r="T100" s="110">
        <f t="shared" si="19"/>
        <v>0</v>
      </c>
      <c r="U100" s="110">
        <f t="shared" si="19"/>
        <v>0</v>
      </c>
      <c r="V100" s="110">
        <f t="shared" si="19"/>
        <v>0</v>
      </c>
      <c r="W100" s="110">
        <f t="shared" si="19"/>
        <v>0</v>
      </c>
      <c r="X100" s="110">
        <f t="shared" si="19"/>
        <v>0</v>
      </c>
      <c r="Y100" s="110">
        <f t="shared" si="19"/>
        <v>0</v>
      </c>
      <c r="Z100" s="110">
        <f t="shared" si="19"/>
        <v>0</v>
      </c>
      <c r="AA100" s="110">
        <f t="shared" si="19"/>
        <v>0</v>
      </c>
      <c r="AB100" s="110">
        <f t="shared" si="19"/>
        <v>0</v>
      </c>
      <c r="AC100" s="110">
        <f t="shared" si="19"/>
        <v>0</v>
      </c>
      <c r="AD100" s="110">
        <f t="shared" si="19"/>
        <v>0</v>
      </c>
      <c r="AE100" s="110">
        <f t="shared" si="19"/>
        <v>1</v>
      </c>
      <c r="AF100" s="110">
        <f t="shared" si="19"/>
        <v>1</v>
      </c>
      <c r="AG100" s="110">
        <f t="shared" si="19"/>
        <v>1</v>
      </c>
      <c r="AH100" s="110">
        <f t="shared" si="19"/>
        <v>0</v>
      </c>
      <c r="AI100" s="110">
        <f t="shared" si="19"/>
        <v>1</v>
      </c>
      <c r="AJ100" s="39" t="str">
        <f t="shared" si="7"/>
        <v>ON_R</v>
      </c>
      <c r="AK100" s="52"/>
      <c r="AL100" s="52" t="str">
        <f t="shared" si="10"/>
        <v>1D</v>
      </c>
      <c r="AM100" s="52" t="str">
        <f t="shared" si="11"/>
        <v>00</v>
      </c>
      <c r="AN100" s="52" t="str">
        <f t="shared" si="12"/>
        <v>00</v>
      </c>
      <c r="AO100" s="52" t="str">
        <f t="shared" si="13"/>
        <v>00</v>
      </c>
      <c r="AQ100" t="str">
        <f t="shared" si="8"/>
        <v xml:space="preserve">    (U4)0x0000001DU,                                                           /* 29 ON_R                                            */</v>
      </c>
    </row>
    <row r="101" spans="2:43">
      <c r="B101" s="117"/>
      <c r="C101" s="39">
        <f t="shared" si="9"/>
        <v>30</v>
      </c>
      <c r="D101" s="110">
        <f t="shared" si="19"/>
        <v>0</v>
      </c>
      <c r="E101" s="110">
        <f t="shared" si="19"/>
        <v>0</v>
      </c>
      <c r="F101" s="110">
        <f t="shared" si="19"/>
        <v>0</v>
      </c>
      <c r="G101" s="110">
        <f t="shared" si="19"/>
        <v>0</v>
      </c>
      <c r="H101" s="110">
        <f t="shared" si="19"/>
        <v>0</v>
      </c>
      <c r="I101" s="110">
        <f t="shared" si="19"/>
        <v>0</v>
      </c>
      <c r="J101" s="110">
        <f t="shared" si="19"/>
        <v>0</v>
      </c>
      <c r="K101" s="110">
        <f t="shared" si="19"/>
        <v>0</v>
      </c>
      <c r="L101" s="110">
        <f t="shared" si="19"/>
        <v>0</v>
      </c>
      <c r="M101" s="110">
        <f t="shared" si="19"/>
        <v>0</v>
      </c>
      <c r="N101" s="110">
        <f t="shared" si="19"/>
        <v>0</v>
      </c>
      <c r="O101" s="110">
        <f t="shared" si="19"/>
        <v>0</v>
      </c>
      <c r="P101" s="110">
        <f t="shared" si="19"/>
        <v>0</v>
      </c>
      <c r="Q101" s="110">
        <f t="shared" si="19"/>
        <v>0</v>
      </c>
      <c r="R101" s="110">
        <f t="shared" si="19"/>
        <v>0</v>
      </c>
      <c r="S101" s="110">
        <f t="shared" si="19"/>
        <v>0</v>
      </c>
      <c r="T101" s="110">
        <f t="shared" si="19"/>
        <v>0</v>
      </c>
      <c r="U101" s="110">
        <f t="shared" si="19"/>
        <v>0</v>
      </c>
      <c r="V101" s="110">
        <f t="shared" si="19"/>
        <v>0</v>
      </c>
      <c r="W101" s="110">
        <f t="shared" si="19"/>
        <v>0</v>
      </c>
      <c r="X101" s="110">
        <f t="shared" si="19"/>
        <v>0</v>
      </c>
      <c r="Y101" s="110">
        <f t="shared" si="19"/>
        <v>0</v>
      </c>
      <c r="Z101" s="110">
        <f t="shared" si="19"/>
        <v>0</v>
      </c>
      <c r="AA101" s="110">
        <f t="shared" si="19"/>
        <v>0</v>
      </c>
      <c r="AB101" s="110">
        <f t="shared" si="19"/>
        <v>0</v>
      </c>
      <c r="AC101" s="110">
        <f t="shared" si="19"/>
        <v>0</v>
      </c>
      <c r="AD101" s="110">
        <f t="shared" si="19"/>
        <v>0</v>
      </c>
      <c r="AE101" s="110">
        <f t="shared" si="19"/>
        <v>1</v>
      </c>
      <c r="AF101" s="110">
        <f t="shared" si="19"/>
        <v>1</v>
      </c>
      <c r="AG101" s="110">
        <f t="shared" si="19"/>
        <v>1</v>
      </c>
      <c r="AH101" s="110">
        <f t="shared" si="19"/>
        <v>1</v>
      </c>
      <c r="AI101" s="110">
        <f t="shared" si="19"/>
        <v>0</v>
      </c>
      <c r="AJ101" s="39" t="str">
        <f t="shared" si="7"/>
        <v>ON_R</v>
      </c>
      <c r="AK101" s="52"/>
      <c r="AL101" s="52" t="str">
        <f t="shared" si="10"/>
        <v>1E</v>
      </c>
      <c r="AM101" s="52" t="str">
        <f t="shared" si="11"/>
        <v>00</v>
      </c>
      <c r="AN101" s="52" t="str">
        <f t="shared" si="12"/>
        <v>00</v>
      </c>
      <c r="AO101" s="52" t="str">
        <f t="shared" si="13"/>
        <v>00</v>
      </c>
      <c r="AQ101" t="str">
        <f t="shared" si="8"/>
        <v xml:space="preserve">    (U4)0x0000001EU,                                                           /* 30 ON_R                                            */</v>
      </c>
    </row>
    <row r="102" spans="2:43">
      <c r="B102" s="117"/>
      <c r="C102" s="39">
        <f t="shared" si="9"/>
        <v>31</v>
      </c>
      <c r="D102" s="110">
        <f t="shared" si="19"/>
        <v>0</v>
      </c>
      <c r="E102" s="110">
        <f t="shared" si="19"/>
        <v>0</v>
      </c>
      <c r="F102" s="110">
        <f t="shared" si="19"/>
        <v>0</v>
      </c>
      <c r="G102" s="110">
        <f t="shared" si="19"/>
        <v>0</v>
      </c>
      <c r="H102" s="110">
        <f t="shared" si="19"/>
        <v>0</v>
      </c>
      <c r="I102" s="110">
        <f t="shared" si="19"/>
        <v>0</v>
      </c>
      <c r="J102" s="110">
        <f t="shared" si="19"/>
        <v>0</v>
      </c>
      <c r="K102" s="110">
        <f t="shared" si="19"/>
        <v>0</v>
      </c>
      <c r="L102" s="110">
        <f t="shared" si="19"/>
        <v>0</v>
      </c>
      <c r="M102" s="110">
        <f t="shared" si="19"/>
        <v>0</v>
      </c>
      <c r="N102" s="110">
        <f t="shared" si="19"/>
        <v>0</v>
      </c>
      <c r="O102" s="110">
        <f t="shared" si="19"/>
        <v>0</v>
      </c>
      <c r="P102" s="110">
        <f t="shared" si="19"/>
        <v>0</v>
      </c>
      <c r="Q102" s="110">
        <f t="shared" si="19"/>
        <v>0</v>
      </c>
      <c r="R102" s="110">
        <f t="shared" si="19"/>
        <v>0</v>
      </c>
      <c r="S102" s="110">
        <f t="shared" si="19"/>
        <v>0</v>
      </c>
      <c r="T102" s="110">
        <f t="shared" si="19"/>
        <v>0</v>
      </c>
      <c r="U102" s="110">
        <f t="shared" si="19"/>
        <v>0</v>
      </c>
      <c r="V102" s="110">
        <f t="shared" si="19"/>
        <v>0</v>
      </c>
      <c r="W102" s="110">
        <f t="shared" si="19"/>
        <v>0</v>
      </c>
      <c r="X102" s="110">
        <f t="shared" si="19"/>
        <v>0</v>
      </c>
      <c r="Y102" s="110">
        <f t="shared" si="19"/>
        <v>0</v>
      </c>
      <c r="Z102" s="110">
        <f t="shared" si="19"/>
        <v>0</v>
      </c>
      <c r="AA102" s="110">
        <f t="shared" si="19"/>
        <v>0</v>
      </c>
      <c r="AB102" s="110">
        <f t="shared" si="19"/>
        <v>0</v>
      </c>
      <c r="AC102" s="110">
        <f t="shared" si="19"/>
        <v>0</v>
      </c>
      <c r="AD102" s="110">
        <f t="shared" si="19"/>
        <v>0</v>
      </c>
      <c r="AE102" s="110">
        <f t="shared" si="19"/>
        <v>1</v>
      </c>
      <c r="AF102" s="110">
        <f t="shared" si="19"/>
        <v>1</v>
      </c>
      <c r="AG102" s="110">
        <f t="shared" si="19"/>
        <v>1</v>
      </c>
      <c r="AH102" s="110">
        <f t="shared" si="19"/>
        <v>1</v>
      </c>
      <c r="AI102" s="110">
        <f t="shared" ref="AI102" si="20">IF(AI37=1,1,0)</f>
        <v>1</v>
      </c>
      <c r="AJ102" s="39" t="str">
        <f t="shared" si="7"/>
        <v>ON_R</v>
      </c>
      <c r="AK102" s="52"/>
      <c r="AL102" s="52" t="str">
        <f t="shared" si="10"/>
        <v>1F</v>
      </c>
      <c r="AM102" s="52" t="str">
        <f t="shared" si="11"/>
        <v>00</v>
      </c>
      <c r="AN102" s="52" t="str">
        <f t="shared" si="12"/>
        <v>00</v>
      </c>
      <c r="AO102" s="52" t="str">
        <f t="shared" si="13"/>
        <v>00</v>
      </c>
      <c r="AQ102" t="str">
        <f t="shared" si="8"/>
        <v xml:space="preserve">    (U4)0x0000001FU                                                            /* 31 ON_R                                            */</v>
      </c>
    </row>
    <row r="103" spans="2:43">
      <c r="B103" s="117"/>
      <c r="C103" s="39">
        <f t="shared" si="9"/>
        <v>32</v>
      </c>
      <c r="D103" s="110">
        <f t="shared" ref="D103:AI110" si="21">IF(D38=1,1,0)</f>
        <v>0</v>
      </c>
      <c r="E103" s="110">
        <f t="shared" si="21"/>
        <v>0</v>
      </c>
      <c r="F103" s="110">
        <f t="shared" si="21"/>
        <v>0</v>
      </c>
      <c r="G103" s="110">
        <f t="shared" si="21"/>
        <v>0</v>
      </c>
      <c r="H103" s="110">
        <f t="shared" si="21"/>
        <v>0</v>
      </c>
      <c r="I103" s="110">
        <f t="shared" si="21"/>
        <v>0</v>
      </c>
      <c r="J103" s="110">
        <f t="shared" si="21"/>
        <v>0</v>
      </c>
      <c r="K103" s="110">
        <f t="shared" si="21"/>
        <v>0</v>
      </c>
      <c r="L103" s="110">
        <f t="shared" si="21"/>
        <v>0</v>
      </c>
      <c r="M103" s="110">
        <f t="shared" si="21"/>
        <v>0</v>
      </c>
      <c r="N103" s="110">
        <f t="shared" si="21"/>
        <v>0</v>
      </c>
      <c r="O103" s="110">
        <f t="shared" si="21"/>
        <v>0</v>
      </c>
      <c r="P103" s="110">
        <f t="shared" si="21"/>
        <v>0</v>
      </c>
      <c r="Q103" s="110">
        <f t="shared" si="21"/>
        <v>0</v>
      </c>
      <c r="R103" s="110">
        <f t="shared" si="21"/>
        <v>0</v>
      </c>
      <c r="S103" s="110">
        <f t="shared" si="21"/>
        <v>0</v>
      </c>
      <c r="T103" s="110">
        <f t="shared" si="21"/>
        <v>0</v>
      </c>
      <c r="U103" s="110">
        <f t="shared" si="21"/>
        <v>0</v>
      </c>
      <c r="V103" s="110">
        <f t="shared" si="21"/>
        <v>0</v>
      </c>
      <c r="W103" s="110">
        <f t="shared" si="21"/>
        <v>0</v>
      </c>
      <c r="X103" s="110">
        <f t="shared" si="21"/>
        <v>0</v>
      </c>
      <c r="Y103" s="110">
        <f t="shared" si="21"/>
        <v>0</v>
      </c>
      <c r="Z103" s="110">
        <f t="shared" si="21"/>
        <v>0</v>
      </c>
      <c r="AA103" s="110">
        <f t="shared" si="21"/>
        <v>0</v>
      </c>
      <c r="AB103" s="110">
        <f t="shared" si="21"/>
        <v>0</v>
      </c>
      <c r="AC103" s="110">
        <f t="shared" si="21"/>
        <v>0</v>
      </c>
      <c r="AD103" s="110">
        <f t="shared" si="21"/>
        <v>0</v>
      </c>
      <c r="AE103" s="110">
        <f t="shared" si="21"/>
        <v>0</v>
      </c>
      <c r="AF103" s="110">
        <f t="shared" si="21"/>
        <v>0</v>
      </c>
      <c r="AG103" s="110">
        <f t="shared" si="21"/>
        <v>0</v>
      </c>
      <c r="AH103" s="110">
        <f t="shared" si="21"/>
        <v>0</v>
      </c>
      <c r="AI103" s="110">
        <f t="shared" si="21"/>
        <v>0</v>
      </c>
      <c r="AJ103" s="39" t="str">
        <f t="shared" si="7"/>
        <v/>
      </c>
      <c r="AK103" s="52"/>
      <c r="AL103" s="52" t="str">
        <f t="shared" si="10"/>
        <v>00</v>
      </c>
      <c r="AM103" s="52" t="str">
        <f t="shared" si="11"/>
        <v>00</v>
      </c>
      <c r="AN103" s="52" t="str">
        <f t="shared" si="12"/>
        <v>00</v>
      </c>
      <c r="AO103" s="52" t="str">
        <f t="shared" si="13"/>
        <v>00</v>
      </c>
      <c r="AQ103" t="str">
        <f t="shared" si="8"/>
        <v/>
      </c>
    </row>
    <row r="104" spans="2:43">
      <c r="B104" s="117"/>
      <c r="C104" s="39">
        <f t="shared" si="9"/>
        <v>33</v>
      </c>
      <c r="D104" s="110">
        <f t="shared" si="21"/>
        <v>0</v>
      </c>
      <c r="E104" s="110">
        <f t="shared" si="21"/>
        <v>0</v>
      </c>
      <c r="F104" s="110">
        <f t="shared" si="21"/>
        <v>0</v>
      </c>
      <c r="G104" s="110">
        <f t="shared" si="21"/>
        <v>0</v>
      </c>
      <c r="H104" s="110">
        <f t="shared" si="21"/>
        <v>0</v>
      </c>
      <c r="I104" s="110">
        <f t="shared" si="21"/>
        <v>0</v>
      </c>
      <c r="J104" s="110">
        <f t="shared" si="21"/>
        <v>0</v>
      </c>
      <c r="K104" s="110">
        <f t="shared" si="21"/>
        <v>0</v>
      </c>
      <c r="L104" s="110">
        <f t="shared" si="21"/>
        <v>0</v>
      </c>
      <c r="M104" s="110">
        <f t="shared" si="21"/>
        <v>0</v>
      </c>
      <c r="N104" s="110">
        <f t="shared" si="21"/>
        <v>0</v>
      </c>
      <c r="O104" s="110">
        <f t="shared" si="21"/>
        <v>0</v>
      </c>
      <c r="P104" s="110">
        <f t="shared" si="21"/>
        <v>0</v>
      </c>
      <c r="Q104" s="110">
        <f t="shared" si="21"/>
        <v>0</v>
      </c>
      <c r="R104" s="110">
        <f t="shared" si="21"/>
        <v>0</v>
      </c>
      <c r="S104" s="110">
        <f t="shared" si="21"/>
        <v>0</v>
      </c>
      <c r="T104" s="110">
        <f t="shared" si="21"/>
        <v>0</v>
      </c>
      <c r="U104" s="110">
        <f t="shared" si="21"/>
        <v>0</v>
      </c>
      <c r="V104" s="110">
        <f t="shared" si="21"/>
        <v>0</v>
      </c>
      <c r="W104" s="110">
        <f t="shared" si="21"/>
        <v>0</v>
      </c>
      <c r="X104" s="110">
        <f t="shared" si="21"/>
        <v>0</v>
      </c>
      <c r="Y104" s="110">
        <f t="shared" si="21"/>
        <v>0</v>
      </c>
      <c r="Z104" s="110">
        <f t="shared" si="21"/>
        <v>0</v>
      </c>
      <c r="AA104" s="110">
        <f t="shared" si="21"/>
        <v>0</v>
      </c>
      <c r="AB104" s="110">
        <f t="shared" si="21"/>
        <v>0</v>
      </c>
      <c r="AC104" s="110">
        <f t="shared" si="21"/>
        <v>0</v>
      </c>
      <c r="AD104" s="110">
        <f t="shared" si="21"/>
        <v>0</v>
      </c>
      <c r="AE104" s="110">
        <f t="shared" si="21"/>
        <v>0</v>
      </c>
      <c r="AF104" s="110">
        <f t="shared" si="21"/>
        <v>0</v>
      </c>
      <c r="AG104" s="110">
        <f t="shared" si="21"/>
        <v>0</v>
      </c>
      <c r="AH104" s="110">
        <f t="shared" si="21"/>
        <v>0</v>
      </c>
      <c r="AI104" s="110">
        <f t="shared" si="21"/>
        <v>0</v>
      </c>
      <c r="AJ104" s="39" t="str">
        <f t="shared" si="7"/>
        <v/>
      </c>
      <c r="AK104" s="52"/>
      <c r="AL104" s="52" t="str">
        <f t="shared" si="10"/>
        <v>00</v>
      </c>
      <c r="AM104" s="52" t="str">
        <f t="shared" si="11"/>
        <v>00</v>
      </c>
      <c r="AN104" s="52" t="str">
        <f t="shared" si="12"/>
        <v>00</v>
      </c>
      <c r="AO104" s="52" t="str">
        <f t="shared" si="13"/>
        <v>00</v>
      </c>
      <c r="AQ104" t="str">
        <f t="shared" si="8"/>
        <v/>
      </c>
    </row>
    <row r="105" spans="2:43">
      <c r="B105" s="117"/>
      <c r="C105" s="39">
        <f t="shared" si="9"/>
        <v>34</v>
      </c>
      <c r="D105" s="110">
        <f t="shared" si="21"/>
        <v>0</v>
      </c>
      <c r="E105" s="110">
        <f t="shared" si="21"/>
        <v>0</v>
      </c>
      <c r="F105" s="110">
        <f t="shared" si="21"/>
        <v>0</v>
      </c>
      <c r="G105" s="110">
        <f t="shared" si="21"/>
        <v>0</v>
      </c>
      <c r="H105" s="110">
        <f t="shared" si="21"/>
        <v>0</v>
      </c>
      <c r="I105" s="110">
        <f t="shared" si="21"/>
        <v>0</v>
      </c>
      <c r="J105" s="110">
        <f t="shared" si="21"/>
        <v>0</v>
      </c>
      <c r="K105" s="110">
        <f t="shared" si="21"/>
        <v>0</v>
      </c>
      <c r="L105" s="110">
        <f t="shared" si="21"/>
        <v>0</v>
      </c>
      <c r="M105" s="110">
        <f t="shared" si="21"/>
        <v>0</v>
      </c>
      <c r="N105" s="110">
        <f t="shared" si="21"/>
        <v>0</v>
      </c>
      <c r="O105" s="110">
        <f t="shared" si="21"/>
        <v>0</v>
      </c>
      <c r="P105" s="110">
        <f t="shared" si="21"/>
        <v>0</v>
      </c>
      <c r="Q105" s="110">
        <f t="shared" si="21"/>
        <v>0</v>
      </c>
      <c r="R105" s="110">
        <f t="shared" si="21"/>
        <v>0</v>
      </c>
      <c r="S105" s="110">
        <f t="shared" si="21"/>
        <v>0</v>
      </c>
      <c r="T105" s="110">
        <f t="shared" si="21"/>
        <v>0</v>
      </c>
      <c r="U105" s="110">
        <f t="shared" si="21"/>
        <v>0</v>
      </c>
      <c r="V105" s="110">
        <f t="shared" si="21"/>
        <v>0</v>
      </c>
      <c r="W105" s="110">
        <f t="shared" si="21"/>
        <v>0</v>
      </c>
      <c r="X105" s="110">
        <f t="shared" si="21"/>
        <v>0</v>
      </c>
      <c r="Y105" s="110">
        <f t="shared" si="21"/>
        <v>0</v>
      </c>
      <c r="Z105" s="110">
        <f t="shared" si="21"/>
        <v>0</v>
      </c>
      <c r="AA105" s="110">
        <f t="shared" si="21"/>
        <v>0</v>
      </c>
      <c r="AB105" s="110">
        <f t="shared" si="21"/>
        <v>0</v>
      </c>
      <c r="AC105" s="110">
        <f t="shared" si="21"/>
        <v>0</v>
      </c>
      <c r="AD105" s="110">
        <f t="shared" si="21"/>
        <v>0</v>
      </c>
      <c r="AE105" s="110">
        <f t="shared" si="21"/>
        <v>0</v>
      </c>
      <c r="AF105" s="110">
        <f t="shared" si="21"/>
        <v>0</v>
      </c>
      <c r="AG105" s="110">
        <f t="shared" si="21"/>
        <v>0</v>
      </c>
      <c r="AH105" s="110">
        <f t="shared" si="21"/>
        <v>0</v>
      </c>
      <c r="AI105" s="110">
        <f t="shared" si="21"/>
        <v>0</v>
      </c>
      <c r="AJ105" s="39" t="str">
        <f t="shared" si="7"/>
        <v/>
      </c>
      <c r="AK105" s="52"/>
      <c r="AL105" s="52" t="str">
        <f t="shared" si="10"/>
        <v>00</v>
      </c>
      <c r="AM105" s="52" t="str">
        <f t="shared" si="11"/>
        <v>00</v>
      </c>
      <c r="AN105" s="52" t="str">
        <f t="shared" si="12"/>
        <v>00</v>
      </c>
      <c r="AO105" s="52" t="str">
        <f t="shared" si="13"/>
        <v>00</v>
      </c>
      <c r="AQ105" t="str">
        <f t="shared" si="8"/>
        <v/>
      </c>
    </row>
    <row r="106" spans="2:43">
      <c r="B106" s="117"/>
      <c r="C106" s="39">
        <f t="shared" si="9"/>
        <v>35</v>
      </c>
      <c r="D106" s="110">
        <f t="shared" si="21"/>
        <v>0</v>
      </c>
      <c r="E106" s="110">
        <f t="shared" si="21"/>
        <v>0</v>
      </c>
      <c r="F106" s="110">
        <f t="shared" si="21"/>
        <v>0</v>
      </c>
      <c r="G106" s="110">
        <f t="shared" si="21"/>
        <v>0</v>
      </c>
      <c r="H106" s="110">
        <f t="shared" si="21"/>
        <v>0</v>
      </c>
      <c r="I106" s="110">
        <f t="shared" si="21"/>
        <v>0</v>
      </c>
      <c r="J106" s="110">
        <f t="shared" si="21"/>
        <v>0</v>
      </c>
      <c r="K106" s="110">
        <f t="shared" si="21"/>
        <v>0</v>
      </c>
      <c r="L106" s="110">
        <f t="shared" si="21"/>
        <v>0</v>
      </c>
      <c r="M106" s="110">
        <f t="shared" si="21"/>
        <v>0</v>
      </c>
      <c r="N106" s="110">
        <f t="shared" si="21"/>
        <v>0</v>
      </c>
      <c r="O106" s="110">
        <f t="shared" si="21"/>
        <v>0</v>
      </c>
      <c r="P106" s="110">
        <f t="shared" si="21"/>
        <v>0</v>
      </c>
      <c r="Q106" s="110">
        <f t="shared" si="21"/>
        <v>0</v>
      </c>
      <c r="R106" s="110">
        <f t="shared" si="21"/>
        <v>0</v>
      </c>
      <c r="S106" s="110">
        <f t="shared" si="21"/>
        <v>0</v>
      </c>
      <c r="T106" s="110">
        <f t="shared" si="21"/>
        <v>0</v>
      </c>
      <c r="U106" s="110">
        <f t="shared" si="21"/>
        <v>0</v>
      </c>
      <c r="V106" s="110">
        <f t="shared" si="21"/>
        <v>0</v>
      </c>
      <c r="W106" s="110">
        <f t="shared" si="21"/>
        <v>0</v>
      </c>
      <c r="X106" s="110">
        <f t="shared" si="21"/>
        <v>0</v>
      </c>
      <c r="Y106" s="110">
        <f t="shared" si="21"/>
        <v>0</v>
      </c>
      <c r="Z106" s="110">
        <f t="shared" si="21"/>
        <v>0</v>
      </c>
      <c r="AA106" s="110">
        <f t="shared" si="21"/>
        <v>0</v>
      </c>
      <c r="AB106" s="110">
        <f t="shared" si="21"/>
        <v>0</v>
      </c>
      <c r="AC106" s="110">
        <f t="shared" si="21"/>
        <v>0</v>
      </c>
      <c r="AD106" s="110">
        <f t="shared" si="21"/>
        <v>0</v>
      </c>
      <c r="AE106" s="110">
        <f t="shared" si="21"/>
        <v>0</v>
      </c>
      <c r="AF106" s="110">
        <f t="shared" si="21"/>
        <v>0</v>
      </c>
      <c r="AG106" s="110">
        <f t="shared" si="21"/>
        <v>0</v>
      </c>
      <c r="AH106" s="110">
        <f t="shared" si="21"/>
        <v>0</v>
      </c>
      <c r="AI106" s="110">
        <f t="shared" si="21"/>
        <v>0</v>
      </c>
      <c r="AJ106" s="39" t="str">
        <f t="shared" si="7"/>
        <v/>
      </c>
      <c r="AK106" s="52"/>
      <c r="AL106" s="52" t="str">
        <f t="shared" si="10"/>
        <v>00</v>
      </c>
      <c r="AM106" s="52" t="str">
        <f t="shared" si="11"/>
        <v>00</v>
      </c>
      <c r="AN106" s="52" t="str">
        <f t="shared" si="12"/>
        <v>00</v>
      </c>
      <c r="AO106" s="52" t="str">
        <f t="shared" si="13"/>
        <v>00</v>
      </c>
      <c r="AQ106" t="str">
        <f t="shared" si="8"/>
        <v/>
      </c>
    </row>
    <row r="107" spans="2:43">
      <c r="B107" s="117"/>
      <c r="C107" s="39">
        <f t="shared" si="9"/>
        <v>36</v>
      </c>
      <c r="D107" s="110">
        <f t="shared" si="21"/>
        <v>0</v>
      </c>
      <c r="E107" s="110">
        <f t="shared" si="21"/>
        <v>0</v>
      </c>
      <c r="F107" s="110">
        <f t="shared" si="21"/>
        <v>0</v>
      </c>
      <c r="G107" s="110">
        <f t="shared" si="21"/>
        <v>0</v>
      </c>
      <c r="H107" s="110">
        <f t="shared" si="21"/>
        <v>0</v>
      </c>
      <c r="I107" s="110">
        <f t="shared" si="21"/>
        <v>0</v>
      </c>
      <c r="J107" s="110">
        <f t="shared" si="21"/>
        <v>0</v>
      </c>
      <c r="K107" s="110">
        <f t="shared" si="21"/>
        <v>0</v>
      </c>
      <c r="L107" s="110">
        <f t="shared" si="21"/>
        <v>0</v>
      </c>
      <c r="M107" s="110">
        <f t="shared" si="21"/>
        <v>0</v>
      </c>
      <c r="N107" s="110">
        <f t="shared" si="21"/>
        <v>0</v>
      </c>
      <c r="O107" s="110">
        <f t="shared" si="21"/>
        <v>0</v>
      </c>
      <c r="P107" s="110">
        <f t="shared" si="21"/>
        <v>0</v>
      </c>
      <c r="Q107" s="110">
        <f t="shared" si="21"/>
        <v>0</v>
      </c>
      <c r="R107" s="110">
        <f t="shared" si="21"/>
        <v>0</v>
      </c>
      <c r="S107" s="110">
        <f t="shared" si="21"/>
        <v>0</v>
      </c>
      <c r="T107" s="110">
        <f t="shared" si="21"/>
        <v>0</v>
      </c>
      <c r="U107" s="110">
        <f t="shared" si="21"/>
        <v>0</v>
      </c>
      <c r="V107" s="110">
        <f t="shared" si="21"/>
        <v>0</v>
      </c>
      <c r="W107" s="110">
        <f t="shared" si="21"/>
        <v>0</v>
      </c>
      <c r="X107" s="110">
        <f t="shared" si="21"/>
        <v>0</v>
      </c>
      <c r="Y107" s="110">
        <f t="shared" si="21"/>
        <v>0</v>
      </c>
      <c r="Z107" s="110">
        <f t="shared" si="21"/>
        <v>0</v>
      </c>
      <c r="AA107" s="110">
        <f t="shared" si="21"/>
        <v>0</v>
      </c>
      <c r="AB107" s="110">
        <f t="shared" si="21"/>
        <v>0</v>
      </c>
      <c r="AC107" s="110">
        <f t="shared" si="21"/>
        <v>0</v>
      </c>
      <c r="AD107" s="110">
        <f t="shared" si="21"/>
        <v>0</v>
      </c>
      <c r="AE107" s="110">
        <f t="shared" si="21"/>
        <v>0</v>
      </c>
      <c r="AF107" s="110">
        <f t="shared" si="21"/>
        <v>0</v>
      </c>
      <c r="AG107" s="110">
        <f t="shared" si="21"/>
        <v>0</v>
      </c>
      <c r="AH107" s="110">
        <f t="shared" si="21"/>
        <v>0</v>
      </c>
      <c r="AI107" s="110">
        <f t="shared" si="21"/>
        <v>0</v>
      </c>
      <c r="AJ107" s="39" t="str">
        <f t="shared" si="7"/>
        <v/>
      </c>
      <c r="AK107" s="52"/>
      <c r="AL107" s="52" t="str">
        <f t="shared" si="10"/>
        <v>00</v>
      </c>
      <c r="AM107" s="52" t="str">
        <f t="shared" si="11"/>
        <v>00</v>
      </c>
      <c r="AN107" s="52" t="str">
        <f t="shared" si="12"/>
        <v>00</v>
      </c>
      <c r="AO107" s="52" t="str">
        <f t="shared" si="13"/>
        <v>00</v>
      </c>
      <c r="AQ107" t="str">
        <f t="shared" si="8"/>
        <v/>
      </c>
    </row>
    <row r="108" spans="2:43">
      <c r="B108" s="117"/>
      <c r="C108" s="39">
        <f t="shared" si="9"/>
        <v>37</v>
      </c>
      <c r="D108" s="110">
        <f t="shared" si="21"/>
        <v>0</v>
      </c>
      <c r="E108" s="110">
        <f t="shared" si="21"/>
        <v>0</v>
      </c>
      <c r="F108" s="110">
        <f t="shared" si="21"/>
        <v>0</v>
      </c>
      <c r="G108" s="110">
        <f t="shared" si="21"/>
        <v>0</v>
      </c>
      <c r="H108" s="110">
        <f t="shared" si="21"/>
        <v>0</v>
      </c>
      <c r="I108" s="110">
        <f t="shared" si="21"/>
        <v>0</v>
      </c>
      <c r="J108" s="110">
        <f t="shared" si="21"/>
        <v>0</v>
      </c>
      <c r="K108" s="110">
        <f t="shared" si="21"/>
        <v>0</v>
      </c>
      <c r="L108" s="110">
        <f t="shared" si="21"/>
        <v>0</v>
      </c>
      <c r="M108" s="110">
        <f t="shared" si="21"/>
        <v>0</v>
      </c>
      <c r="N108" s="110">
        <f t="shared" si="21"/>
        <v>0</v>
      </c>
      <c r="O108" s="110">
        <f t="shared" si="21"/>
        <v>0</v>
      </c>
      <c r="P108" s="110">
        <f t="shared" si="21"/>
        <v>0</v>
      </c>
      <c r="Q108" s="110">
        <f t="shared" si="21"/>
        <v>0</v>
      </c>
      <c r="R108" s="110">
        <f t="shared" si="21"/>
        <v>0</v>
      </c>
      <c r="S108" s="110">
        <f t="shared" si="21"/>
        <v>0</v>
      </c>
      <c r="T108" s="110">
        <f t="shared" si="21"/>
        <v>0</v>
      </c>
      <c r="U108" s="110">
        <f t="shared" si="21"/>
        <v>0</v>
      </c>
      <c r="V108" s="110">
        <f t="shared" si="21"/>
        <v>0</v>
      </c>
      <c r="W108" s="110">
        <f t="shared" si="21"/>
        <v>0</v>
      </c>
      <c r="X108" s="110">
        <f t="shared" si="21"/>
        <v>0</v>
      </c>
      <c r="Y108" s="110">
        <f t="shared" si="21"/>
        <v>0</v>
      </c>
      <c r="Z108" s="110">
        <f t="shared" si="21"/>
        <v>0</v>
      </c>
      <c r="AA108" s="110">
        <f t="shared" si="21"/>
        <v>0</v>
      </c>
      <c r="AB108" s="110">
        <f t="shared" si="21"/>
        <v>0</v>
      </c>
      <c r="AC108" s="110">
        <f t="shared" si="21"/>
        <v>0</v>
      </c>
      <c r="AD108" s="110">
        <f t="shared" si="21"/>
        <v>0</v>
      </c>
      <c r="AE108" s="110">
        <f t="shared" si="21"/>
        <v>0</v>
      </c>
      <c r="AF108" s="110">
        <f t="shared" si="21"/>
        <v>0</v>
      </c>
      <c r="AG108" s="110">
        <f t="shared" si="21"/>
        <v>0</v>
      </c>
      <c r="AH108" s="110">
        <f t="shared" si="21"/>
        <v>0</v>
      </c>
      <c r="AI108" s="110">
        <f t="shared" si="21"/>
        <v>0</v>
      </c>
      <c r="AJ108" s="39" t="str">
        <f t="shared" si="7"/>
        <v/>
      </c>
      <c r="AK108" s="52"/>
      <c r="AL108" s="52" t="str">
        <f t="shared" si="10"/>
        <v>00</v>
      </c>
      <c r="AM108" s="52" t="str">
        <f t="shared" si="11"/>
        <v>00</v>
      </c>
      <c r="AN108" s="52" t="str">
        <f t="shared" si="12"/>
        <v>00</v>
      </c>
      <c r="AO108" s="52" t="str">
        <f t="shared" si="13"/>
        <v>00</v>
      </c>
      <c r="AQ108" t="str">
        <f t="shared" si="8"/>
        <v/>
      </c>
    </row>
    <row r="109" spans="2:43">
      <c r="B109" s="117"/>
      <c r="C109" s="39">
        <f t="shared" si="9"/>
        <v>38</v>
      </c>
      <c r="D109" s="110">
        <f t="shared" si="21"/>
        <v>0</v>
      </c>
      <c r="E109" s="110">
        <f t="shared" si="21"/>
        <v>0</v>
      </c>
      <c r="F109" s="110">
        <f t="shared" si="21"/>
        <v>0</v>
      </c>
      <c r="G109" s="110">
        <f t="shared" si="21"/>
        <v>0</v>
      </c>
      <c r="H109" s="110">
        <f t="shared" si="21"/>
        <v>0</v>
      </c>
      <c r="I109" s="110">
        <f t="shared" si="21"/>
        <v>0</v>
      </c>
      <c r="J109" s="110">
        <f t="shared" si="21"/>
        <v>0</v>
      </c>
      <c r="K109" s="110">
        <f t="shared" si="21"/>
        <v>0</v>
      </c>
      <c r="L109" s="110">
        <f t="shared" si="21"/>
        <v>0</v>
      </c>
      <c r="M109" s="110">
        <f t="shared" si="21"/>
        <v>0</v>
      </c>
      <c r="N109" s="110">
        <f t="shared" si="21"/>
        <v>0</v>
      </c>
      <c r="O109" s="110">
        <f t="shared" si="21"/>
        <v>0</v>
      </c>
      <c r="P109" s="110">
        <f t="shared" si="21"/>
        <v>0</v>
      </c>
      <c r="Q109" s="110">
        <f t="shared" si="21"/>
        <v>0</v>
      </c>
      <c r="R109" s="110">
        <f t="shared" si="21"/>
        <v>0</v>
      </c>
      <c r="S109" s="110">
        <f t="shared" si="21"/>
        <v>0</v>
      </c>
      <c r="T109" s="110">
        <f t="shared" si="21"/>
        <v>0</v>
      </c>
      <c r="U109" s="110">
        <f t="shared" si="21"/>
        <v>0</v>
      </c>
      <c r="V109" s="110">
        <f t="shared" si="21"/>
        <v>0</v>
      </c>
      <c r="W109" s="110">
        <f t="shared" si="21"/>
        <v>0</v>
      </c>
      <c r="X109" s="110">
        <f t="shared" si="21"/>
        <v>0</v>
      </c>
      <c r="Y109" s="110">
        <f t="shared" si="21"/>
        <v>0</v>
      </c>
      <c r="Z109" s="110">
        <f t="shared" si="21"/>
        <v>0</v>
      </c>
      <c r="AA109" s="110">
        <f t="shared" si="21"/>
        <v>0</v>
      </c>
      <c r="AB109" s="110">
        <f t="shared" si="21"/>
        <v>0</v>
      </c>
      <c r="AC109" s="110">
        <f t="shared" si="21"/>
        <v>0</v>
      </c>
      <c r="AD109" s="110">
        <f t="shared" si="21"/>
        <v>0</v>
      </c>
      <c r="AE109" s="110">
        <f t="shared" si="21"/>
        <v>0</v>
      </c>
      <c r="AF109" s="110">
        <f t="shared" si="21"/>
        <v>0</v>
      </c>
      <c r="AG109" s="110">
        <f t="shared" si="21"/>
        <v>0</v>
      </c>
      <c r="AH109" s="110">
        <f t="shared" si="21"/>
        <v>0</v>
      </c>
      <c r="AI109" s="110">
        <f t="shared" si="21"/>
        <v>0</v>
      </c>
      <c r="AJ109" s="39" t="str">
        <f t="shared" si="7"/>
        <v/>
      </c>
      <c r="AK109" s="52"/>
      <c r="AL109" s="52" t="str">
        <f t="shared" si="10"/>
        <v>00</v>
      </c>
      <c r="AM109" s="52" t="str">
        <f t="shared" si="11"/>
        <v>00</v>
      </c>
      <c r="AN109" s="52" t="str">
        <f t="shared" si="12"/>
        <v>00</v>
      </c>
      <c r="AO109" s="52" t="str">
        <f t="shared" si="13"/>
        <v>00</v>
      </c>
      <c r="AQ109" t="str">
        <f t="shared" si="8"/>
        <v/>
      </c>
    </row>
    <row r="110" spans="2:43">
      <c r="B110" s="117"/>
      <c r="C110" s="39">
        <f t="shared" si="9"/>
        <v>39</v>
      </c>
      <c r="D110" s="110">
        <f t="shared" si="21"/>
        <v>0</v>
      </c>
      <c r="E110" s="110">
        <f t="shared" si="21"/>
        <v>0</v>
      </c>
      <c r="F110" s="110">
        <f t="shared" si="21"/>
        <v>0</v>
      </c>
      <c r="G110" s="110">
        <f t="shared" si="21"/>
        <v>0</v>
      </c>
      <c r="H110" s="110">
        <f t="shared" si="21"/>
        <v>0</v>
      </c>
      <c r="I110" s="110">
        <f t="shared" si="21"/>
        <v>0</v>
      </c>
      <c r="J110" s="110">
        <f t="shared" si="21"/>
        <v>0</v>
      </c>
      <c r="K110" s="110">
        <f t="shared" si="21"/>
        <v>0</v>
      </c>
      <c r="L110" s="110">
        <f t="shared" si="21"/>
        <v>0</v>
      </c>
      <c r="M110" s="110">
        <f t="shared" si="21"/>
        <v>0</v>
      </c>
      <c r="N110" s="110">
        <f t="shared" si="21"/>
        <v>0</v>
      </c>
      <c r="O110" s="110">
        <f t="shared" si="21"/>
        <v>0</v>
      </c>
      <c r="P110" s="110">
        <f t="shared" si="21"/>
        <v>0</v>
      </c>
      <c r="Q110" s="110">
        <f t="shared" si="21"/>
        <v>0</v>
      </c>
      <c r="R110" s="110">
        <f t="shared" si="21"/>
        <v>0</v>
      </c>
      <c r="S110" s="110">
        <f t="shared" si="21"/>
        <v>0</v>
      </c>
      <c r="T110" s="110">
        <f t="shared" si="21"/>
        <v>0</v>
      </c>
      <c r="U110" s="110">
        <f t="shared" si="21"/>
        <v>0</v>
      </c>
      <c r="V110" s="110">
        <f t="shared" si="21"/>
        <v>0</v>
      </c>
      <c r="W110" s="110">
        <f t="shared" si="21"/>
        <v>0</v>
      </c>
      <c r="X110" s="110">
        <f t="shared" si="21"/>
        <v>0</v>
      </c>
      <c r="Y110" s="110">
        <f t="shared" si="21"/>
        <v>0</v>
      </c>
      <c r="Z110" s="110">
        <f t="shared" si="21"/>
        <v>0</v>
      </c>
      <c r="AA110" s="110">
        <f t="shared" si="21"/>
        <v>0</v>
      </c>
      <c r="AB110" s="110">
        <f t="shared" si="21"/>
        <v>0</v>
      </c>
      <c r="AC110" s="110">
        <f t="shared" si="21"/>
        <v>0</v>
      </c>
      <c r="AD110" s="110">
        <f t="shared" si="21"/>
        <v>0</v>
      </c>
      <c r="AE110" s="110">
        <f t="shared" si="21"/>
        <v>0</v>
      </c>
      <c r="AF110" s="110">
        <f t="shared" si="21"/>
        <v>0</v>
      </c>
      <c r="AG110" s="110">
        <f t="shared" si="21"/>
        <v>0</v>
      </c>
      <c r="AH110" s="110">
        <f t="shared" si="21"/>
        <v>0</v>
      </c>
      <c r="AI110" s="110">
        <f t="shared" ref="AI110" si="22">IF(AI45=1,1,0)</f>
        <v>0</v>
      </c>
      <c r="AJ110" s="39" t="str">
        <f t="shared" si="7"/>
        <v/>
      </c>
      <c r="AK110" s="52"/>
      <c r="AL110" s="52" t="str">
        <f t="shared" si="10"/>
        <v>00</v>
      </c>
      <c r="AM110" s="52" t="str">
        <f t="shared" si="11"/>
        <v>00</v>
      </c>
      <c r="AN110" s="52" t="str">
        <f t="shared" si="12"/>
        <v>00</v>
      </c>
      <c r="AO110" s="52" t="str">
        <f t="shared" si="13"/>
        <v>00</v>
      </c>
      <c r="AQ110" t="str">
        <f t="shared" si="8"/>
        <v/>
      </c>
    </row>
    <row r="111" spans="2:43">
      <c r="B111" s="117"/>
      <c r="C111" s="39">
        <f t="shared" si="9"/>
        <v>40</v>
      </c>
      <c r="D111" s="110">
        <f t="shared" ref="D111:AI118" si="23">IF(D46=1,1,0)</f>
        <v>0</v>
      </c>
      <c r="E111" s="110">
        <f t="shared" si="23"/>
        <v>0</v>
      </c>
      <c r="F111" s="110">
        <f t="shared" si="23"/>
        <v>0</v>
      </c>
      <c r="G111" s="110">
        <f t="shared" si="23"/>
        <v>0</v>
      </c>
      <c r="H111" s="110">
        <f t="shared" si="23"/>
        <v>0</v>
      </c>
      <c r="I111" s="110">
        <f t="shared" si="23"/>
        <v>0</v>
      </c>
      <c r="J111" s="110">
        <f t="shared" si="23"/>
        <v>0</v>
      </c>
      <c r="K111" s="110">
        <f t="shared" si="23"/>
        <v>0</v>
      </c>
      <c r="L111" s="110">
        <f t="shared" si="23"/>
        <v>0</v>
      </c>
      <c r="M111" s="110">
        <f t="shared" si="23"/>
        <v>0</v>
      </c>
      <c r="N111" s="110">
        <f t="shared" si="23"/>
        <v>0</v>
      </c>
      <c r="O111" s="110">
        <f t="shared" si="23"/>
        <v>0</v>
      </c>
      <c r="P111" s="110">
        <f t="shared" si="23"/>
        <v>0</v>
      </c>
      <c r="Q111" s="110">
        <f t="shared" si="23"/>
        <v>0</v>
      </c>
      <c r="R111" s="110">
        <f t="shared" si="23"/>
        <v>0</v>
      </c>
      <c r="S111" s="110">
        <f t="shared" si="23"/>
        <v>0</v>
      </c>
      <c r="T111" s="110">
        <f t="shared" si="23"/>
        <v>0</v>
      </c>
      <c r="U111" s="110">
        <f t="shared" si="23"/>
        <v>0</v>
      </c>
      <c r="V111" s="110">
        <f t="shared" si="23"/>
        <v>0</v>
      </c>
      <c r="W111" s="110">
        <f t="shared" si="23"/>
        <v>0</v>
      </c>
      <c r="X111" s="110">
        <f t="shared" si="23"/>
        <v>0</v>
      </c>
      <c r="Y111" s="110">
        <f t="shared" si="23"/>
        <v>0</v>
      </c>
      <c r="Z111" s="110">
        <f t="shared" si="23"/>
        <v>0</v>
      </c>
      <c r="AA111" s="110">
        <f t="shared" si="23"/>
        <v>0</v>
      </c>
      <c r="AB111" s="110">
        <f t="shared" si="23"/>
        <v>0</v>
      </c>
      <c r="AC111" s="110">
        <f t="shared" si="23"/>
        <v>0</v>
      </c>
      <c r="AD111" s="110">
        <f t="shared" si="23"/>
        <v>0</v>
      </c>
      <c r="AE111" s="110">
        <f t="shared" si="23"/>
        <v>0</v>
      </c>
      <c r="AF111" s="110">
        <f t="shared" si="23"/>
        <v>0</v>
      </c>
      <c r="AG111" s="110">
        <f t="shared" si="23"/>
        <v>0</v>
      </c>
      <c r="AH111" s="110">
        <f t="shared" si="23"/>
        <v>0</v>
      </c>
      <c r="AI111" s="110">
        <f t="shared" si="23"/>
        <v>0</v>
      </c>
      <c r="AJ111" s="39" t="str">
        <f t="shared" si="7"/>
        <v/>
      </c>
      <c r="AK111" s="52"/>
      <c r="AL111" s="52" t="str">
        <f t="shared" si="10"/>
        <v>00</v>
      </c>
      <c r="AM111" s="52" t="str">
        <f t="shared" si="11"/>
        <v>00</v>
      </c>
      <c r="AN111" s="52" t="str">
        <f t="shared" si="12"/>
        <v>00</v>
      </c>
      <c r="AO111" s="52" t="str">
        <f t="shared" si="13"/>
        <v>00</v>
      </c>
      <c r="AQ111" t="str">
        <f t="shared" si="8"/>
        <v/>
      </c>
    </row>
    <row r="112" spans="2:43">
      <c r="B112" s="117"/>
      <c r="C112" s="39">
        <f t="shared" si="9"/>
        <v>41</v>
      </c>
      <c r="D112" s="110">
        <f t="shared" si="23"/>
        <v>0</v>
      </c>
      <c r="E112" s="110">
        <f t="shared" si="23"/>
        <v>0</v>
      </c>
      <c r="F112" s="110">
        <f t="shared" si="23"/>
        <v>0</v>
      </c>
      <c r="G112" s="110">
        <f t="shared" si="23"/>
        <v>0</v>
      </c>
      <c r="H112" s="110">
        <f t="shared" si="23"/>
        <v>0</v>
      </c>
      <c r="I112" s="110">
        <f t="shared" si="23"/>
        <v>0</v>
      </c>
      <c r="J112" s="110">
        <f t="shared" si="23"/>
        <v>0</v>
      </c>
      <c r="K112" s="110">
        <f t="shared" si="23"/>
        <v>0</v>
      </c>
      <c r="L112" s="110">
        <f t="shared" si="23"/>
        <v>0</v>
      </c>
      <c r="M112" s="110">
        <f t="shared" si="23"/>
        <v>0</v>
      </c>
      <c r="N112" s="110">
        <f t="shared" si="23"/>
        <v>0</v>
      </c>
      <c r="O112" s="110">
        <f t="shared" si="23"/>
        <v>0</v>
      </c>
      <c r="P112" s="110">
        <f t="shared" si="23"/>
        <v>0</v>
      </c>
      <c r="Q112" s="110">
        <f t="shared" si="23"/>
        <v>0</v>
      </c>
      <c r="R112" s="110">
        <f t="shared" si="23"/>
        <v>0</v>
      </c>
      <c r="S112" s="110">
        <f t="shared" si="23"/>
        <v>0</v>
      </c>
      <c r="T112" s="110">
        <f t="shared" si="23"/>
        <v>0</v>
      </c>
      <c r="U112" s="110">
        <f t="shared" si="23"/>
        <v>0</v>
      </c>
      <c r="V112" s="110">
        <f t="shared" si="23"/>
        <v>0</v>
      </c>
      <c r="W112" s="110">
        <f t="shared" si="23"/>
        <v>0</v>
      </c>
      <c r="X112" s="110">
        <f t="shared" si="23"/>
        <v>0</v>
      </c>
      <c r="Y112" s="110">
        <f t="shared" si="23"/>
        <v>0</v>
      </c>
      <c r="Z112" s="110">
        <f t="shared" si="23"/>
        <v>0</v>
      </c>
      <c r="AA112" s="110">
        <f t="shared" si="23"/>
        <v>0</v>
      </c>
      <c r="AB112" s="110">
        <f t="shared" si="23"/>
        <v>0</v>
      </c>
      <c r="AC112" s="110">
        <f t="shared" si="23"/>
        <v>0</v>
      </c>
      <c r="AD112" s="110">
        <f t="shared" si="23"/>
        <v>0</v>
      </c>
      <c r="AE112" s="110">
        <f t="shared" si="23"/>
        <v>0</v>
      </c>
      <c r="AF112" s="110">
        <f t="shared" si="23"/>
        <v>0</v>
      </c>
      <c r="AG112" s="110">
        <f t="shared" si="23"/>
        <v>0</v>
      </c>
      <c r="AH112" s="110">
        <f t="shared" si="23"/>
        <v>0</v>
      </c>
      <c r="AI112" s="110">
        <f t="shared" si="23"/>
        <v>0</v>
      </c>
      <c r="AJ112" s="39" t="str">
        <f t="shared" si="7"/>
        <v/>
      </c>
      <c r="AK112" s="52"/>
      <c r="AL112" s="52" t="str">
        <f t="shared" si="10"/>
        <v>00</v>
      </c>
      <c r="AM112" s="52" t="str">
        <f t="shared" si="11"/>
        <v>00</v>
      </c>
      <c r="AN112" s="52" t="str">
        <f t="shared" si="12"/>
        <v>00</v>
      </c>
      <c r="AO112" s="52" t="str">
        <f t="shared" si="13"/>
        <v>00</v>
      </c>
      <c r="AQ112" t="str">
        <f t="shared" si="8"/>
        <v/>
      </c>
    </row>
    <row r="113" spans="2:43">
      <c r="B113" s="117"/>
      <c r="C113" s="39">
        <f t="shared" si="9"/>
        <v>42</v>
      </c>
      <c r="D113" s="110">
        <f t="shared" si="23"/>
        <v>0</v>
      </c>
      <c r="E113" s="110">
        <f t="shared" si="23"/>
        <v>0</v>
      </c>
      <c r="F113" s="110">
        <f t="shared" si="23"/>
        <v>0</v>
      </c>
      <c r="G113" s="110">
        <f t="shared" si="23"/>
        <v>0</v>
      </c>
      <c r="H113" s="110">
        <f t="shared" si="23"/>
        <v>0</v>
      </c>
      <c r="I113" s="110">
        <f t="shared" si="23"/>
        <v>0</v>
      </c>
      <c r="J113" s="110">
        <f t="shared" si="23"/>
        <v>0</v>
      </c>
      <c r="K113" s="110">
        <f t="shared" si="23"/>
        <v>0</v>
      </c>
      <c r="L113" s="110">
        <f t="shared" si="23"/>
        <v>0</v>
      </c>
      <c r="M113" s="110">
        <f t="shared" si="23"/>
        <v>0</v>
      </c>
      <c r="N113" s="110">
        <f t="shared" si="23"/>
        <v>0</v>
      </c>
      <c r="O113" s="110">
        <f t="shared" si="23"/>
        <v>0</v>
      </c>
      <c r="P113" s="110">
        <f t="shared" si="23"/>
        <v>0</v>
      </c>
      <c r="Q113" s="110">
        <f t="shared" si="23"/>
        <v>0</v>
      </c>
      <c r="R113" s="110">
        <f t="shared" si="23"/>
        <v>0</v>
      </c>
      <c r="S113" s="110">
        <f t="shared" si="23"/>
        <v>0</v>
      </c>
      <c r="T113" s="110">
        <f t="shared" si="23"/>
        <v>0</v>
      </c>
      <c r="U113" s="110">
        <f t="shared" si="23"/>
        <v>0</v>
      </c>
      <c r="V113" s="110">
        <f t="shared" si="23"/>
        <v>0</v>
      </c>
      <c r="W113" s="110">
        <f t="shared" si="23"/>
        <v>0</v>
      </c>
      <c r="X113" s="110">
        <f t="shared" si="23"/>
        <v>0</v>
      </c>
      <c r="Y113" s="110">
        <f t="shared" si="23"/>
        <v>0</v>
      </c>
      <c r="Z113" s="110">
        <f t="shared" si="23"/>
        <v>0</v>
      </c>
      <c r="AA113" s="110">
        <f t="shared" si="23"/>
        <v>0</v>
      </c>
      <c r="AB113" s="110">
        <f t="shared" si="23"/>
        <v>0</v>
      </c>
      <c r="AC113" s="110">
        <f t="shared" si="23"/>
        <v>0</v>
      </c>
      <c r="AD113" s="110">
        <f t="shared" si="23"/>
        <v>0</v>
      </c>
      <c r="AE113" s="110">
        <f t="shared" si="23"/>
        <v>0</v>
      </c>
      <c r="AF113" s="110">
        <f t="shared" si="23"/>
        <v>0</v>
      </c>
      <c r="AG113" s="110">
        <f t="shared" si="23"/>
        <v>0</v>
      </c>
      <c r="AH113" s="110">
        <f t="shared" si="23"/>
        <v>0</v>
      </c>
      <c r="AI113" s="110">
        <f t="shared" si="23"/>
        <v>0</v>
      </c>
      <c r="AJ113" s="39" t="str">
        <f t="shared" si="7"/>
        <v/>
      </c>
      <c r="AK113" s="52"/>
      <c r="AL113" s="52" t="str">
        <f t="shared" si="10"/>
        <v>00</v>
      </c>
      <c r="AM113" s="52" t="str">
        <f t="shared" si="11"/>
        <v>00</v>
      </c>
      <c r="AN113" s="52" t="str">
        <f t="shared" si="12"/>
        <v>00</v>
      </c>
      <c r="AO113" s="52" t="str">
        <f t="shared" si="13"/>
        <v>00</v>
      </c>
      <c r="AQ113" t="str">
        <f t="shared" si="8"/>
        <v/>
      </c>
    </row>
    <row r="114" spans="2:43">
      <c r="B114" s="117"/>
      <c r="C114" s="39">
        <f t="shared" si="9"/>
        <v>43</v>
      </c>
      <c r="D114" s="110">
        <f t="shared" si="23"/>
        <v>0</v>
      </c>
      <c r="E114" s="110">
        <f t="shared" si="23"/>
        <v>0</v>
      </c>
      <c r="F114" s="110">
        <f t="shared" si="23"/>
        <v>0</v>
      </c>
      <c r="G114" s="110">
        <f t="shared" si="23"/>
        <v>0</v>
      </c>
      <c r="H114" s="110">
        <f t="shared" si="23"/>
        <v>0</v>
      </c>
      <c r="I114" s="110">
        <f t="shared" si="23"/>
        <v>0</v>
      </c>
      <c r="J114" s="110">
        <f t="shared" si="23"/>
        <v>0</v>
      </c>
      <c r="K114" s="110">
        <f t="shared" si="23"/>
        <v>0</v>
      </c>
      <c r="L114" s="110">
        <f t="shared" si="23"/>
        <v>0</v>
      </c>
      <c r="M114" s="110">
        <f t="shared" si="23"/>
        <v>0</v>
      </c>
      <c r="N114" s="110">
        <f t="shared" si="23"/>
        <v>0</v>
      </c>
      <c r="O114" s="110">
        <f t="shared" si="23"/>
        <v>0</v>
      </c>
      <c r="P114" s="110">
        <f t="shared" si="23"/>
        <v>0</v>
      </c>
      <c r="Q114" s="110">
        <f t="shared" si="23"/>
        <v>0</v>
      </c>
      <c r="R114" s="110">
        <f t="shared" si="23"/>
        <v>0</v>
      </c>
      <c r="S114" s="110">
        <f t="shared" si="23"/>
        <v>0</v>
      </c>
      <c r="T114" s="110">
        <f t="shared" si="23"/>
        <v>0</v>
      </c>
      <c r="U114" s="110">
        <f t="shared" si="23"/>
        <v>0</v>
      </c>
      <c r="V114" s="110">
        <f t="shared" si="23"/>
        <v>0</v>
      </c>
      <c r="W114" s="110">
        <f t="shared" si="23"/>
        <v>0</v>
      </c>
      <c r="X114" s="110">
        <f t="shared" si="23"/>
        <v>0</v>
      </c>
      <c r="Y114" s="110">
        <f t="shared" si="23"/>
        <v>0</v>
      </c>
      <c r="Z114" s="110">
        <f t="shared" si="23"/>
        <v>0</v>
      </c>
      <c r="AA114" s="110">
        <f t="shared" si="23"/>
        <v>0</v>
      </c>
      <c r="AB114" s="110">
        <f t="shared" si="23"/>
        <v>0</v>
      </c>
      <c r="AC114" s="110">
        <f t="shared" si="23"/>
        <v>0</v>
      </c>
      <c r="AD114" s="110">
        <f t="shared" si="23"/>
        <v>0</v>
      </c>
      <c r="AE114" s="110">
        <f t="shared" si="23"/>
        <v>0</v>
      </c>
      <c r="AF114" s="110">
        <f t="shared" si="23"/>
        <v>0</v>
      </c>
      <c r="AG114" s="110">
        <f t="shared" si="23"/>
        <v>0</v>
      </c>
      <c r="AH114" s="110">
        <f t="shared" si="23"/>
        <v>0</v>
      </c>
      <c r="AI114" s="110">
        <f t="shared" si="23"/>
        <v>0</v>
      </c>
      <c r="AJ114" s="39" t="str">
        <f t="shared" si="7"/>
        <v/>
      </c>
      <c r="AK114" s="52"/>
      <c r="AL114" s="52" t="str">
        <f t="shared" si="10"/>
        <v>00</v>
      </c>
      <c r="AM114" s="52" t="str">
        <f t="shared" si="11"/>
        <v>00</v>
      </c>
      <c r="AN114" s="52" t="str">
        <f t="shared" si="12"/>
        <v>00</v>
      </c>
      <c r="AO114" s="52" t="str">
        <f t="shared" si="13"/>
        <v>00</v>
      </c>
      <c r="AQ114" t="str">
        <f t="shared" si="8"/>
        <v/>
      </c>
    </row>
    <row r="115" spans="2:43">
      <c r="B115" s="117"/>
      <c r="C115" s="39">
        <f t="shared" si="9"/>
        <v>44</v>
      </c>
      <c r="D115" s="110">
        <f t="shared" si="23"/>
        <v>0</v>
      </c>
      <c r="E115" s="110">
        <f t="shared" si="23"/>
        <v>0</v>
      </c>
      <c r="F115" s="110">
        <f t="shared" si="23"/>
        <v>0</v>
      </c>
      <c r="G115" s="110">
        <f t="shared" si="23"/>
        <v>0</v>
      </c>
      <c r="H115" s="110">
        <f t="shared" si="23"/>
        <v>0</v>
      </c>
      <c r="I115" s="110">
        <f t="shared" si="23"/>
        <v>0</v>
      </c>
      <c r="J115" s="110">
        <f t="shared" si="23"/>
        <v>0</v>
      </c>
      <c r="K115" s="110">
        <f t="shared" si="23"/>
        <v>0</v>
      </c>
      <c r="L115" s="110">
        <f t="shared" si="23"/>
        <v>0</v>
      </c>
      <c r="M115" s="110">
        <f t="shared" si="23"/>
        <v>0</v>
      </c>
      <c r="N115" s="110">
        <f t="shared" si="23"/>
        <v>0</v>
      </c>
      <c r="O115" s="110">
        <f t="shared" si="23"/>
        <v>0</v>
      </c>
      <c r="P115" s="110">
        <f t="shared" si="23"/>
        <v>0</v>
      </c>
      <c r="Q115" s="110">
        <f t="shared" si="23"/>
        <v>0</v>
      </c>
      <c r="R115" s="110">
        <f t="shared" si="23"/>
        <v>0</v>
      </c>
      <c r="S115" s="110">
        <f t="shared" si="23"/>
        <v>0</v>
      </c>
      <c r="T115" s="110">
        <f t="shared" si="23"/>
        <v>0</v>
      </c>
      <c r="U115" s="110">
        <f t="shared" si="23"/>
        <v>0</v>
      </c>
      <c r="V115" s="110">
        <f t="shared" si="23"/>
        <v>0</v>
      </c>
      <c r="W115" s="110">
        <f t="shared" si="23"/>
        <v>0</v>
      </c>
      <c r="X115" s="110">
        <f t="shared" si="23"/>
        <v>0</v>
      </c>
      <c r="Y115" s="110">
        <f t="shared" si="23"/>
        <v>0</v>
      </c>
      <c r="Z115" s="110">
        <f t="shared" si="23"/>
        <v>0</v>
      </c>
      <c r="AA115" s="110">
        <f t="shared" si="23"/>
        <v>0</v>
      </c>
      <c r="AB115" s="110">
        <f t="shared" si="23"/>
        <v>0</v>
      </c>
      <c r="AC115" s="110">
        <f t="shared" si="23"/>
        <v>0</v>
      </c>
      <c r="AD115" s="110">
        <f t="shared" si="23"/>
        <v>0</v>
      </c>
      <c r="AE115" s="110">
        <f t="shared" si="23"/>
        <v>0</v>
      </c>
      <c r="AF115" s="110">
        <f t="shared" si="23"/>
        <v>0</v>
      </c>
      <c r="AG115" s="110">
        <f t="shared" si="23"/>
        <v>0</v>
      </c>
      <c r="AH115" s="110">
        <f t="shared" si="23"/>
        <v>0</v>
      </c>
      <c r="AI115" s="110">
        <f t="shared" si="23"/>
        <v>0</v>
      </c>
      <c r="AJ115" s="39" t="str">
        <f t="shared" si="7"/>
        <v/>
      </c>
      <c r="AK115" s="52"/>
      <c r="AL115" s="52" t="str">
        <f t="shared" si="10"/>
        <v>00</v>
      </c>
      <c r="AM115" s="52" t="str">
        <f t="shared" si="11"/>
        <v>00</v>
      </c>
      <c r="AN115" s="52" t="str">
        <f t="shared" si="12"/>
        <v>00</v>
      </c>
      <c r="AO115" s="52" t="str">
        <f t="shared" si="13"/>
        <v>00</v>
      </c>
      <c r="AQ115" t="str">
        <f t="shared" si="8"/>
        <v/>
      </c>
    </row>
    <row r="116" spans="2:43">
      <c r="B116" s="117"/>
      <c r="C116" s="39">
        <f t="shared" si="9"/>
        <v>45</v>
      </c>
      <c r="D116" s="110">
        <f t="shared" si="23"/>
        <v>0</v>
      </c>
      <c r="E116" s="110">
        <f t="shared" si="23"/>
        <v>0</v>
      </c>
      <c r="F116" s="110">
        <f t="shared" si="23"/>
        <v>0</v>
      </c>
      <c r="G116" s="110">
        <f t="shared" si="23"/>
        <v>0</v>
      </c>
      <c r="H116" s="110">
        <f t="shared" si="23"/>
        <v>0</v>
      </c>
      <c r="I116" s="110">
        <f t="shared" si="23"/>
        <v>0</v>
      </c>
      <c r="J116" s="110">
        <f t="shared" si="23"/>
        <v>0</v>
      </c>
      <c r="K116" s="110">
        <f t="shared" si="23"/>
        <v>0</v>
      </c>
      <c r="L116" s="110">
        <f t="shared" si="23"/>
        <v>0</v>
      </c>
      <c r="M116" s="110">
        <f t="shared" si="23"/>
        <v>0</v>
      </c>
      <c r="N116" s="110">
        <f t="shared" si="23"/>
        <v>0</v>
      </c>
      <c r="O116" s="110">
        <f t="shared" si="23"/>
        <v>0</v>
      </c>
      <c r="P116" s="110">
        <f t="shared" si="23"/>
        <v>0</v>
      </c>
      <c r="Q116" s="110">
        <f t="shared" si="23"/>
        <v>0</v>
      </c>
      <c r="R116" s="110">
        <f t="shared" si="23"/>
        <v>0</v>
      </c>
      <c r="S116" s="110">
        <f t="shared" si="23"/>
        <v>0</v>
      </c>
      <c r="T116" s="110">
        <f t="shared" si="23"/>
        <v>0</v>
      </c>
      <c r="U116" s="110">
        <f t="shared" si="23"/>
        <v>0</v>
      </c>
      <c r="V116" s="110">
        <f t="shared" si="23"/>
        <v>0</v>
      </c>
      <c r="W116" s="110">
        <f t="shared" si="23"/>
        <v>0</v>
      </c>
      <c r="X116" s="110">
        <f t="shared" si="23"/>
        <v>0</v>
      </c>
      <c r="Y116" s="110">
        <f t="shared" si="23"/>
        <v>0</v>
      </c>
      <c r="Z116" s="110">
        <f t="shared" si="23"/>
        <v>0</v>
      </c>
      <c r="AA116" s="110">
        <f t="shared" si="23"/>
        <v>0</v>
      </c>
      <c r="AB116" s="110">
        <f t="shared" si="23"/>
        <v>0</v>
      </c>
      <c r="AC116" s="110">
        <f t="shared" si="23"/>
        <v>0</v>
      </c>
      <c r="AD116" s="110">
        <f t="shared" si="23"/>
        <v>0</v>
      </c>
      <c r="AE116" s="110">
        <f t="shared" si="23"/>
        <v>0</v>
      </c>
      <c r="AF116" s="110">
        <f t="shared" si="23"/>
        <v>0</v>
      </c>
      <c r="AG116" s="110">
        <f t="shared" si="23"/>
        <v>0</v>
      </c>
      <c r="AH116" s="110">
        <f t="shared" si="23"/>
        <v>0</v>
      </c>
      <c r="AI116" s="110">
        <f t="shared" si="23"/>
        <v>0</v>
      </c>
      <c r="AJ116" s="39" t="str">
        <f t="shared" si="7"/>
        <v/>
      </c>
      <c r="AK116" s="52"/>
      <c r="AL116" s="52" t="str">
        <f t="shared" si="10"/>
        <v>00</v>
      </c>
      <c r="AM116" s="52" t="str">
        <f t="shared" si="11"/>
        <v>00</v>
      </c>
      <c r="AN116" s="52" t="str">
        <f t="shared" si="12"/>
        <v>00</v>
      </c>
      <c r="AO116" s="52" t="str">
        <f t="shared" si="13"/>
        <v>00</v>
      </c>
      <c r="AQ116" t="str">
        <f t="shared" si="8"/>
        <v/>
      </c>
    </row>
    <row r="117" spans="2:43">
      <c r="B117" s="117"/>
      <c r="C117" s="39">
        <f t="shared" si="9"/>
        <v>46</v>
      </c>
      <c r="D117" s="110">
        <f t="shared" si="23"/>
        <v>0</v>
      </c>
      <c r="E117" s="110">
        <f t="shared" si="23"/>
        <v>0</v>
      </c>
      <c r="F117" s="110">
        <f t="shared" si="23"/>
        <v>0</v>
      </c>
      <c r="G117" s="110">
        <f t="shared" si="23"/>
        <v>0</v>
      </c>
      <c r="H117" s="110">
        <f t="shared" si="23"/>
        <v>0</v>
      </c>
      <c r="I117" s="110">
        <f t="shared" si="23"/>
        <v>0</v>
      </c>
      <c r="J117" s="110">
        <f t="shared" si="23"/>
        <v>0</v>
      </c>
      <c r="K117" s="110">
        <f t="shared" si="23"/>
        <v>0</v>
      </c>
      <c r="L117" s="110">
        <f t="shared" si="23"/>
        <v>0</v>
      </c>
      <c r="M117" s="110">
        <f t="shared" si="23"/>
        <v>0</v>
      </c>
      <c r="N117" s="110">
        <f t="shared" si="23"/>
        <v>0</v>
      </c>
      <c r="O117" s="110">
        <f t="shared" si="23"/>
        <v>0</v>
      </c>
      <c r="P117" s="110">
        <f t="shared" si="23"/>
        <v>0</v>
      </c>
      <c r="Q117" s="110">
        <f t="shared" si="23"/>
        <v>0</v>
      </c>
      <c r="R117" s="110">
        <f t="shared" si="23"/>
        <v>0</v>
      </c>
      <c r="S117" s="110">
        <f t="shared" si="23"/>
        <v>0</v>
      </c>
      <c r="T117" s="110">
        <f t="shared" si="23"/>
        <v>0</v>
      </c>
      <c r="U117" s="110">
        <f t="shared" si="23"/>
        <v>0</v>
      </c>
      <c r="V117" s="110">
        <f t="shared" si="23"/>
        <v>0</v>
      </c>
      <c r="W117" s="110">
        <f t="shared" si="23"/>
        <v>0</v>
      </c>
      <c r="X117" s="110">
        <f t="shared" si="23"/>
        <v>0</v>
      </c>
      <c r="Y117" s="110">
        <f t="shared" si="23"/>
        <v>0</v>
      </c>
      <c r="Z117" s="110">
        <f t="shared" si="23"/>
        <v>0</v>
      </c>
      <c r="AA117" s="110">
        <f t="shared" si="23"/>
        <v>0</v>
      </c>
      <c r="AB117" s="110">
        <f t="shared" si="23"/>
        <v>0</v>
      </c>
      <c r="AC117" s="110">
        <f t="shared" si="23"/>
        <v>0</v>
      </c>
      <c r="AD117" s="110">
        <f t="shared" si="23"/>
        <v>0</v>
      </c>
      <c r="AE117" s="110">
        <f t="shared" si="23"/>
        <v>0</v>
      </c>
      <c r="AF117" s="110">
        <f t="shared" si="23"/>
        <v>0</v>
      </c>
      <c r="AG117" s="110">
        <f t="shared" si="23"/>
        <v>0</v>
      </c>
      <c r="AH117" s="110">
        <f t="shared" si="23"/>
        <v>0</v>
      </c>
      <c r="AI117" s="110">
        <f t="shared" si="23"/>
        <v>0</v>
      </c>
      <c r="AJ117" s="39" t="str">
        <f t="shared" si="7"/>
        <v/>
      </c>
      <c r="AK117" s="52"/>
      <c r="AL117" s="52" t="str">
        <f t="shared" si="10"/>
        <v>00</v>
      </c>
      <c r="AM117" s="52" t="str">
        <f t="shared" si="11"/>
        <v>00</v>
      </c>
      <c r="AN117" s="52" t="str">
        <f t="shared" si="12"/>
        <v>00</v>
      </c>
      <c r="AO117" s="52" t="str">
        <f t="shared" si="13"/>
        <v>00</v>
      </c>
      <c r="AQ117" t="str">
        <f t="shared" si="8"/>
        <v/>
      </c>
    </row>
    <row r="118" spans="2:43">
      <c r="B118" s="117"/>
      <c r="C118" s="39">
        <f t="shared" si="9"/>
        <v>47</v>
      </c>
      <c r="D118" s="110">
        <f t="shared" si="23"/>
        <v>0</v>
      </c>
      <c r="E118" s="110">
        <f t="shared" si="23"/>
        <v>0</v>
      </c>
      <c r="F118" s="110">
        <f t="shared" si="23"/>
        <v>0</v>
      </c>
      <c r="G118" s="110">
        <f t="shared" si="23"/>
        <v>0</v>
      </c>
      <c r="H118" s="110">
        <f t="shared" si="23"/>
        <v>0</v>
      </c>
      <c r="I118" s="110">
        <f t="shared" si="23"/>
        <v>0</v>
      </c>
      <c r="J118" s="110">
        <f t="shared" si="23"/>
        <v>0</v>
      </c>
      <c r="K118" s="110">
        <f t="shared" si="23"/>
        <v>0</v>
      </c>
      <c r="L118" s="110">
        <f t="shared" si="23"/>
        <v>0</v>
      </c>
      <c r="M118" s="110">
        <f t="shared" si="23"/>
        <v>0</v>
      </c>
      <c r="N118" s="110">
        <f t="shared" si="23"/>
        <v>0</v>
      </c>
      <c r="O118" s="110">
        <f t="shared" si="23"/>
        <v>0</v>
      </c>
      <c r="P118" s="110">
        <f t="shared" si="23"/>
        <v>0</v>
      </c>
      <c r="Q118" s="110">
        <f t="shared" si="23"/>
        <v>0</v>
      </c>
      <c r="R118" s="110">
        <f t="shared" si="23"/>
        <v>0</v>
      </c>
      <c r="S118" s="110">
        <f t="shared" si="23"/>
        <v>0</v>
      </c>
      <c r="T118" s="110">
        <f t="shared" si="23"/>
        <v>0</v>
      </c>
      <c r="U118" s="110">
        <f t="shared" si="23"/>
        <v>0</v>
      </c>
      <c r="V118" s="110">
        <f t="shared" si="23"/>
        <v>0</v>
      </c>
      <c r="W118" s="110">
        <f t="shared" si="23"/>
        <v>0</v>
      </c>
      <c r="X118" s="110">
        <f t="shared" si="23"/>
        <v>0</v>
      </c>
      <c r="Y118" s="110">
        <f t="shared" si="23"/>
        <v>0</v>
      </c>
      <c r="Z118" s="110">
        <f t="shared" si="23"/>
        <v>0</v>
      </c>
      <c r="AA118" s="110">
        <f t="shared" si="23"/>
        <v>0</v>
      </c>
      <c r="AB118" s="110">
        <f t="shared" si="23"/>
        <v>0</v>
      </c>
      <c r="AC118" s="110">
        <f t="shared" si="23"/>
        <v>0</v>
      </c>
      <c r="AD118" s="110">
        <f t="shared" si="23"/>
        <v>0</v>
      </c>
      <c r="AE118" s="110">
        <f t="shared" si="23"/>
        <v>0</v>
      </c>
      <c r="AF118" s="110">
        <f t="shared" si="23"/>
        <v>0</v>
      </c>
      <c r="AG118" s="110">
        <f t="shared" si="23"/>
        <v>0</v>
      </c>
      <c r="AH118" s="110">
        <f t="shared" si="23"/>
        <v>0</v>
      </c>
      <c r="AI118" s="110">
        <f t="shared" ref="AI118" si="24">IF(AI53=1,1,0)</f>
        <v>0</v>
      </c>
      <c r="AJ118" s="39" t="str">
        <f t="shared" si="7"/>
        <v/>
      </c>
      <c r="AK118" s="52"/>
      <c r="AL118" s="52" t="str">
        <f t="shared" si="10"/>
        <v>00</v>
      </c>
      <c r="AM118" s="52" t="str">
        <f t="shared" si="11"/>
        <v>00</v>
      </c>
      <c r="AN118" s="52" t="str">
        <f t="shared" si="12"/>
        <v>00</v>
      </c>
      <c r="AO118" s="52" t="str">
        <f t="shared" si="13"/>
        <v>00</v>
      </c>
      <c r="AQ118" t="str">
        <f t="shared" si="8"/>
        <v/>
      </c>
    </row>
    <row r="119" spans="2:43">
      <c r="B119" s="117"/>
      <c r="C119" s="39">
        <f t="shared" si="9"/>
        <v>48</v>
      </c>
      <c r="D119" s="110">
        <f t="shared" ref="D119:AI126" si="25">IF(D54=1,1,0)</f>
        <v>0</v>
      </c>
      <c r="E119" s="110">
        <f t="shared" si="25"/>
        <v>0</v>
      </c>
      <c r="F119" s="110">
        <f t="shared" si="25"/>
        <v>0</v>
      </c>
      <c r="G119" s="110">
        <f t="shared" si="25"/>
        <v>0</v>
      </c>
      <c r="H119" s="110">
        <f t="shared" si="25"/>
        <v>0</v>
      </c>
      <c r="I119" s="110">
        <f t="shared" si="25"/>
        <v>0</v>
      </c>
      <c r="J119" s="110">
        <f t="shared" si="25"/>
        <v>0</v>
      </c>
      <c r="K119" s="110">
        <f t="shared" si="25"/>
        <v>0</v>
      </c>
      <c r="L119" s="110">
        <f t="shared" si="25"/>
        <v>0</v>
      </c>
      <c r="M119" s="110">
        <f t="shared" si="25"/>
        <v>0</v>
      </c>
      <c r="N119" s="110">
        <f t="shared" si="25"/>
        <v>0</v>
      </c>
      <c r="O119" s="110">
        <f t="shared" si="25"/>
        <v>0</v>
      </c>
      <c r="P119" s="110">
        <f t="shared" si="25"/>
        <v>0</v>
      </c>
      <c r="Q119" s="110">
        <f t="shared" si="25"/>
        <v>0</v>
      </c>
      <c r="R119" s="110">
        <f t="shared" si="25"/>
        <v>0</v>
      </c>
      <c r="S119" s="110">
        <f t="shared" si="25"/>
        <v>0</v>
      </c>
      <c r="T119" s="110">
        <f t="shared" si="25"/>
        <v>0</v>
      </c>
      <c r="U119" s="110">
        <f t="shared" si="25"/>
        <v>0</v>
      </c>
      <c r="V119" s="110">
        <f t="shared" si="25"/>
        <v>0</v>
      </c>
      <c r="W119" s="110">
        <f t="shared" si="25"/>
        <v>0</v>
      </c>
      <c r="X119" s="110">
        <f t="shared" si="25"/>
        <v>0</v>
      </c>
      <c r="Y119" s="110">
        <f t="shared" si="25"/>
        <v>0</v>
      </c>
      <c r="Z119" s="110">
        <f t="shared" si="25"/>
        <v>0</v>
      </c>
      <c r="AA119" s="110">
        <f t="shared" si="25"/>
        <v>0</v>
      </c>
      <c r="AB119" s="110">
        <f t="shared" si="25"/>
        <v>0</v>
      </c>
      <c r="AC119" s="110">
        <f t="shared" si="25"/>
        <v>0</v>
      </c>
      <c r="AD119" s="110">
        <f t="shared" si="25"/>
        <v>0</v>
      </c>
      <c r="AE119" s="110">
        <f t="shared" si="25"/>
        <v>0</v>
      </c>
      <c r="AF119" s="110">
        <f t="shared" si="25"/>
        <v>0</v>
      </c>
      <c r="AG119" s="110">
        <f t="shared" si="25"/>
        <v>0</v>
      </c>
      <c r="AH119" s="110">
        <f t="shared" si="25"/>
        <v>0</v>
      </c>
      <c r="AI119" s="110">
        <f t="shared" si="25"/>
        <v>0</v>
      </c>
      <c r="AJ119" s="39" t="str">
        <f t="shared" si="7"/>
        <v/>
      </c>
      <c r="AK119" s="52"/>
      <c r="AL119" s="52" t="str">
        <f t="shared" si="10"/>
        <v>00</v>
      </c>
      <c r="AM119" s="52" t="str">
        <f t="shared" si="11"/>
        <v>00</v>
      </c>
      <c r="AN119" s="52" t="str">
        <f t="shared" si="12"/>
        <v>00</v>
      </c>
      <c r="AO119" s="52" t="str">
        <f t="shared" si="13"/>
        <v>00</v>
      </c>
      <c r="AQ119" t="str">
        <f t="shared" si="8"/>
        <v/>
      </c>
    </row>
    <row r="120" spans="2:43">
      <c r="B120" s="117"/>
      <c r="C120" s="39">
        <f t="shared" si="9"/>
        <v>49</v>
      </c>
      <c r="D120" s="110">
        <f t="shared" si="25"/>
        <v>0</v>
      </c>
      <c r="E120" s="110">
        <f t="shared" si="25"/>
        <v>0</v>
      </c>
      <c r="F120" s="110">
        <f t="shared" si="25"/>
        <v>0</v>
      </c>
      <c r="G120" s="110">
        <f t="shared" si="25"/>
        <v>0</v>
      </c>
      <c r="H120" s="110">
        <f t="shared" si="25"/>
        <v>0</v>
      </c>
      <c r="I120" s="110">
        <f t="shared" si="25"/>
        <v>0</v>
      </c>
      <c r="J120" s="110">
        <f t="shared" si="25"/>
        <v>0</v>
      </c>
      <c r="K120" s="110">
        <f t="shared" si="25"/>
        <v>0</v>
      </c>
      <c r="L120" s="110">
        <f t="shared" si="25"/>
        <v>0</v>
      </c>
      <c r="M120" s="110">
        <f t="shared" si="25"/>
        <v>0</v>
      </c>
      <c r="N120" s="110">
        <f t="shared" si="25"/>
        <v>0</v>
      </c>
      <c r="O120" s="110">
        <f t="shared" si="25"/>
        <v>0</v>
      </c>
      <c r="P120" s="110">
        <f t="shared" si="25"/>
        <v>0</v>
      </c>
      <c r="Q120" s="110">
        <f t="shared" si="25"/>
        <v>0</v>
      </c>
      <c r="R120" s="110">
        <f t="shared" si="25"/>
        <v>0</v>
      </c>
      <c r="S120" s="110">
        <f t="shared" si="25"/>
        <v>0</v>
      </c>
      <c r="T120" s="110">
        <f t="shared" si="25"/>
        <v>0</v>
      </c>
      <c r="U120" s="110">
        <f t="shared" si="25"/>
        <v>0</v>
      </c>
      <c r="V120" s="110">
        <f t="shared" si="25"/>
        <v>0</v>
      </c>
      <c r="W120" s="110">
        <f t="shared" si="25"/>
        <v>0</v>
      </c>
      <c r="X120" s="110">
        <f t="shared" si="25"/>
        <v>0</v>
      </c>
      <c r="Y120" s="110">
        <f t="shared" si="25"/>
        <v>0</v>
      </c>
      <c r="Z120" s="110">
        <f t="shared" si="25"/>
        <v>0</v>
      </c>
      <c r="AA120" s="110">
        <f t="shared" si="25"/>
        <v>0</v>
      </c>
      <c r="AB120" s="110">
        <f t="shared" si="25"/>
        <v>0</v>
      </c>
      <c r="AC120" s="110">
        <f t="shared" si="25"/>
        <v>0</v>
      </c>
      <c r="AD120" s="110">
        <f t="shared" si="25"/>
        <v>0</v>
      </c>
      <c r="AE120" s="110">
        <f t="shared" si="25"/>
        <v>0</v>
      </c>
      <c r="AF120" s="110">
        <f t="shared" si="25"/>
        <v>0</v>
      </c>
      <c r="AG120" s="110">
        <f t="shared" si="25"/>
        <v>0</v>
      </c>
      <c r="AH120" s="110">
        <f t="shared" si="25"/>
        <v>0</v>
      </c>
      <c r="AI120" s="110">
        <f t="shared" si="25"/>
        <v>0</v>
      </c>
      <c r="AJ120" s="39" t="str">
        <f t="shared" si="7"/>
        <v/>
      </c>
      <c r="AK120" s="52"/>
      <c r="AL120" s="52" t="str">
        <f t="shared" si="10"/>
        <v>00</v>
      </c>
      <c r="AM120" s="52" t="str">
        <f t="shared" si="11"/>
        <v>00</v>
      </c>
      <c r="AN120" s="52" t="str">
        <f t="shared" si="12"/>
        <v>00</v>
      </c>
      <c r="AO120" s="52" t="str">
        <f t="shared" si="13"/>
        <v>00</v>
      </c>
      <c r="AQ120" t="str">
        <f t="shared" si="8"/>
        <v/>
      </c>
    </row>
    <row r="121" spans="2:43">
      <c r="B121" s="117"/>
      <c r="C121" s="39">
        <f t="shared" si="9"/>
        <v>50</v>
      </c>
      <c r="D121" s="110">
        <f t="shared" si="25"/>
        <v>0</v>
      </c>
      <c r="E121" s="110">
        <f t="shared" si="25"/>
        <v>0</v>
      </c>
      <c r="F121" s="110">
        <f t="shared" si="25"/>
        <v>0</v>
      </c>
      <c r="G121" s="110">
        <f t="shared" si="25"/>
        <v>0</v>
      </c>
      <c r="H121" s="110">
        <f t="shared" si="25"/>
        <v>0</v>
      </c>
      <c r="I121" s="110">
        <f t="shared" si="25"/>
        <v>0</v>
      </c>
      <c r="J121" s="110">
        <f t="shared" si="25"/>
        <v>0</v>
      </c>
      <c r="K121" s="110">
        <f t="shared" si="25"/>
        <v>0</v>
      </c>
      <c r="L121" s="110">
        <f t="shared" si="25"/>
        <v>0</v>
      </c>
      <c r="M121" s="110">
        <f t="shared" si="25"/>
        <v>0</v>
      </c>
      <c r="N121" s="110">
        <f t="shared" si="25"/>
        <v>0</v>
      </c>
      <c r="O121" s="110">
        <f t="shared" si="25"/>
        <v>0</v>
      </c>
      <c r="P121" s="110">
        <f t="shared" si="25"/>
        <v>0</v>
      </c>
      <c r="Q121" s="110">
        <f t="shared" si="25"/>
        <v>0</v>
      </c>
      <c r="R121" s="110">
        <f t="shared" si="25"/>
        <v>0</v>
      </c>
      <c r="S121" s="110">
        <f t="shared" si="25"/>
        <v>0</v>
      </c>
      <c r="T121" s="110">
        <f t="shared" si="25"/>
        <v>0</v>
      </c>
      <c r="U121" s="110">
        <f t="shared" si="25"/>
        <v>0</v>
      </c>
      <c r="V121" s="110">
        <f t="shared" si="25"/>
        <v>0</v>
      </c>
      <c r="W121" s="110">
        <f t="shared" si="25"/>
        <v>0</v>
      </c>
      <c r="X121" s="110">
        <f t="shared" si="25"/>
        <v>0</v>
      </c>
      <c r="Y121" s="110">
        <f t="shared" si="25"/>
        <v>0</v>
      </c>
      <c r="Z121" s="110">
        <f t="shared" si="25"/>
        <v>0</v>
      </c>
      <c r="AA121" s="110">
        <f t="shared" si="25"/>
        <v>0</v>
      </c>
      <c r="AB121" s="110">
        <f t="shared" si="25"/>
        <v>0</v>
      </c>
      <c r="AC121" s="110">
        <f t="shared" si="25"/>
        <v>0</v>
      </c>
      <c r="AD121" s="110">
        <f t="shared" si="25"/>
        <v>0</v>
      </c>
      <c r="AE121" s="110">
        <f t="shared" si="25"/>
        <v>0</v>
      </c>
      <c r="AF121" s="110">
        <f t="shared" si="25"/>
        <v>0</v>
      </c>
      <c r="AG121" s="110">
        <f t="shared" si="25"/>
        <v>0</v>
      </c>
      <c r="AH121" s="110">
        <f t="shared" si="25"/>
        <v>0</v>
      </c>
      <c r="AI121" s="110">
        <f t="shared" si="25"/>
        <v>0</v>
      </c>
      <c r="AJ121" s="39" t="str">
        <f t="shared" si="7"/>
        <v/>
      </c>
      <c r="AK121" s="52"/>
      <c r="AL121" s="52" t="str">
        <f t="shared" si="10"/>
        <v>00</v>
      </c>
      <c r="AM121" s="52" t="str">
        <f t="shared" si="11"/>
        <v>00</v>
      </c>
      <c r="AN121" s="52" t="str">
        <f t="shared" si="12"/>
        <v>00</v>
      </c>
      <c r="AO121" s="52" t="str">
        <f t="shared" si="13"/>
        <v>00</v>
      </c>
      <c r="AQ121" t="str">
        <f t="shared" si="8"/>
        <v/>
      </c>
    </row>
    <row r="122" spans="2:43">
      <c r="B122" s="117"/>
      <c r="C122" s="39">
        <f t="shared" si="9"/>
        <v>51</v>
      </c>
      <c r="D122" s="110">
        <f t="shared" si="25"/>
        <v>0</v>
      </c>
      <c r="E122" s="110">
        <f t="shared" si="25"/>
        <v>0</v>
      </c>
      <c r="F122" s="110">
        <f t="shared" si="25"/>
        <v>0</v>
      </c>
      <c r="G122" s="110">
        <f t="shared" si="25"/>
        <v>0</v>
      </c>
      <c r="H122" s="110">
        <f t="shared" si="25"/>
        <v>0</v>
      </c>
      <c r="I122" s="110">
        <f t="shared" si="25"/>
        <v>0</v>
      </c>
      <c r="J122" s="110">
        <f t="shared" si="25"/>
        <v>0</v>
      </c>
      <c r="K122" s="110">
        <f t="shared" si="25"/>
        <v>0</v>
      </c>
      <c r="L122" s="110">
        <f t="shared" si="25"/>
        <v>0</v>
      </c>
      <c r="M122" s="110">
        <f t="shared" si="25"/>
        <v>0</v>
      </c>
      <c r="N122" s="110">
        <f t="shared" si="25"/>
        <v>0</v>
      </c>
      <c r="O122" s="110">
        <f t="shared" si="25"/>
        <v>0</v>
      </c>
      <c r="P122" s="110">
        <f t="shared" si="25"/>
        <v>0</v>
      </c>
      <c r="Q122" s="110">
        <f t="shared" si="25"/>
        <v>0</v>
      </c>
      <c r="R122" s="110">
        <f t="shared" si="25"/>
        <v>0</v>
      </c>
      <c r="S122" s="110">
        <f t="shared" si="25"/>
        <v>0</v>
      </c>
      <c r="T122" s="110">
        <f t="shared" si="25"/>
        <v>0</v>
      </c>
      <c r="U122" s="110">
        <f t="shared" si="25"/>
        <v>0</v>
      </c>
      <c r="V122" s="110">
        <f t="shared" si="25"/>
        <v>0</v>
      </c>
      <c r="W122" s="110">
        <f t="shared" si="25"/>
        <v>0</v>
      </c>
      <c r="X122" s="110">
        <f t="shared" si="25"/>
        <v>0</v>
      </c>
      <c r="Y122" s="110">
        <f t="shared" si="25"/>
        <v>0</v>
      </c>
      <c r="Z122" s="110">
        <f t="shared" si="25"/>
        <v>0</v>
      </c>
      <c r="AA122" s="110">
        <f t="shared" si="25"/>
        <v>0</v>
      </c>
      <c r="AB122" s="110">
        <f t="shared" si="25"/>
        <v>0</v>
      </c>
      <c r="AC122" s="110">
        <f t="shared" si="25"/>
        <v>0</v>
      </c>
      <c r="AD122" s="110">
        <f t="shared" si="25"/>
        <v>0</v>
      </c>
      <c r="AE122" s="110">
        <f t="shared" si="25"/>
        <v>0</v>
      </c>
      <c r="AF122" s="110">
        <f t="shared" si="25"/>
        <v>0</v>
      </c>
      <c r="AG122" s="110">
        <f t="shared" si="25"/>
        <v>0</v>
      </c>
      <c r="AH122" s="110">
        <f t="shared" si="25"/>
        <v>0</v>
      </c>
      <c r="AI122" s="110">
        <f t="shared" si="25"/>
        <v>0</v>
      </c>
      <c r="AJ122" s="39" t="str">
        <f t="shared" si="7"/>
        <v/>
      </c>
      <c r="AK122" s="52"/>
      <c r="AL122" s="52" t="str">
        <f t="shared" si="10"/>
        <v>00</v>
      </c>
      <c r="AM122" s="52" t="str">
        <f t="shared" si="11"/>
        <v>00</v>
      </c>
      <c r="AN122" s="52" t="str">
        <f t="shared" si="12"/>
        <v>00</v>
      </c>
      <c r="AO122" s="52" t="str">
        <f t="shared" si="13"/>
        <v>00</v>
      </c>
      <c r="AQ122" t="str">
        <f t="shared" si="8"/>
        <v/>
      </c>
    </row>
    <row r="123" spans="2:43">
      <c r="B123" s="117"/>
      <c r="C123" s="39">
        <f t="shared" si="9"/>
        <v>52</v>
      </c>
      <c r="D123" s="110">
        <f t="shared" si="25"/>
        <v>0</v>
      </c>
      <c r="E123" s="110">
        <f t="shared" si="25"/>
        <v>0</v>
      </c>
      <c r="F123" s="110">
        <f t="shared" si="25"/>
        <v>0</v>
      </c>
      <c r="G123" s="110">
        <f t="shared" si="25"/>
        <v>0</v>
      </c>
      <c r="H123" s="110">
        <f t="shared" si="25"/>
        <v>0</v>
      </c>
      <c r="I123" s="110">
        <f t="shared" si="25"/>
        <v>0</v>
      </c>
      <c r="J123" s="110">
        <f t="shared" si="25"/>
        <v>0</v>
      </c>
      <c r="K123" s="110">
        <f t="shared" si="25"/>
        <v>0</v>
      </c>
      <c r="L123" s="110">
        <f t="shared" si="25"/>
        <v>0</v>
      </c>
      <c r="M123" s="110">
        <f t="shared" si="25"/>
        <v>0</v>
      </c>
      <c r="N123" s="110">
        <f t="shared" si="25"/>
        <v>0</v>
      </c>
      <c r="O123" s="110">
        <f t="shared" si="25"/>
        <v>0</v>
      </c>
      <c r="P123" s="110">
        <f t="shared" si="25"/>
        <v>0</v>
      </c>
      <c r="Q123" s="110">
        <f t="shared" si="25"/>
        <v>0</v>
      </c>
      <c r="R123" s="110">
        <f t="shared" si="25"/>
        <v>0</v>
      </c>
      <c r="S123" s="110">
        <f t="shared" si="25"/>
        <v>0</v>
      </c>
      <c r="T123" s="110">
        <f t="shared" si="25"/>
        <v>0</v>
      </c>
      <c r="U123" s="110">
        <f t="shared" si="25"/>
        <v>0</v>
      </c>
      <c r="V123" s="110">
        <f t="shared" si="25"/>
        <v>0</v>
      </c>
      <c r="W123" s="110">
        <f t="shared" si="25"/>
        <v>0</v>
      </c>
      <c r="X123" s="110">
        <f t="shared" si="25"/>
        <v>0</v>
      </c>
      <c r="Y123" s="110">
        <f t="shared" si="25"/>
        <v>0</v>
      </c>
      <c r="Z123" s="110">
        <f t="shared" si="25"/>
        <v>0</v>
      </c>
      <c r="AA123" s="110">
        <f t="shared" si="25"/>
        <v>0</v>
      </c>
      <c r="AB123" s="110">
        <f t="shared" si="25"/>
        <v>0</v>
      </c>
      <c r="AC123" s="110">
        <f t="shared" si="25"/>
        <v>0</v>
      </c>
      <c r="AD123" s="110">
        <f t="shared" si="25"/>
        <v>0</v>
      </c>
      <c r="AE123" s="110">
        <f t="shared" si="25"/>
        <v>0</v>
      </c>
      <c r="AF123" s="110">
        <f t="shared" si="25"/>
        <v>0</v>
      </c>
      <c r="AG123" s="110">
        <f t="shared" si="25"/>
        <v>0</v>
      </c>
      <c r="AH123" s="110">
        <f t="shared" si="25"/>
        <v>0</v>
      </c>
      <c r="AI123" s="110">
        <f t="shared" si="25"/>
        <v>0</v>
      </c>
      <c r="AJ123" s="39" t="str">
        <f t="shared" si="7"/>
        <v/>
      </c>
      <c r="AK123" s="52"/>
      <c r="AL123" s="52" t="str">
        <f t="shared" si="10"/>
        <v>00</v>
      </c>
      <c r="AM123" s="52" t="str">
        <f t="shared" si="11"/>
        <v>00</v>
      </c>
      <c r="AN123" s="52" t="str">
        <f t="shared" si="12"/>
        <v>00</v>
      </c>
      <c r="AO123" s="52" t="str">
        <f t="shared" si="13"/>
        <v>00</v>
      </c>
      <c r="AQ123" t="str">
        <f t="shared" si="8"/>
        <v/>
      </c>
    </row>
    <row r="124" spans="2:43">
      <c r="B124" s="117"/>
      <c r="C124" s="39">
        <f t="shared" si="9"/>
        <v>53</v>
      </c>
      <c r="D124" s="110">
        <f t="shared" si="25"/>
        <v>0</v>
      </c>
      <c r="E124" s="110">
        <f t="shared" si="25"/>
        <v>0</v>
      </c>
      <c r="F124" s="110">
        <f t="shared" si="25"/>
        <v>0</v>
      </c>
      <c r="G124" s="110">
        <f t="shared" si="25"/>
        <v>0</v>
      </c>
      <c r="H124" s="110">
        <f t="shared" si="25"/>
        <v>0</v>
      </c>
      <c r="I124" s="110">
        <f t="shared" si="25"/>
        <v>0</v>
      </c>
      <c r="J124" s="110">
        <f t="shared" si="25"/>
        <v>0</v>
      </c>
      <c r="K124" s="110">
        <f t="shared" si="25"/>
        <v>0</v>
      </c>
      <c r="L124" s="110">
        <f t="shared" si="25"/>
        <v>0</v>
      </c>
      <c r="M124" s="110">
        <f t="shared" si="25"/>
        <v>0</v>
      </c>
      <c r="N124" s="110">
        <f t="shared" si="25"/>
        <v>0</v>
      </c>
      <c r="O124" s="110">
        <f t="shared" si="25"/>
        <v>0</v>
      </c>
      <c r="P124" s="110">
        <f t="shared" si="25"/>
        <v>0</v>
      </c>
      <c r="Q124" s="110">
        <f t="shared" si="25"/>
        <v>0</v>
      </c>
      <c r="R124" s="110">
        <f t="shared" si="25"/>
        <v>0</v>
      </c>
      <c r="S124" s="110">
        <f t="shared" si="25"/>
        <v>0</v>
      </c>
      <c r="T124" s="110">
        <f t="shared" si="25"/>
        <v>0</v>
      </c>
      <c r="U124" s="110">
        <f t="shared" si="25"/>
        <v>0</v>
      </c>
      <c r="V124" s="110">
        <f t="shared" si="25"/>
        <v>0</v>
      </c>
      <c r="W124" s="110">
        <f t="shared" si="25"/>
        <v>0</v>
      </c>
      <c r="X124" s="110">
        <f t="shared" si="25"/>
        <v>0</v>
      </c>
      <c r="Y124" s="110">
        <f t="shared" si="25"/>
        <v>0</v>
      </c>
      <c r="Z124" s="110">
        <f t="shared" si="25"/>
        <v>0</v>
      </c>
      <c r="AA124" s="110">
        <f t="shared" si="25"/>
        <v>0</v>
      </c>
      <c r="AB124" s="110">
        <f t="shared" si="25"/>
        <v>0</v>
      </c>
      <c r="AC124" s="110">
        <f t="shared" si="25"/>
        <v>0</v>
      </c>
      <c r="AD124" s="110">
        <f t="shared" si="25"/>
        <v>0</v>
      </c>
      <c r="AE124" s="110">
        <f t="shared" si="25"/>
        <v>0</v>
      </c>
      <c r="AF124" s="110">
        <f t="shared" si="25"/>
        <v>0</v>
      </c>
      <c r="AG124" s="110">
        <f t="shared" si="25"/>
        <v>0</v>
      </c>
      <c r="AH124" s="110">
        <f t="shared" si="25"/>
        <v>0</v>
      </c>
      <c r="AI124" s="110">
        <f t="shared" si="25"/>
        <v>0</v>
      </c>
      <c r="AJ124" s="39" t="str">
        <f t="shared" si="7"/>
        <v/>
      </c>
      <c r="AK124" s="52"/>
      <c r="AL124" s="52" t="str">
        <f t="shared" si="10"/>
        <v>00</v>
      </c>
      <c r="AM124" s="52" t="str">
        <f t="shared" si="11"/>
        <v>00</v>
      </c>
      <c r="AN124" s="52" t="str">
        <f t="shared" si="12"/>
        <v>00</v>
      </c>
      <c r="AO124" s="52" t="str">
        <f t="shared" si="13"/>
        <v>00</v>
      </c>
      <c r="AQ124" t="str">
        <f t="shared" si="8"/>
        <v/>
      </c>
    </row>
    <row r="125" spans="2:43">
      <c r="B125" s="117"/>
      <c r="C125" s="39">
        <f t="shared" si="9"/>
        <v>54</v>
      </c>
      <c r="D125" s="110">
        <f t="shared" si="25"/>
        <v>0</v>
      </c>
      <c r="E125" s="110">
        <f t="shared" si="25"/>
        <v>0</v>
      </c>
      <c r="F125" s="110">
        <f t="shared" si="25"/>
        <v>0</v>
      </c>
      <c r="G125" s="110">
        <f t="shared" si="25"/>
        <v>0</v>
      </c>
      <c r="H125" s="110">
        <f t="shared" si="25"/>
        <v>0</v>
      </c>
      <c r="I125" s="110">
        <f t="shared" si="25"/>
        <v>0</v>
      </c>
      <c r="J125" s="110">
        <f t="shared" si="25"/>
        <v>0</v>
      </c>
      <c r="K125" s="110">
        <f t="shared" si="25"/>
        <v>0</v>
      </c>
      <c r="L125" s="110">
        <f t="shared" si="25"/>
        <v>0</v>
      </c>
      <c r="M125" s="110">
        <f t="shared" si="25"/>
        <v>0</v>
      </c>
      <c r="N125" s="110">
        <f t="shared" si="25"/>
        <v>0</v>
      </c>
      <c r="O125" s="110">
        <f t="shared" si="25"/>
        <v>0</v>
      </c>
      <c r="P125" s="110">
        <f t="shared" si="25"/>
        <v>0</v>
      </c>
      <c r="Q125" s="110">
        <f t="shared" si="25"/>
        <v>0</v>
      </c>
      <c r="R125" s="110">
        <f t="shared" si="25"/>
        <v>0</v>
      </c>
      <c r="S125" s="110">
        <f t="shared" si="25"/>
        <v>0</v>
      </c>
      <c r="T125" s="110">
        <f t="shared" si="25"/>
        <v>0</v>
      </c>
      <c r="U125" s="110">
        <f t="shared" si="25"/>
        <v>0</v>
      </c>
      <c r="V125" s="110">
        <f t="shared" si="25"/>
        <v>0</v>
      </c>
      <c r="W125" s="110">
        <f t="shared" si="25"/>
        <v>0</v>
      </c>
      <c r="X125" s="110">
        <f t="shared" si="25"/>
        <v>0</v>
      </c>
      <c r="Y125" s="110">
        <f t="shared" si="25"/>
        <v>0</v>
      </c>
      <c r="Z125" s="110">
        <f t="shared" si="25"/>
        <v>0</v>
      </c>
      <c r="AA125" s="110">
        <f t="shared" si="25"/>
        <v>0</v>
      </c>
      <c r="AB125" s="110">
        <f t="shared" si="25"/>
        <v>0</v>
      </c>
      <c r="AC125" s="110">
        <f t="shared" si="25"/>
        <v>0</v>
      </c>
      <c r="AD125" s="110">
        <f t="shared" si="25"/>
        <v>0</v>
      </c>
      <c r="AE125" s="110">
        <f t="shared" si="25"/>
        <v>0</v>
      </c>
      <c r="AF125" s="110">
        <f t="shared" si="25"/>
        <v>0</v>
      </c>
      <c r="AG125" s="110">
        <f t="shared" si="25"/>
        <v>0</v>
      </c>
      <c r="AH125" s="110">
        <f t="shared" si="25"/>
        <v>0</v>
      </c>
      <c r="AI125" s="110">
        <f t="shared" si="25"/>
        <v>0</v>
      </c>
      <c r="AJ125" s="39" t="str">
        <f t="shared" si="7"/>
        <v/>
      </c>
      <c r="AK125" s="52"/>
      <c r="AL125" s="52" t="str">
        <f t="shared" si="10"/>
        <v>00</v>
      </c>
      <c r="AM125" s="52" t="str">
        <f t="shared" si="11"/>
        <v>00</v>
      </c>
      <c r="AN125" s="52" t="str">
        <f t="shared" si="12"/>
        <v>00</v>
      </c>
      <c r="AO125" s="52" t="str">
        <f t="shared" si="13"/>
        <v>00</v>
      </c>
      <c r="AQ125" t="str">
        <f t="shared" si="8"/>
        <v/>
      </c>
    </row>
    <row r="126" spans="2:43">
      <c r="B126" s="117"/>
      <c r="C126" s="39">
        <f t="shared" si="9"/>
        <v>55</v>
      </c>
      <c r="D126" s="110">
        <f t="shared" si="25"/>
        <v>0</v>
      </c>
      <c r="E126" s="110">
        <f t="shared" si="25"/>
        <v>0</v>
      </c>
      <c r="F126" s="110">
        <f t="shared" si="25"/>
        <v>0</v>
      </c>
      <c r="G126" s="110">
        <f t="shared" si="25"/>
        <v>0</v>
      </c>
      <c r="H126" s="110">
        <f t="shared" si="25"/>
        <v>0</v>
      </c>
      <c r="I126" s="110">
        <f t="shared" si="25"/>
        <v>0</v>
      </c>
      <c r="J126" s="110">
        <f t="shared" si="25"/>
        <v>0</v>
      </c>
      <c r="K126" s="110">
        <f t="shared" si="25"/>
        <v>0</v>
      </c>
      <c r="L126" s="110">
        <f t="shared" si="25"/>
        <v>0</v>
      </c>
      <c r="M126" s="110">
        <f t="shared" si="25"/>
        <v>0</v>
      </c>
      <c r="N126" s="110">
        <f t="shared" si="25"/>
        <v>0</v>
      </c>
      <c r="O126" s="110">
        <f t="shared" si="25"/>
        <v>0</v>
      </c>
      <c r="P126" s="110">
        <f t="shared" si="25"/>
        <v>0</v>
      </c>
      <c r="Q126" s="110">
        <f t="shared" si="25"/>
        <v>0</v>
      </c>
      <c r="R126" s="110">
        <f t="shared" si="25"/>
        <v>0</v>
      </c>
      <c r="S126" s="110">
        <f t="shared" si="25"/>
        <v>0</v>
      </c>
      <c r="T126" s="110">
        <f t="shared" si="25"/>
        <v>0</v>
      </c>
      <c r="U126" s="110">
        <f t="shared" si="25"/>
        <v>0</v>
      </c>
      <c r="V126" s="110">
        <f t="shared" si="25"/>
        <v>0</v>
      </c>
      <c r="W126" s="110">
        <f t="shared" si="25"/>
        <v>0</v>
      </c>
      <c r="X126" s="110">
        <f t="shared" si="25"/>
        <v>0</v>
      </c>
      <c r="Y126" s="110">
        <f t="shared" si="25"/>
        <v>0</v>
      </c>
      <c r="Z126" s="110">
        <f t="shared" si="25"/>
        <v>0</v>
      </c>
      <c r="AA126" s="110">
        <f t="shared" si="25"/>
        <v>0</v>
      </c>
      <c r="AB126" s="110">
        <f t="shared" si="25"/>
        <v>0</v>
      </c>
      <c r="AC126" s="110">
        <f t="shared" si="25"/>
        <v>0</v>
      </c>
      <c r="AD126" s="110">
        <f t="shared" si="25"/>
        <v>0</v>
      </c>
      <c r="AE126" s="110">
        <f t="shared" si="25"/>
        <v>0</v>
      </c>
      <c r="AF126" s="110">
        <f t="shared" si="25"/>
        <v>0</v>
      </c>
      <c r="AG126" s="110">
        <f t="shared" si="25"/>
        <v>0</v>
      </c>
      <c r="AH126" s="110">
        <f t="shared" si="25"/>
        <v>0</v>
      </c>
      <c r="AI126" s="110">
        <f t="shared" ref="AI126" si="26">IF(AI61=1,1,0)</f>
        <v>0</v>
      </c>
      <c r="AJ126" s="39" t="str">
        <f t="shared" si="7"/>
        <v/>
      </c>
      <c r="AK126" s="52"/>
      <c r="AL126" s="52" t="str">
        <f t="shared" si="10"/>
        <v>00</v>
      </c>
      <c r="AM126" s="52" t="str">
        <f t="shared" si="11"/>
        <v>00</v>
      </c>
      <c r="AN126" s="52" t="str">
        <f t="shared" si="12"/>
        <v>00</v>
      </c>
      <c r="AO126" s="52" t="str">
        <f t="shared" si="13"/>
        <v>00</v>
      </c>
      <c r="AQ126" t="str">
        <f t="shared" si="8"/>
        <v/>
      </c>
    </row>
    <row r="127" spans="2:43">
      <c r="B127" s="117"/>
      <c r="C127" s="39">
        <f t="shared" si="9"/>
        <v>56</v>
      </c>
      <c r="D127" s="110">
        <f t="shared" ref="D127:AI134" si="27">IF(D62=1,1,0)</f>
        <v>0</v>
      </c>
      <c r="E127" s="110">
        <f t="shared" si="27"/>
        <v>0</v>
      </c>
      <c r="F127" s="110">
        <f t="shared" si="27"/>
        <v>0</v>
      </c>
      <c r="G127" s="110">
        <f t="shared" si="27"/>
        <v>0</v>
      </c>
      <c r="H127" s="110">
        <f t="shared" si="27"/>
        <v>0</v>
      </c>
      <c r="I127" s="110">
        <f t="shared" si="27"/>
        <v>0</v>
      </c>
      <c r="J127" s="110">
        <f t="shared" si="27"/>
        <v>0</v>
      </c>
      <c r="K127" s="110">
        <f t="shared" si="27"/>
        <v>0</v>
      </c>
      <c r="L127" s="110">
        <f t="shared" si="27"/>
        <v>0</v>
      </c>
      <c r="M127" s="110">
        <f t="shared" si="27"/>
        <v>0</v>
      </c>
      <c r="N127" s="110">
        <f t="shared" si="27"/>
        <v>0</v>
      </c>
      <c r="O127" s="110">
        <f t="shared" si="27"/>
        <v>0</v>
      </c>
      <c r="P127" s="110">
        <f t="shared" si="27"/>
        <v>0</v>
      </c>
      <c r="Q127" s="110">
        <f t="shared" si="27"/>
        <v>0</v>
      </c>
      <c r="R127" s="110">
        <f t="shared" si="27"/>
        <v>0</v>
      </c>
      <c r="S127" s="110">
        <f t="shared" si="27"/>
        <v>0</v>
      </c>
      <c r="T127" s="110">
        <f t="shared" si="27"/>
        <v>0</v>
      </c>
      <c r="U127" s="110">
        <f t="shared" si="27"/>
        <v>0</v>
      </c>
      <c r="V127" s="110">
        <f t="shared" si="27"/>
        <v>0</v>
      </c>
      <c r="W127" s="110">
        <f t="shared" si="27"/>
        <v>0</v>
      </c>
      <c r="X127" s="110">
        <f t="shared" si="27"/>
        <v>0</v>
      </c>
      <c r="Y127" s="110">
        <f t="shared" si="27"/>
        <v>0</v>
      </c>
      <c r="Z127" s="110">
        <f t="shared" si="27"/>
        <v>0</v>
      </c>
      <c r="AA127" s="110">
        <f t="shared" si="27"/>
        <v>0</v>
      </c>
      <c r="AB127" s="110">
        <f t="shared" si="27"/>
        <v>0</v>
      </c>
      <c r="AC127" s="110">
        <f t="shared" si="27"/>
        <v>0</v>
      </c>
      <c r="AD127" s="110">
        <f t="shared" si="27"/>
        <v>0</v>
      </c>
      <c r="AE127" s="110">
        <f t="shared" si="27"/>
        <v>0</v>
      </c>
      <c r="AF127" s="110">
        <f t="shared" si="27"/>
        <v>0</v>
      </c>
      <c r="AG127" s="110">
        <f t="shared" si="27"/>
        <v>0</v>
      </c>
      <c r="AH127" s="110">
        <f t="shared" si="27"/>
        <v>0</v>
      </c>
      <c r="AI127" s="110">
        <f t="shared" si="27"/>
        <v>0</v>
      </c>
      <c r="AJ127" s="39" t="str">
        <f t="shared" si="7"/>
        <v/>
      </c>
      <c r="AK127" s="52"/>
      <c r="AL127" s="52" t="str">
        <f t="shared" si="10"/>
        <v>00</v>
      </c>
      <c r="AM127" s="52" t="str">
        <f t="shared" si="11"/>
        <v>00</v>
      </c>
      <c r="AN127" s="52" t="str">
        <f t="shared" si="12"/>
        <v>00</v>
      </c>
      <c r="AO127" s="52" t="str">
        <f t="shared" si="13"/>
        <v>00</v>
      </c>
      <c r="AQ127" t="str">
        <f t="shared" si="8"/>
        <v/>
      </c>
    </row>
    <row r="128" spans="2:43">
      <c r="B128" s="117"/>
      <c r="C128" s="39">
        <f t="shared" si="9"/>
        <v>57</v>
      </c>
      <c r="D128" s="110">
        <f t="shared" si="27"/>
        <v>0</v>
      </c>
      <c r="E128" s="110">
        <f t="shared" si="27"/>
        <v>0</v>
      </c>
      <c r="F128" s="110">
        <f t="shared" si="27"/>
        <v>0</v>
      </c>
      <c r="G128" s="110">
        <f t="shared" si="27"/>
        <v>0</v>
      </c>
      <c r="H128" s="110">
        <f t="shared" si="27"/>
        <v>0</v>
      </c>
      <c r="I128" s="110">
        <f t="shared" si="27"/>
        <v>0</v>
      </c>
      <c r="J128" s="110">
        <f t="shared" si="27"/>
        <v>0</v>
      </c>
      <c r="K128" s="110">
        <f t="shared" si="27"/>
        <v>0</v>
      </c>
      <c r="L128" s="110">
        <f t="shared" si="27"/>
        <v>0</v>
      </c>
      <c r="M128" s="110">
        <f t="shared" si="27"/>
        <v>0</v>
      </c>
      <c r="N128" s="110">
        <f t="shared" si="27"/>
        <v>0</v>
      </c>
      <c r="O128" s="110">
        <f t="shared" si="27"/>
        <v>0</v>
      </c>
      <c r="P128" s="110">
        <f t="shared" si="27"/>
        <v>0</v>
      </c>
      <c r="Q128" s="110">
        <f t="shared" si="27"/>
        <v>0</v>
      </c>
      <c r="R128" s="110">
        <f t="shared" si="27"/>
        <v>0</v>
      </c>
      <c r="S128" s="110">
        <f t="shared" si="27"/>
        <v>0</v>
      </c>
      <c r="T128" s="110">
        <f t="shared" si="27"/>
        <v>0</v>
      </c>
      <c r="U128" s="110">
        <f t="shared" si="27"/>
        <v>0</v>
      </c>
      <c r="V128" s="110">
        <f t="shared" si="27"/>
        <v>0</v>
      </c>
      <c r="W128" s="110">
        <f t="shared" si="27"/>
        <v>0</v>
      </c>
      <c r="X128" s="110">
        <f t="shared" si="27"/>
        <v>0</v>
      </c>
      <c r="Y128" s="110">
        <f t="shared" si="27"/>
        <v>0</v>
      </c>
      <c r="Z128" s="110">
        <f t="shared" si="27"/>
        <v>0</v>
      </c>
      <c r="AA128" s="110">
        <f t="shared" si="27"/>
        <v>0</v>
      </c>
      <c r="AB128" s="110">
        <f t="shared" si="27"/>
        <v>0</v>
      </c>
      <c r="AC128" s="110">
        <f t="shared" si="27"/>
        <v>0</v>
      </c>
      <c r="AD128" s="110">
        <f t="shared" si="27"/>
        <v>0</v>
      </c>
      <c r="AE128" s="110">
        <f t="shared" si="27"/>
        <v>0</v>
      </c>
      <c r="AF128" s="110">
        <f t="shared" si="27"/>
        <v>0</v>
      </c>
      <c r="AG128" s="110">
        <f t="shared" si="27"/>
        <v>0</v>
      </c>
      <c r="AH128" s="110">
        <f t="shared" si="27"/>
        <v>0</v>
      </c>
      <c r="AI128" s="110">
        <f t="shared" si="27"/>
        <v>0</v>
      </c>
      <c r="AJ128" s="39" t="str">
        <f t="shared" si="7"/>
        <v/>
      </c>
      <c r="AK128" s="52"/>
      <c r="AL128" s="52" t="str">
        <f t="shared" si="10"/>
        <v>00</v>
      </c>
      <c r="AM128" s="52" t="str">
        <f t="shared" si="11"/>
        <v>00</v>
      </c>
      <c r="AN128" s="52" t="str">
        <f t="shared" si="12"/>
        <v>00</v>
      </c>
      <c r="AO128" s="52" t="str">
        <f t="shared" si="13"/>
        <v>00</v>
      </c>
      <c r="AQ128" t="str">
        <f t="shared" si="8"/>
        <v/>
      </c>
    </row>
    <row r="129" spans="1:43">
      <c r="B129" s="117"/>
      <c r="C129" s="39">
        <f t="shared" si="9"/>
        <v>58</v>
      </c>
      <c r="D129" s="110">
        <f t="shared" si="27"/>
        <v>0</v>
      </c>
      <c r="E129" s="110">
        <f t="shared" si="27"/>
        <v>0</v>
      </c>
      <c r="F129" s="110">
        <f t="shared" si="27"/>
        <v>0</v>
      </c>
      <c r="G129" s="110">
        <f t="shared" si="27"/>
        <v>0</v>
      </c>
      <c r="H129" s="110">
        <f t="shared" si="27"/>
        <v>0</v>
      </c>
      <c r="I129" s="110">
        <f t="shared" si="27"/>
        <v>0</v>
      </c>
      <c r="J129" s="110">
        <f t="shared" si="27"/>
        <v>0</v>
      </c>
      <c r="K129" s="110">
        <f t="shared" si="27"/>
        <v>0</v>
      </c>
      <c r="L129" s="110">
        <f t="shared" si="27"/>
        <v>0</v>
      </c>
      <c r="M129" s="110">
        <f t="shared" si="27"/>
        <v>0</v>
      </c>
      <c r="N129" s="110">
        <f t="shared" si="27"/>
        <v>0</v>
      </c>
      <c r="O129" s="110">
        <f t="shared" si="27"/>
        <v>0</v>
      </c>
      <c r="P129" s="110">
        <f t="shared" si="27"/>
        <v>0</v>
      </c>
      <c r="Q129" s="110">
        <f t="shared" si="27"/>
        <v>0</v>
      </c>
      <c r="R129" s="110">
        <f t="shared" si="27"/>
        <v>0</v>
      </c>
      <c r="S129" s="110">
        <f t="shared" si="27"/>
        <v>0</v>
      </c>
      <c r="T129" s="110">
        <f t="shared" si="27"/>
        <v>0</v>
      </c>
      <c r="U129" s="110">
        <f t="shared" si="27"/>
        <v>0</v>
      </c>
      <c r="V129" s="110">
        <f t="shared" si="27"/>
        <v>0</v>
      </c>
      <c r="W129" s="110">
        <f t="shared" si="27"/>
        <v>0</v>
      </c>
      <c r="X129" s="110">
        <f t="shared" si="27"/>
        <v>0</v>
      </c>
      <c r="Y129" s="110">
        <f t="shared" si="27"/>
        <v>0</v>
      </c>
      <c r="Z129" s="110">
        <f t="shared" si="27"/>
        <v>0</v>
      </c>
      <c r="AA129" s="110">
        <f t="shared" si="27"/>
        <v>0</v>
      </c>
      <c r="AB129" s="110">
        <f t="shared" si="27"/>
        <v>0</v>
      </c>
      <c r="AC129" s="110">
        <f t="shared" si="27"/>
        <v>0</v>
      </c>
      <c r="AD129" s="110">
        <f t="shared" si="27"/>
        <v>0</v>
      </c>
      <c r="AE129" s="110">
        <f t="shared" si="27"/>
        <v>0</v>
      </c>
      <c r="AF129" s="110">
        <f t="shared" si="27"/>
        <v>0</v>
      </c>
      <c r="AG129" s="110">
        <f t="shared" si="27"/>
        <v>0</v>
      </c>
      <c r="AH129" s="110">
        <f t="shared" si="27"/>
        <v>0</v>
      </c>
      <c r="AI129" s="110">
        <f t="shared" si="27"/>
        <v>0</v>
      </c>
      <c r="AJ129" s="39" t="str">
        <f t="shared" si="7"/>
        <v/>
      </c>
      <c r="AK129" s="52"/>
      <c r="AL129" s="52" t="str">
        <f t="shared" si="10"/>
        <v>00</v>
      </c>
      <c r="AM129" s="52" t="str">
        <f t="shared" si="11"/>
        <v>00</v>
      </c>
      <c r="AN129" s="52" t="str">
        <f t="shared" si="12"/>
        <v>00</v>
      </c>
      <c r="AO129" s="52" t="str">
        <f t="shared" si="13"/>
        <v>00</v>
      </c>
      <c r="AQ129" t="str">
        <f t="shared" si="8"/>
        <v/>
      </c>
    </row>
    <row r="130" spans="1:43">
      <c r="B130" s="117"/>
      <c r="C130" s="39">
        <f t="shared" si="9"/>
        <v>59</v>
      </c>
      <c r="D130" s="110">
        <f t="shared" si="27"/>
        <v>0</v>
      </c>
      <c r="E130" s="110">
        <f t="shared" si="27"/>
        <v>0</v>
      </c>
      <c r="F130" s="110">
        <f t="shared" si="27"/>
        <v>0</v>
      </c>
      <c r="G130" s="110">
        <f t="shared" si="27"/>
        <v>0</v>
      </c>
      <c r="H130" s="110">
        <f t="shared" si="27"/>
        <v>0</v>
      </c>
      <c r="I130" s="110">
        <f t="shared" si="27"/>
        <v>0</v>
      </c>
      <c r="J130" s="110">
        <f t="shared" si="27"/>
        <v>0</v>
      </c>
      <c r="K130" s="110">
        <f t="shared" si="27"/>
        <v>0</v>
      </c>
      <c r="L130" s="110">
        <f t="shared" si="27"/>
        <v>0</v>
      </c>
      <c r="M130" s="110">
        <f t="shared" si="27"/>
        <v>0</v>
      </c>
      <c r="N130" s="110">
        <f t="shared" si="27"/>
        <v>0</v>
      </c>
      <c r="O130" s="110">
        <f t="shared" si="27"/>
        <v>0</v>
      </c>
      <c r="P130" s="110">
        <f t="shared" si="27"/>
        <v>0</v>
      </c>
      <c r="Q130" s="110">
        <f t="shared" si="27"/>
        <v>0</v>
      </c>
      <c r="R130" s="110">
        <f t="shared" si="27"/>
        <v>0</v>
      </c>
      <c r="S130" s="110">
        <f t="shared" si="27"/>
        <v>0</v>
      </c>
      <c r="T130" s="110">
        <f t="shared" si="27"/>
        <v>0</v>
      </c>
      <c r="U130" s="110">
        <f t="shared" si="27"/>
        <v>0</v>
      </c>
      <c r="V130" s="110">
        <f t="shared" si="27"/>
        <v>0</v>
      </c>
      <c r="W130" s="110">
        <f t="shared" si="27"/>
        <v>0</v>
      </c>
      <c r="X130" s="110">
        <f t="shared" si="27"/>
        <v>0</v>
      </c>
      <c r="Y130" s="110">
        <f t="shared" si="27"/>
        <v>0</v>
      </c>
      <c r="Z130" s="110">
        <f t="shared" si="27"/>
        <v>0</v>
      </c>
      <c r="AA130" s="110">
        <f t="shared" si="27"/>
        <v>0</v>
      </c>
      <c r="AB130" s="110">
        <f t="shared" si="27"/>
        <v>0</v>
      </c>
      <c r="AC130" s="110">
        <f t="shared" si="27"/>
        <v>0</v>
      </c>
      <c r="AD130" s="110">
        <f t="shared" si="27"/>
        <v>0</v>
      </c>
      <c r="AE130" s="110">
        <f t="shared" si="27"/>
        <v>0</v>
      </c>
      <c r="AF130" s="110">
        <f t="shared" si="27"/>
        <v>0</v>
      </c>
      <c r="AG130" s="110">
        <f t="shared" si="27"/>
        <v>0</v>
      </c>
      <c r="AH130" s="110">
        <f t="shared" si="27"/>
        <v>0</v>
      </c>
      <c r="AI130" s="110">
        <f t="shared" si="27"/>
        <v>0</v>
      </c>
      <c r="AJ130" s="39" t="str">
        <f t="shared" si="7"/>
        <v/>
      </c>
      <c r="AK130" s="52"/>
      <c r="AL130" s="52" t="str">
        <f t="shared" si="10"/>
        <v>00</v>
      </c>
      <c r="AM130" s="52" t="str">
        <f t="shared" si="11"/>
        <v>00</v>
      </c>
      <c r="AN130" s="52" t="str">
        <f t="shared" si="12"/>
        <v>00</v>
      </c>
      <c r="AO130" s="52" t="str">
        <f t="shared" si="13"/>
        <v>00</v>
      </c>
      <c r="AQ130" t="str">
        <f t="shared" si="8"/>
        <v/>
      </c>
    </row>
    <row r="131" spans="1:43">
      <c r="B131" s="117"/>
      <c r="C131" s="39">
        <f t="shared" si="9"/>
        <v>60</v>
      </c>
      <c r="D131" s="110">
        <f t="shared" si="27"/>
        <v>0</v>
      </c>
      <c r="E131" s="110">
        <f t="shared" si="27"/>
        <v>0</v>
      </c>
      <c r="F131" s="110">
        <f t="shared" si="27"/>
        <v>0</v>
      </c>
      <c r="G131" s="110">
        <f t="shared" si="27"/>
        <v>0</v>
      </c>
      <c r="H131" s="110">
        <f t="shared" si="27"/>
        <v>0</v>
      </c>
      <c r="I131" s="110">
        <f t="shared" si="27"/>
        <v>0</v>
      </c>
      <c r="J131" s="110">
        <f t="shared" si="27"/>
        <v>0</v>
      </c>
      <c r="K131" s="110">
        <f t="shared" si="27"/>
        <v>0</v>
      </c>
      <c r="L131" s="110">
        <f t="shared" si="27"/>
        <v>0</v>
      </c>
      <c r="M131" s="110">
        <f t="shared" si="27"/>
        <v>0</v>
      </c>
      <c r="N131" s="110">
        <f t="shared" si="27"/>
        <v>0</v>
      </c>
      <c r="O131" s="110">
        <f t="shared" si="27"/>
        <v>0</v>
      </c>
      <c r="P131" s="110">
        <f t="shared" si="27"/>
        <v>0</v>
      </c>
      <c r="Q131" s="110">
        <f t="shared" si="27"/>
        <v>0</v>
      </c>
      <c r="R131" s="110">
        <f t="shared" si="27"/>
        <v>0</v>
      </c>
      <c r="S131" s="110">
        <f t="shared" si="27"/>
        <v>0</v>
      </c>
      <c r="T131" s="110">
        <f t="shared" si="27"/>
        <v>0</v>
      </c>
      <c r="U131" s="110">
        <f t="shared" si="27"/>
        <v>0</v>
      </c>
      <c r="V131" s="110">
        <f t="shared" si="27"/>
        <v>0</v>
      </c>
      <c r="W131" s="110">
        <f t="shared" si="27"/>
        <v>0</v>
      </c>
      <c r="X131" s="110">
        <f t="shared" si="27"/>
        <v>0</v>
      </c>
      <c r="Y131" s="110">
        <f t="shared" si="27"/>
        <v>0</v>
      </c>
      <c r="Z131" s="110">
        <f t="shared" si="27"/>
        <v>0</v>
      </c>
      <c r="AA131" s="110">
        <f t="shared" si="27"/>
        <v>0</v>
      </c>
      <c r="AB131" s="110">
        <f t="shared" si="27"/>
        <v>0</v>
      </c>
      <c r="AC131" s="110">
        <f t="shared" si="27"/>
        <v>0</v>
      </c>
      <c r="AD131" s="110">
        <f t="shared" si="27"/>
        <v>0</v>
      </c>
      <c r="AE131" s="110">
        <f t="shared" si="27"/>
        <v>0</v>
      </c>
      <c r="AF131" s="110">
        <f t="shared" si="27"/>
        <v>0</v>
      </c>
      <c r="AG131" s="110">
        <f t="shared" si="27"/>
        <v>0</v>
      </c>
      <c r="AH131" s="110">
        <f t="shared" si="27"/>
        <v>0</v>
      </c>
      <c r="AI131" s="110">
        <f t="shared" si="27"/>
        <v>0</v>
      </c>
      <c r="AJ131" s="39" t="str">
        <f t="shared" si="7"/>
        <v/>
      </c>
      <c r="AK131" s="52"/>
      <c r="AL131" s="52" t="str">
        <f t="shared" si="10"/>
        <v>00</v>
      </c>
      <c r="AM131" s="52" t="str">
        <f t="shared" si="11"/>
        <v>00</v>
      </c>
      <c r="AN131" s="52" t="str">
        <f t="shared" si="12"/>
        <v>00</v>
      </c>
      <c r="AO131" s="52" t="str">
        <f t="shared" si="13"/>
        <v>00</v>
      </c>
      <c r="AQ131" t="str">
        <f t="shared" si="8"/>
        <v/>
      </c>
    </row>
    <row r="132" spans="1:43">
      <c r="B132" s="117"/>
      <c r="C132" s="39">
        <f t="shared" si="9"/>
        <v>61</v>
      </c>
      <c r="D132" s="110">
        <f t="shared" si="27"/>
        <v>0</v>
      </c>
      <c r="E132" s="110">
        <f t="shared" si="27"/>
        <v>0</v>
      </c>
      <c r="F132" s="110">
        <f t="shared" si="27"/>
        <v>0</v>
      </c>
      <c r="G132" s="110">
        <f t="shared" si="27"/>
        <v>0</v>
      </c>
      <c r="H132" s="110">
        <f t="shared" si="27"/>
        <v>0</v>
      </c>
      <c r="I132" s="110">
        <f t="shared" si="27"/>
        <v>0</v>
      </c>
      <c r="J132" s="110">
        <f t="shared" si="27"/>
        <v>0</v>
      </c>
      <c r="K132" s="110">
        <f t="shared" si="27"/>
        <v>0</v>
      </c>
      <c r="L132" s="110">
        <f t="shared" si="27"/>
        <v>0</v>
      </c>
      <c r="M132" s="110">
        <f t="shared" si="27"/>
        <v>0</v>
      </c>
      <c r="N132" s="110">
        <f t="shared" si="27"/>
        <v>0</v>
      </c>
      <c r="O132" s="110">
        <f t="shared" si="27"/>
        <v>0</v>
      </c>
      <c r="P132" s="110">
        <f t="shared" si="27"/>
        <v>0</v>
      </c>
      <c r="Q132" s="110">
        <f t="shared" si="27"/>
        <v>0</v>
      </c>
      <c r="R132" s="110">
        <f t="shared" si="27"/>
        <v>0</v>
      </c>
      <c r="S132" s="110">
        <f t="shared" si="27"/>
        <v>0</v>
      </c>
      <c r="T132" s="110">
        <f t="shared" si="27"/>
        <v>0</v>
      </c>
      <c r="U132" s="110">
        <f t="shared" si="27"/>
        <v>0</v>
      </c>
      <c r="V132" s="110">
        <f t="shared" si="27"/>
        <v>0</v>
      </c>
      <c r="W132" s="110">
        <f t="shared" si="27"/>
        <v>0</v>
      </c>
      <c r="X132" s="110">
        <f t="shared" si="27"/>
        <v>0</v>
      </c>
      <c r="Y132" s="110">
        <f t="shared" si="27"/>
        <v>0</v>
      </c>
      <c r="Z132" s="110">
        <f t="shared" si="27"/>
        <v>0</v>
      </c>
      <c r="AA132" s="110">
        <f t="shared" si="27"/>
        <v>0</v>
      </c>
      <c r="AB132" s="110">
        <f t="shared" si="27"/>
        <v>0</v>
      </c>
      <c r="AC132" s="110">
        <f t="shared" si="27"/>
        <v>0</v>
      </c>
      <c r="AD132" s="110">
        <f t="shared" si="27"/>
        <v>0</v>
      </c>
      <c r="AE132" s="110">
        <f t="shared" si="27"/>
        <v>0</v>
      </c>
      <c r="AF132" s="110">
        <f t="shared" si="27"/>
        <v>0</v>
      </c>
      <c r="AG132" s="110">
        <f t="shared" si="27"/>
        <v>0</v>
      </c>
      <c r="AH132" s="110">
        <f t="shared" si="27"/>
        <v>0</v>
      </c>
      <c r="AI132" s="110">
        <f t="shared" si="27"/>
        <v>0</v>
      </c>
      <c r="AJ132" s="39" t="str">
        <f t="shared" si="7"/>
        <v/>
      </c>
      <c r="AK132" s="52"/>
      <c r="AL132" s="52" t="str">
        <f t="shared" si="10"/>
        <v>00</v>
      </c>
      <c r="AM132" s="52" t="str">
        <f t="shared" si="11"/>
        <v>00</v>
      </c>
      <c r="AN132" s="52" t="str">
        <f t="shared" si="12"/>
        <v>00</v>
      </c>
      <c r="AO132" s="52" t="str">
        <f t="shared" si="13"/>
        <v>00</v>
      </c>
      <c r="AQ132" t="str">
        <f t="shared" si="8"/>
        <v/>
      </c>
    </row>
    <row r="133" spans="1:43">
      <c r="B133" s="117"/>
      <c r="C133" s="39">
        <f t="shared" si="9"/>
        <v>62</v>
      </c>
      <c r="D133" s="110">
        <f t="shared" si="27"/>
        <v>0</v>
      </c>
      <c r="E133" s="110">
        <f t="shared" si="27"/>
        <v>0</v>
      </c>
      <c r="F133" s="110">
        <f t="shared" si="27"/>
        <v>0</v>
      </c>
      <c r="G133" s="110">
        <f t="shared" si="27"/>
        <v>0</v>
      </c>
      <c r="H133" s="110">
        <f t="shared" si="27"/>
        <v>0</v>
      </c>
      <c r="I133" s="110">
        <f t="shared" si="27"/>
        <v>0</v>
      </c>
      <c r="J133" s="110">
        <f t="shared" si="27"/>
        <v>0</v>
      </c>
      <c r="K133" s="110">
        <f t="shared" si="27"/>
        <v>0</v>
      </c>
      <c r="L133" s="110">
        <f t="shared" si="27"/>
        <v>0</v>
      </c>
      <c r="M133" s="110">
        <f t="shared" si="27"/>
        <v>0</v>
      </c>
      <c r="N133" s="110">
        <f t="shared" si="27"/>
        <v>0</v>
      </c>
      <c r="O133" s="110">
        <f t="shared" si="27"/>
        <v>0</v>
      </c>
      <c r="P133" s="110">
        <f t="shared" si="27"/>
        <v>0</v>
      </c>
      <c r="Q133" s="110">
        <f t="shared" si="27"/>
        <v>0</v>
      </c>
      <c r="R133" s="110">
        <f t="shared" si="27"/>
        <v>0</v>
      </c>
      <c r="S133" s="110">
        <f t="shared" si="27"/>
        <v>0</v>
      </c>
      <c r="T133" s="110">
        <f t="shared" si="27"/>
        <v>0</v>
      </c>
      <c r="U133" s="110">
        <f t="shared" si="27"/>
        <v>0</v>
      </c>
      <c r="V133" s="110">
        <f t="shared" si="27"/>
        <v>0</v>
      </c>
      <c r="W133" s="110">
        <f t="shared" si="27"/>
        <v>0</v>
      </c>
      <c r="X133" s="110">
        <f t="shared" si="27"/>
        <v>0</v>
      </c>
      <c r="Y133" s="110">
        <f t="shared" si="27"/>
        <v>0</v>
      </c>
      <c r="Z133" s="110">
        <f t="shared" si="27"/>
        <v>0</v>
      </c>
      <c r="AA133" s="110">
        <f t="shared" si="27"/>
        <v>0</v>
      </c>
      <c r="AB133" s="110">
        <f t="shared" si="27"/>
        <v>0</v>
      </c>
      <c r="AC133" s="110">
        <f t="shared" si="27"/>
        <v>0</v>
      </c>
      <c r="AD133" s="110">
        <f t="shared" si="27"/>
        <v>0</v>
      </c>
      <c r="AE133" s="110">
        <f t="shared" si="27"/>
        <v>0</v>
      </c>
      <c r="AF133" s="110">
        <f t="shared" si="27"/>
        <v>0</v>
      </c>
      <c r="AG133" s="110">
        <f t="shared" si="27"/>
        <v>0</v>
      </c>
      <c r="AH133" s="110">
        <f t="shared" si="27"/>
        <v>0</v>
      </c>
      <c r="AI133" s="110">
        <f t="shared" si="27"/>
        <v>0</v>
      </c>
      <c r="AJ133" s="39" t="str">
        <f t="shared" si="7"/>
        <v/>
      </c>
      <c r="AK133" s="52"/>
      <c r="AL133" s="52" t="str">
        <f t="shared" si="10"/>
        <v>00</v>
      </c>
      <c r="AM133" s="52" t="str">
        <f t="shared" si="11"/>
        <v>00</v>
      </c>
      <c r="AN133" s="52" t="str">
        <f t="shared" si="12"/>
        <v>00</v>
      </c>
      <c r="AO133" s="52" t="str">
        <f t="shared" si="13"/>
        <v>00</v>
      </c>
      <c r="AQ133" t="str">
        <f t="shared" si="8"/>
        <v/>
      </c>
    </row>
    <row r="134" spans="1:43">
      <c r="B134" s="118"/>
      <c r="C134" s="39">
        <f t="shared" si="9"/>
        <v>63</v>
      </c>
      <c r="D134" s="110">
        <f t="shared" si="27"/>
        <v>0</v>
      </c>
      <c r="E134" s="110">
        <f t="shared" si="27"/>
        <v>0</v>
      </c>
      <c r="F134" s="110">
        <f t="shared" si="27"/>
        <v>0</v>
      </c>
      <c r="G134" s="110">
        <f t="shared" si="27"/>
        <v>0</v>
      </c>
      <c r="H134" s="110">
        <f t="shared" si="27"/>
        <v>0</v>
      </c>
      <c r="I134" s="110">
        <f t="shared" si="27"/>
        <v>0</v>
      </c>
      <c r="J134" s="110">
        <f t="shared" si="27"/>
        <v>0</v>
      </c>
      <c r="K134" s="110">
        <f t="shared" si="27"/>
        <v>0</v>
      </c>
      <c r="L134" s="110">
        <f t="shared" si="27"/>
        <v>0</v>
      </c>
      <c r="M134" s="110">
        <f t="shared" si="27"/>
        <v>0</v>
      </c>
      <c r="N134" s="110">
        <f t="shared" si="27"/>
        <v>0</v>
      </c>
      <c r="O134" s="110">
        <f t="shared" si="27"/>
        <v>0</v>
      </c>
      <c r="P134" s="110">
        <f t="shared" si="27"/>
        <v>0</v>
      </c>
      <c r="Q134" s="110">
        <f t="shared" si="27"/>
        <v>0</v>
      </c>
      <c r="R134" s="110">
        <f t="shared" si="27"/>
        <v>0</v>
      </c>
      <c r="S134" s="110">
        <f t="shared" si="27"/>
        <v>0</v>
      </c>
      <c r="T134" s="110">
        <f t="shared" si="27"/>
        <v>0</v>
      </c>
      <c r="U134" s="110">
        <f t="shared" si="27"/>
        <v>0</v>
      </c>
      <c r="V134" s="110">
        <f t="shared" si="27"/>
        <v>0</v>
      </c>
      <c r="W134" s="110">
        <f t="shared" si="27"/>
        <v>0</v>
      </c>
      <c r="X134" s="110">
        <f t="shared" si="27"/>
        <v>0</v>
      </c>
      <c r="Y134" s="110">
        <f t="shared" si="27"/>
        <v>0</v>
      </c>
      <c r="Z134" s="110">
        <f t="shared" si="27"/>
        <v>0</v>
      </c>
      <c r="AA134" s="110">
        <f t="shared" si="27"/>
        <v>0</v>
      </c>
      <c r="AB134" s="110">
        <f t="shared" si="27"/>
        <v>0</v>
      </c>
      <c r="AC134" s="110">
        <f t="shared" si="27"/>
        <v>0</v>
      </c>
      <c r="AD134" s="110">
        <f t="shared" si="27"/>
        <v>0</v>
      </c>
      <c r="AE134" s="110">
        <f t="shared" si="27"/>
        <v>0</v>
      </c>
      <c r="AF134" s="110">
        <f t="shared" si="27"/>
        <v>0</v>
      </c>
      <c r="AG134" s="110">
        <f t="shared" si="27"/>
        <v>0</v>
      </c>
      <c r="AH134" s="110">
        <f t="shared" si="27"/>
        <v>0</v>
      </c>
      <c r="AI134" s="110">
        <f t="shared" ref="AI134" si="28">IF(AI69=1,1,0)</f>
        <v>0</v>
      </c>
      <c r="AJ134" s="39" t="str">
        <f t="shared" si="7"/>
        <v/>
      </c>
      <c r="AK134" s="52"/>
      <c r="AL134" s="52" t="str">
        <f t="shared" si="10"/>
        <v>00</v>
      </c>
      <c r="AM134" s="52" t="str">
        <f t="shared" si="11"/>
        <v>00</v>
      </c>
      <c r="AN134" s="52" t="str">
        <f t="shared" si="12"/>
        <v>00</v>
      </c>
      <c r="AO134" s="52"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19" t="str">
        <f ca="1">IF(B6&lt;&gt;"",B6,"")</f>
        <v>Table TT</v>
      </c>
      <c r="C136" s="39">
        <f>IF(C6&lt;&gt;"",C6,"")</f>
        <v>0</v>
      </c>
      <c r="D136" s="110">
        <f t="shared" ref="D136:AI143" si="29">IF(OR(D6=0,D6=1),1,0)</f>
        <v>0</v>
      </c>
      <c r="E136" s="110">
        <f t="shared" si="29"/>
        <v>0</v>
      </c>
      <c r="F136" s="110">
        <f t="shared" si="29"/>
        <v>0</v>
      </c>
      <c r="G136" s="110">
        <f t="shared" si="29"/>
        <v>0</v>
      </c>
      <c r="H136" s="110">
        <f t="shared" si="29"/>
        <v>0</v>
      </c>
      <c r="I136" s="110">
        <f t="shared" si="29"/>
        <v>0</v>
      </c>
      <c r="J136" s="110">
        <f t="shared" si="29"/>
        <v>0</v>
      </c>
      <c r="K136" s="110">
        <f t="shared" si="29"/>
        <v>0</v>
      </c>
      <c r="L136" s="110">
        <f t="shared" si="29"/>
        <v>0</v>
      </c>
      <c r="M136" s="110">
        <f t="shared" si="29"/>
        <v>0</v>
      </c>
      <c r="N136" s="110">
        <f t="shared" si="29"/>
        <v>0</v>
      </c>
      <c r="O136" s="110">
        <f t="shared" si="29"/>
        <v>0</v>
      </c>
      <c r="P136" s="110">
        <f t="shared" si="29"/>
        <v>0</v>
      </c>
      <c r="Q136" s="110">
        <f t="shared" si="29"/>
        <v>0</v>
      </c>
      <c r="R136" s="110">
        <f t="shared" si="29"/>
        <v>0</v>
      </c>
      <c r="S136" s="110">
        <f t="shared" si="29"/>
        <v>0</v>
      </c>
      <c r="T136" s="110">
        <f t="shared" si="29"/>
        <v>0</v>
      </c>
      <c r="U136" s="110">
        <f t="shared" si="29"/>
        <v>0</v>
      </c>
      <c r="V136" s="110">
        <f t="shared" si="29"/>
        <v>0</v>
      </c>
      <c r="W136" s="110">
        <f t="shared" si="29"/>
        <v>0</v>
      </c>
      <c r="X136" s="110">
        <f t="shared" si="29"/>
        <v>0</v>
      </c>
      <c r="Y136" s="110">
        <f t="shared" si="29"/>
        <v>0</v>
      </c>
      <c r="Z136" s="110">
        <f t="shared" si="29"/>
        <v>0</v>
      </c>
      <c r="AA136" s="110">
        <f t="shared" si="29"/>
        <v>0</v>
      </c>
      <c r="AB136" s="110">
        <f t="shared" si="29"/>
        <v>0</v>
      </c>
      <c r="AC136" s="110">
        <f t="shared" si="29"/>
        <v>0</v>
      </c>
      <c r="AD136" s="110">
        <f t="shared" si="29"/>
        <v>0</v>
      </c>
      <c r="AE136" s="110">
        <f t="shared" si="29"/>
        <v>1</v>
      </c>
      <c r="AF136" s="110">
        <f t="shared" si="29"/>
        <v>1</v>
      </c>
      <c r="AG136" s="110">
        <f t="shared" si="29"/>
        <v>1</v>
      </c>
      <c r="AH136" s="110">
        <f t="shared" si="29"/>
        <v>1</v>
      </c>
      <c r="AI136" s="110">
        <f t="shared" si="29"/>
        <v>1</v>
      </c>
      <c r="AJ136" s="39" t="str">
        <f t="shared" ref="AJ136:AJ199" si="30">IF(AJ6&lt;&gt;"",AJ6,"")</f>
        <v>UNKNOWN</v>
      </c>
      <c r="AK136" s="52"/>
      <c r="AL136" s="52" t="str">
        <f>BIN2HEX(AB136&amp;AC136&amp;AD136&amp;AE136&amp;AF136&amp;AG136&amp;AH136&amp;AI136,2)</f>
        <v>1F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17"/>
      <c r="C137" s="39">
        <f t="shared" ref="C137:C199" si="32">IF(C7&lt;&gt;"",C7,"")</f>
        <v>1</v>
      </c>
      <c r="D137" s="110">
        <f t="shared" si="29"/>
        <v>0</v>
      </c>
      <c r="E137" s="110">
        <f t="shared" si="29"/>
        <v>0</v>
      </c>
      <c r="F137" s="110">
        <f t="shared" si="29"/>
        <v>0</v>
      </c>
      <c r="G137" s="110">
        <f t="shared" si="29"/>
        <v>0</v>
      </c>
      <c r="H137" s="110">
        <f t="shared" si="29"/>
        <v>0</v>
      </c>
      <c r="I137" s="110">
        <f t="shared" si="29"/>
        <v>0</v>
      </c>
      <c r="J137" s="110">
        <f t="shared" si="29"/>
        <v>0</v>
      </c>
      <c r="K137" s="110">
        <f t="shared" si="29"/>
        <v>0</v>
      </c>
      <c r="L137" s="110">
        <f t="shared" si="29"/>
        <v>0</v>
      </c>
      <c r="M137" s="110">
        <f t="shared" si="29"/>
        <v>0</v>
      </c>
      <c r="N137" s="110">
        <f t="shared" si="29"/>
        <v>0</v>
      </c>
      <c r="O137" s="110">
        <f t="shared" si="29"/>
        <v>0</v>
      </c>
      <c r="P137" s="110">
        <f t="shared" si="29"/>
        <v>0</v>
      </c>
      <c r="Q137" s="110">
        <f t="shared" si="29"/>
        <v>0</v>
      </c>
      <c r="R137" s="110">
        <f t="shared" si="29"/>
        <v>0</v>
      </c>
      <c r="S137" s="110">
        <f t="shared" si="29"/>
        <v>0</v>
      </c>
      <c r="T137" s="110">
        <f t="shared" si="29"/>
        <v>0</v>
      </c>
      <c r="U137" s="110">
        <f t="shared" si="29"/>
        <v>0</v>
      </c>
      <c r="V137" s="110">
        <f t="shared" si="29"/>
        <v>0</v>
      </c>
      <c r="W137" s="110">
        <f t="shared" si="29"/>
        <v>0</v>
      </c>
      <c r="X137" s="110">
        <f t="shared" si="29"/>
        <v>0</v>
      </c>
      <c r="Y137" s="110">
        <f t="shared" si="29"/>
        <v>0</v>
      </c>
      <c r="Z137" s="110">
        <f t="shared" si="29"/>
        <v>0</v>
      </c>
      <c r="AA137" s="110">
        <f t="shared" si="29"/>
        <v>0</v>
      </c>
      <c r="AB137" s="110">
        <f t="shared" si="29"/>
        <v>0</v>
      </c>
      <c r="AC137" s="110">
        <f t="shared" si="29"/>
        <v>0</v>
      </c>
      <c r="AD137" s="110">
        <f t="shared" si="29"/>
        <v>0</v>
      </c>
      <c r="AE137" s="110">
        <f t="shared" si="29"/>
        <v>1</v>
      </c>
      <c r="AF137" s="110">
        <f t="shared" si="29"/>
        <v>1</v>
      </c>
      <c r="AG137" s="110">
        <f t="shared" si="29"/>
        <v>1</v>
      </c>
      <c r="AH137" s="110">
        <f t="shared" si="29"/>
        <v>1</v>
      </c>
      <c r="AI137" s="110">
        <f t="shared" si="29"/>
        <v>1</v>
      </c>
      <c r="AJ137" s="39" t="str">
        <f t="shared" si="30"/>
        <v>UNKNOWN</v>
      </c>
      <c r="AK137" s="52"/>
      <c r="AL137" s="52" t="str">
        <f t="shared" ref="AL137:AL199" si="33">BIN2HEX(AB137&amp;AC137&amp;AD137&amp;AE137&amp;AF137&amp;AG137&amp;AH137&amp;AI137,2)</f>
        <v>1F</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(U4)0x0000001FU,                                                           /* 01 UNKNOWN                                         */</v>
      </c>
    </row>
    <row r="138" spans="1:43">
      <c r="B138" s="117"/>
      <c r="C138" s="39">
        <f t="shared" si="32"/>
        <v>2</v>
      </c>
      <c r="D138" s="110">
        <f t="shared" si="29"/>
        <v>0</v>
      </c>
      <c r="E138" s="110">
        <f t="shared" si="29"/>
        <v>0</v>
      </c>
      <c r="F138" s="110">
        <f t="shared" si="29"/>
        <v>0</v>
      </c>
      <c r="G138" s="110">
        <f t="shared" si="29"/>
        <v>0</v>
      </c>
      <c r="H138" s="110">
        <f t="shared" si="29"/>
        <v>0</v>
      </c>
      <c r="I138" s="110">
        <f t="shared" si="29"/>
        <v>0</v>
      </c>
      <c r="J138" s="110">
        <f t="shared" si="29"/>
        <v>0</v>
      </c>
      <c r="K138" s="110">
        <f t="shared" si="29"/>
        <v>0</v>
      </c>
      <c r="L138" s="110">
        <f t="shared" si="29"/>
        <v>0</v>
      </c>
      <c r="M138" s="110">
        <f t="shared" si="29"/>
        <v>0</v>
      </c>
      <c r="N138" s="110">
        <f t="shared" si="29"/>
        <v>0</v>
      </c>
      <c r="O138" s="110">
        <f t="shared" si="29"/>
        <v>0</v>
      </c>
      <c r="P138" s="110">
        <f t="shared" si="29"/>
        <v>0</v>
      </c>
      <c r="Q138" s="110">
        <f t="shared" si="29"/>
        <v>0</v>
      </c>
      <c r="R138" s="110">
        <f t="shared" si="29"/>
        <v>0</v>
      </c>
      <c r="S138" s="110">
        <f t="shared" si="29"/>
        <v>0</v>
      </c>
      <c r="T138" s="110">
        <f t="shared" si="29"/>
        <v>0</v>
      </c>
      <c r="U138" s="110">
        <f t="shared" si="29"/>
        <v>0</v>
      </c>
      <c r="V138" s="110">
        <f t="shared" si="29"/>
        <v>0</v>
      </c>
      <c r="W138" s="110">
        <f t="shared" si="29"/>
        <v>0</v>
      </c>
      <c r="X138" s="110">
        <f t="shared" si="29"/>
        <v>0</v>
      </c>
      <c r="Y138" s="110">
        <f t="shared" si="29"/>
        <v>0</v>
      </c>
      <c r="Z138" s="110">
        <f t="shared" si="29"/>
        <v>0</v>
      </c>
      <c r="AA138" s="110">
        <f t="shared" si="29"/>
        <v>0</v>
      </c>
      <c r="AB138" s="110">
        <f t="shared" si="29"/>
        <v>0</v>
      </c>
      <c r="AC138" s="110">
        <f t="shared" si="29"/>
        <v>0</v>
      </c>
      <c r="AD138" s="110">
        <f t="shared" si="29"/>
        <v>0</v>
      </c>
      <c r="AE138" s="110">
        <f t="shared" si="29"/>
        <v>1</v>
      </c>
      <c r="AF138" s="110">
        <f t="shared" si="29"/>
        <v>1</v>
      </c>
      <c r="AG138" s="110">
        <f t="shared" si="29"/>
        <v>1</v>
      </c>
      <c r="AH138" s="110">
        <f t="shared" si="29"/>
        <v>1</v>
      </c>
      <c r="AI138" s="110">
        <f t="shared" si="29"/>
        <v>1</v>
      </c>
      <c r="AJ138" s="39" t="str">
        <f t="shared" si="30"/>
        <v>FLASH_4HZ</v>
      </c>
      <c r="AK138" s="52"/>
      <c r="AL138" s="52" t="str">
        <f t="shared" si="33"/>
        <v>1F</v>
      </c>
      <c r="AM138" s="52" t="str">
        <f t="shared" si="34"/>
        <v>00</v>
      </c>
      <c r="AN138" s="52" t="str">
        <f t="shared" si="35"/>
        <v>00</v>
      </c>
      <c r="AO138" s="52" t="str">
        <f t="shared" si="36"/>
        <v>00</v>
      </c>
      <c r="AQ138" t="str">
        <f t="shared" si="31"/>
        <v xml:space="preserve">    (U4)0x0000001FU,                                                           /* 02 FLASH_4HZ                                       */</v>
      </c>
    </row>
    <row r="139" spans="1:43">
      <c r="B139" s="117"/>
      <c r="C139" s="39">
        <f t="shared" si="32"/>
        <v>3</v>
      </c>
      <c r="D139" s="110">
        <f t="shared" si="29"/>
        <v>0</v>
      </c>
      <c r="E139" s="110">
        <f t="shared" si="29"/>
        <v>0</v>
      </c>
      <c r="F139" s="110">
        <f t="shared" si="29"/>
        <v>0</v>
      </c>
      <c r="G139" s="110">
        <f t="shared" si="29"/>
        <v>0</v>
      </c>
      <c r="H139" s="110">
        <f t="shared" si="29"/>
        <v>0</v>
      </c>
      <c r="I139" s="110">
        <f t="shared" si="29"/>
        <v>0</v>
      </c>
      <c r="J139" s="110">
        <f t="shared" si="29"/>
        <v>0</v>
      </c>
      <c r="K139" s="110">
        <f t="shared" si="29"/>
        <v>0</v>
      </c>
      <c r="L139" s="110">
        <f t="shared" si="29"/>
        <v>0</v>
      </c>
      <c r="M139" s="110">
        <f t="shared" si="29"/>
        <v>0</v>
      </c>
      <c r="N139" s="110">
        <f t="shared" si="29"/>
        <v>0</v>
      </c>
      <c r="O139" s="110">
        <f t="shared" si="29"/>
        <v>0</v>
      </c>
      <c r="P139" s="110">
        <f t="shared" si="29"/>
        <v>0</v>
      </c>
      <c r="Q139" s="110">
        <f t="shared" si="29"/>
        <v>0</v>
      </c>
      <c r="R139" s="110">
        <f t="shared" si="29"/>
        <v>0</v>
      </c>
      <c r="S139" s="110">
        <f t="shared" si="29"/>
        <v>0</v>
      </c>
      <c r="T139" s="110">
        <f t="shared" si="29"/>
        <v>0</v>
      </c>
      <c r="U139" s="110">
        <f t="shared" si="29"/>
        <v>0</v>
      </c>
      <c r="V139" s="110">
        <f t="shared" si="29"/>
        <v>0</v>
      </c>
      <c r="W139" s="110">
        <f t="shared" si="29"/>
        <v>0</v>
      </c>
      <c r="X139" s="110">
        <f t="shared" si="29"/>
        <v>0</v>
      </c>
      <c r="Y139" s="110">
        <f t="shared" si="29"/>
        <v>0</v>
      </c>
      <c r="Z139" s="110">
        <f t="shared" si="29"/>
        <v>0</v>
      </c>
      <c r="AA139" s="110">
        <f t="shared" si="29"/>
        <v>0</v>
      </c>
      <c r="AB139" s="110">
        <f t="shared" si="29"/>
        <v>0</v>
      </c>
      <c r="AC139" s="110">
        <f t="shared" si="29"/>
        <v>0</v>
      </c>
      <c r="AD139" s="110">
        <f t="shared" si="29"/>
        <v>0</v>
      </c>
      <c r="AE139" s="110">
        <f t="shared" si="29"/>
        <v>1</v>
      </c>
      <c r="AF139" s="110">
        <f t="shared" si="29"/>
        <v>1</v>
      </c>
      <c r="AG139" s="110">
        <f t="shared" si="29"/>
        <v>1</v>
      </c>
      <c r="AH139" s="110">
        <f t="shared" si="29"/>
        <v>1</v>
      </c>
      <c r="AI139" s="110">
        <f t="shared" si="29"/>
        <v>1</v>
      </c>
      <c r="AJ139" s="39" t="str">
        <f t="shared" si="30"/>
        <v>ON_R</v>
      </c>
      <c r="AK139" s="52"/>
      <c r="AL139" s="52" t="str">
        <f t="shared" si="33"/>
        <v>1F</v>
      </c>
      <c r="AM139" s="52" t="str">
        <f t="shared" si="34"/>
        <v>00</v>
      </c>
      <c r="AN139" s="52" t="str">
        <f t="shared" si="35"/>
        <v>00</v>
      </c>
      <c r="AO139" s="52" t="str">
        <f t="shared" si="36"/>
        <v>00</v>
      </c>
      <c r="AQ139" t="str">
        <f t="shared" si="31"/>
        <v xml:space="preserve">    (U4)0x0000001FU,                                                           /* 03 ON_R                                            */</v>
      </c>
    </row>
    <row r="140" spans="1:43">
      <c r="B140" s="117"/>
      <c r="C140" s="39">
        <f t="shared" si="32"/>
        <v>4</v>
      </c>
      <c r="D140" s="110">
        <f t="shared" si="29"/>
        <v>0</v>
      </c>
      <c r="E140" s="110">
        <f t="shared" si="29"/>
        <v>0</v>
      </c>
      <c r="F140" s="110">
        <f t="shared" si="29"/>
        <v>0</v>
      </c>
      <c r="G140" s="110">
        <f t="shared" si="29"/>
        <v>0</v>
      </c>
      <c r="H140" s="110">
        <f t="shared" si="29"/>
        <v>0</v>
      </c>
      <c r="I140" s="110">
        <f t="shared" si="29"/>
        <v>0</v>
      </c>
      <c r="J140" s="110">
        <f t="shared" si="29"/>
        <v>0</v>
      </c>
      <c r="K140" s="110">
        <f t="shared" si="29"/>
        <v>0</v>
      </c>
      <c r="L140" s="110">
        <f t="shared" si="29"/>
        <v>0</v>
      </c>
      <c r="M140" s="110">
        <f t="shared" si="29"/>
        <v>0</v>
      </c>
      <c r="N140" s="110">
        <f t="shared" si="29"/>
        <v>0</v>
      </c>
      <c r="O140" s="110">
        <f t="shared" si="29"/>
        <v>0</v>
      </c>
      <c r="P140" s="110">
        <f t="shared" si="29"/>
        <v>0</v>
      </c>
      <c r="Q140" s="110">
        <f t="shared" si="29"/>
        <v>0</v>
      </c>
      <c r="R140" s="110">
        <f t="shared" si="29"/>
        <v>0</v>
      </c>
      <c r="S140" s="110">
        <f t="shared" si="29"/>
        <v>0</v>
      </c>
      <c r="T140" s="110">
        <f t="shared" si="29"/>
        <v>0</v>
      </c>
      <c r="U140" s="110">
        <f t="shared" si="29"/>
        <v>0</v>
      </c>
      <c r="V140" s="110">
        <f t="shared" si="29"/>
        <v>0</v>
      </c>
      <c r="W140" s="110">
        <f t="shared" si="29"/>
        <v>0</v>
      </c>
      <c r="X140" s="110">
        <f t="shared" si="29"/>
        <v>0</v>
      </c>
      <c r="Y140" s="110">
        <f t="shared" si="29"/>
        <v>0</v>
      </c>
      <c r="Z140" s="110">
        <f t="shared" si="29"/>
        <v>0</v>
      </c>
      <c r="AA140" s="110">
        <f t="shared" si="29"/>
        <v>0</v>
      </c>
      <c r="AB140" s="110">
        <f t="shared" si="29"/>
        <v>0</v>
      </c>
      <c r="AC140" s="110">
        <f t="shared" si="29"/>
        <v>0</v>
      </c>
      <c r="AD140" s="110">
        <f t="shared" si="29"/>
        <v>0</v>
      </c>
      <c r="AE140" s="110">
        <f t="shared" si="29"/>
        <v>1</v>
      </c>
      <c r="AF140" s="110">
        <f t="shared" si="29"/>
        <v>1</v>
      </c>
      <c r="AG140" s="110">
        <f t="shared" si="29"/>
        <v>1</v>
      </c>
      <c r="AH140" s="110">
        <f t="shared" si="29"/>
        <v>1</v>
      </c>
      <c r="AI140" s="110">
        <f t="shared" si="29"/>
        <v>1</v>
      </c>
      <c r="AJ140" s="39" t="str">
        <f t="shared" si="30"/>
        <v>UNKNOWN</v>
      </c>
      <c r="AK140" s="52"/>
      <c r="AL140" s="52" t="str">
        <f t="shared" si="33"/>
        <v>1F</v>
      </c>
      <c r="AM140" s="52" t="str">
        <f t="shared" si="34"/>
        <v>00</v>
      </c>
      <c r="AN140" s="52" t="str">
        <f t="shared" si="35"/>
        <v>00</v>
      </c>
      <c r="AO140" s="52" t="str">
        <f t="shared" si="36"/>
        <v>00</v>
      </c>
      <c r="AQ140" t="str">
        <f t="shared" si="31"/>
        <v xml:space="preserve">    (U4)0x0000001FU,                                                           /* 04 UNKNOWN                                         */</v>
      </c>
    </row>
    <row r="141" spans="1:43">
      <c r="B141" s="117"/>
      <c r="C141" s="39">
        <f t="shared" si="32"/>
        <v>5</v>
      </c>
      <c r="D141" s="110">
        <f t="shared" si="29"/>
        <v>0</v>
      </c>
      <c r="E141" s="110">
        <f t="shared" si="29"/>
        <v>0</v>
      </c>
      <c r="F141" s="110">
        <f t="shared" si="29"/>
        <v>0</v>
      </c>
      <c r="G141" s="110">
        <f t="shared" si="29"/>
        <v>0</v>
      </c>
      <c r="H141" s="110">
        <f t="shared" si="29"/>
        <v>0</v>
      </c>
      <c r="I141" s="110">
        <f t="shared" si="29"/>
        <v>0</v>
      </c>
      <c r="J141" s="110">
        <f t="shared" si="29"/>
        <v>0</v>
      </c>
      <c r="K141" s="110">
        <f t="shared" si="29"/>
        <v>0</v>
      </c>
      <c r="L141" s="110">
        <f t="shared" si="29"/>
        <v>0</v>
      </c>
      <c r="M141" s="110">
        <f t="shared" si="29"/>
        <v>0</v>
      </c>
      <c r="N141" s="110">
        <f t="shared" si="29"/>
        <v>0</v>
      </c>
      <c r="O141" s="110">
        <f t="shared" si="29"/>
        <v>0</v>
      </c>
      <c r="P141" s="110">
        <f t="shared" si="29"/>
        <v>0</v>
      </c>
      <c r="Q141" s="110">
        <f t="shared" si="29"/>
        <v>0</v>
      </c>
      <c r="R141" s="110">
        <f t="shared" si="29"/>
        <v>0</v>
      </c>
      <c r="S141" s="110">
        <f t="shared" si="29"/>
        <v>0</v>
      </c>
      <c r="T141" s="110">
        <f t="shared" si="29"/>
        <v>0</v>
      </c>
      <c r="U141" s="110">
        <f t="shared" si="29"/>
        <v>0</v>
      </c>
      <c r="V141" s="110">
        <f t="shared" si="29"/>
        <v>0</v>
      </c>
      <c r="W141" s="110">
        <f t="shared" si="29"/>
        <v>0</v>
      </c>
      <c r="X141" s="110">
        <f t="shared" si="29"/>
        <v>0</v>
      </c>
      <c r="Y141" s="110">
        <f t="shared" si="29"/>
        <v>0</v>
      </c>
      <c r="Z141" s="110">
        <f t="shared" si="29"/>
        <v>0</v>
      </c>
      <c r="AA141" s="110">
        <f t="shared" si="29"/>
        <v>0</v>
      </c>
      <c r="AB141" s="110">
        <f t="shared" si="29"/>
        <v>0</v>
      </c>
      <c r="AC141" s="110">
        <f t="shared" si="29"/>
        <v>0</v>
      </c>
      <c r="AD141" s="110">
        <f t="shared" si="29"/>
        <v>0</v>
      </c>
      <c r="AE141" s="110">
        <f t="shared" si="29"/>
        <v>1</v>
      </c>
      <c r="AF141" s="110">
        <f t="shared" si="29"/>
        <v>1</v>
      </c>
      <c r="AG141" s="110">
        <f t="shared" si="29"/>
        <v>1</v>
      </c>
      <c r="AH141" s="110">
        <f t="shared" si="29"/>
        <v>1</v>
      </c>
      <c r="AI141" s="110">
        <f t="shared" si="29"/>
        <v>1</v>
      </c>
      <c r="AJ141" s="39" t="str">
        <f t="shared" si="30"/>
        <v>UNKNOWN</v>
      </c>
      <c r="AK141" s="52"/>
      <c r="AL141" s="52" t="str">
        <f t="shared" si="33"/>
        <v>1F</v>
      </c>
      <c r="AM141" s="52" t="str">
        <f t="shared" si="34"/>
        <v>00</v>
      </c>
      <c r="AN141" s="52" t="str">
        <f t="shared" si="35"/>
        <v>00</v>
      </c>
      <c r="AO141" s="52" t="str">
        <f t="shared" si="36"/>
        <v>00</v>
      </c>
      <c r="AQ141" t="str">
        <f t="shared" si="31"/>
        <v xml:space="preserve">    (U4)0x0000001FU,                                                           /* 05 UNKNOWN                                         */</v>
      </c>
    </row>
    <row r="142" spans="1:43">
      <c r="B142" s="117"/>
      <c r="C142" s="39">
        <f t="shared" si="32"/>
        <v>6</v>
      </c>
      <c r="D142" s="110">
        <f t="shared" si="29"/>
        <v>0</v>
      </c>
      <c r="E142" s="110">
        <f t="shared" si="29"/>
        <v>0</v>
      </c>
      <c r="F142" s="110">
        <f t="shared" si="29"/>
        <v>0</v>
      </c>
      <c r="G142" s="110">
        <f t="shared" si="29"/>
        <v>0</v>
      </c>
      <c r="H142" s="110">
        <f t="shared" si="29"/>
        <v>0</v>
      </c>
      <c r="I142" s="110">
        <f t="shared" si="29"/>
        <v>0</v>
      </c>
      <c r="J142" s="110">
        <f t="shared" si="29"/>
        <v>0</v>
      </c>
      <c r="K142" s="110">
        <f t="shared" si="29"/>
        <v>0</v>
      </c>
      <c r="L142" s="110">
        <f t="shared" si="29"/>
        <v>0</v>
      </c>
      <c r="M142" s="110">
        <f t="shared" si="29"/>
        <v>0</v>
      </c>
      <c r="N142" s="110">
        <f t="shared" si="29"/>
        <v>0</v>
      </c>
      <c r="O142" s="110">
        <f t="shared" si="29"/>
        <v>0</v>
      </c>
      <c r="P142" s="110">
        <f t="shared" si="29"/>
        <v>0</v>
      </c>
      <c r="Q142" s="110">
        <f t="shared" si="29"/>
        <v>0</v>
      </c>
      <c r="R142" s="110">
        <f t="shared" si="29"/>
        <v>0</v>
      </c>
      <c r="S142" s="110">
        <f t="shared" si="29"/>
        <v>0</v>
      </c>
      <c r="T142" s="110">
        <f t="shared" si="29"/>
        <v>0</v>
      </c>
      <c r="U142" s="110">
        <f t="shared" si="29"/>
        <v>0</v>
      </c>
      <c r="V142" s="110">
        <f t="shared" si="29"/>
        <v>0</v>
      </c>
      <c r="W142" s="110">
        <f t="shared" si="29"/>
        <v>0</v>
      </c>
      <c r="X142" s="110">
        <f t="shared" si="29"/>
        <v>0</v>
      </c>
      <c r="Y142" s="110">
        <f t="shared" si="29"/>
        <v>0</v>
      </c>
      <c r="Z142" s="110">
        <f t="shared" si="29"/>
        <v>0</v>
      </c>
      <c r="AA142" s="110">
        <f t="shared" si="29"/>
        <v>0</v>
      </c>
      <c r="AB142" s="110">
        <f t="shared" si="29"/>
        <v>0</v>
      </c>
      <c r="AC142" s="110">
        <f t="shared" si="29"/>
        <v>0</v>
      </c>
      <c r="AD142" s="110">
        <f t="shared" si="29"/>
        <v>0</v>
      </c>
      <c r="AE142" s="110">
        <f t="shared" si="29"/>
        <v>1</v>
      </c>
      <c r="AF142" s="110">
        <f t="shared" si="29"/>
        <v>1</v>
      </c>
      <c r="AG142" s="110">
        <f t="shared" si="29"/>
        <v>1</v>
      </c>
      <c r="AH142" s="110">
        <f t="shared" si="29"/>
        <v>1</v>
      </c>
      <c r="AI142" s="110">
        <f t="shared" si="29"/>
        <v>1</v>
      </c>
      <c r="AJ142" s="39" t="str">
        <f t="shared" si="30"/>
        <v>UNKNOWN</v>
      </c>
      <c r="AK142" s="52"/>
      <c r="AL142" s="52" t="str">
        <f t="shared" si="33"/>
        <v>1F</v>
      </c>
      <c r="AM142" s="52" t="str">
        <f t="shared" si="34"/>
        <v>00</v>
      </c>
      <c r="AN142" s="52" t="str">
        <f t="shared" si="35"/>
        <v>00</v>
      </c>
      <c r="AO142" s="52" t="str">
        <f t="shared" si="36"/>
        <v>00</v>
      </c>
      <c r="AQ142" t="str">
        <f t="shared" si="31"/>
        <v xml:space="preserve">    (U4)0x0000001FU,                                                           /* 06 UNKNOWN                                         */</v>
      </c>
    </row>
    <row r="143" spans="1:43">
      <c r="B143" s="117"/>
      <c r="C143" s="39">
        <f t="shared" si="32"/>
        <v>7</v>
      </c>
      <c r="D143" s="110">
        <f t="shared" si="29"/>
        <v>0</v>
      </c>
      <c r="E143" s="110">
        <f t="shared" si="29"/>
        <v>0</v>
      </c>
      <c r="F143" s="110">
        <f t="shared" si="29"/>
        <v>0</v>
      </c>
      <c r="G143" s="110">
        <f t="shared" si="29"/>
        <v>0</v>
      </c>
      <c r="H143" s="110">
        <f t="shared" si="29"/>
        <v>0</v>
      </c>
      <c r="I143" s="110">
        <f t="shared" si="29"/>
        <v>0</v>
      </c>
      <c r="J143" s="110">
        <f t="shared" si="29"/>
        <v>0</v>
      </c>
      <c r="K143" s="110">
        <f t="shared" si="29"/>
        <v>0</v>
      </c>
      <c r="L143" s="110">
        <f t="shared" si="29"/>
        <v>0</v>
      </c>
      <c r="M143" s="110">
        <f t="shared" si="29"/>
        <v>0</v>
      </c>
      <c r="N143" s="110">
        <f t="shared" si="29"/>
        <v>0</v>
      </c>
      <c r="O143" s="110">
        <f t="shared" si="29"/>
        <v>0</v>
      </c>
      <c r="P143" s="110">
        <f t="shared" si="29"/>
        <v>0</v>
      </c>
      <c r="Q143" s="110">
        <f t="shared" si="29"/>
        <v>0</v>
      </c>
      <c r="R143" s="110">
        <f t="shared" si="29"/>
        <v>0</v>
      </c>
      <c r="S143" s="110">
        <f t="shared" si="29"/>
        <v>0</v>
      </c>
      <c r="T143" s="110">
        <f t="shared" si="29"/>
        <v>0</v>
      </c>
      <c r="U143" s="110">
        <f t="shared" si="29"/>
        <v>0</v>
      </c>
      <c r="V143" s="110">
        <f t="shared" si="29"/>
        <v>0</v>
      </c>
      <c r="W143" s="110">
        <f t="shared" si="29"/>
        <v>0</v>
      </c>
      <c r="X143" s="110">
        <f t="shared" si="29"/>
        <v>0</v>
      </c>
      <c r="Y143" s="110">
        <f t="shared" si="29"/>
        <v>0</v>
      </c>
      <c r="Z143" s="110">
        <f t="shared" si="29"/>
        <v>0</v>
      </c>
      <c r="AA143" s="110">
        <f t="shared" si="29"/>
        <v>0</v>
      </c>
      <c r="AB143" s="110">
        <f t="shared" si="29"/>
        <v>0</v>
      </c>
      <c r="AC143" s="110">
        <f t="shared" si="29"/>
        <v>0</v>
      </c>
      <c r="AD143" s="110">
        <f t="shared" si="29"/>
        <v>0</v>
      </c>
      <c r="AE143" s="110">
        <f t="shared" si="29"/>
        <v>1</v>
      </c>
      <c r="AF143" s="110">
        <f t="shared" si="29"/>
        <v>1</v>
      </c>
      <c r="AG143" s="110">
        <f t="shared" si="29"/>
        <v>1</v>
      </c>
      <c r="AH143" s="110">
        <f t="shared" si="29"/>
        <v>1</v>
      </c>
      <c r="AI143" s="110">
        <f t="shared" ref="AI143" si="37">IF(OR(AI13=0,AI13=1),1,0)</f>
        <v>1</v>
      </c>
      <c r="AJ143" s="39" t="str">
        <f t="shared" si="30"/>
        <v>ON_A</v>
      </c>
      <c r="AK143" s="52"/>
      <c r="AL143" s="52" t="str">
        <f t="shared" si="33"/>
        <v>1F</v>
      </c>
      <c r="AM143" s="52" t="str">
        <f t="shared" si="34"/>
        <v>00</v>
      </c>
      <c r="AN143" s="52" t="str">
        <f t="shared" si="35"/>
        <v>00</v>
      </c>
      <c r="AO143" s="52" t="str">
        <f t="shared" si="36"/>
        <v>00</v>
      </c>
      <c r="AQ143" t="str">
        <f t="shared" si="31"/>
        <v xml:space="preserve">    (U4)0x0000001FU,                                                           /* 07 ON_A                                            */</v>
      </c>
    </row>
    <row r="144" spans="1:43">
      <c r="B144" s="117"/>
      <c r="C144" s="39">
        <f t="shared" si="32"/>
        <v>8</v>
      </c>
      <c r="D144" s="110">
        <f t="shared" ref="D144:AI151" si="38">IF(OR(D14=0,D14=1),1,0)</f>
        <v>0</v>
      </c>
      <c r="E144" s="110">
        <f t="shared" si="38"/>
        <v>0</v>
      </c>
      <c r="F144" s="110">
        <f t="shared" si="38"/>
        <v>0</v>
      </c>
      <c r="G144" s="110">
        <f t="shared" si="38"/>
        <v>0</v>
      </c>
      <c r="H144" s="110">
        <f t="shared" si="38"/>
        <v>0</v>
      </c>
      <c r="I144" s="110">
        <f t="shared" si="38"/>
        <v>0</v>
      </c>
      <c r="J144" s="110">
        <f t="shared" si="38"/>
        <v>0</v>
      </c>
      <c r="K144" s="110">
        <f t="shared" si="38"/>
        <v>0</v>
      </c>
      <c r="L144" s="110">
        <f t="shared" si="38"/>
        <v>0</v>
      </c>
      <c r="M144" s="110">
        <f t="shared" si="38"/>
        <v>0</v>
      </c>
      <c r="N144" s="110">
        <f t="shared" si="38"/>
        <v>0</v>
      </c>
      <c r="O144" s="110">
        <f t="shared" si="38"/>
        <v>0</v>
      </c>
      <c r="P144" s="110">
        <f t="shared" si="38"/>
        <v>0</v>
      </c>
      <c r="Q144" s="110">
        <f t="shared" si="38"/>
        <v>0</v>
      </c>
      <c r="R144" s="110">
        <f t="shared" si="38"/>
        <v>0</v>
      </c>
      <c r="S144" s="110">
        <f t="shared" si="38"/>
        <v>0</v>
      </c>
      <c r="T144" s="110">
        <f t="shared" si="38"/>
        <v>0</v>
      </c>
      <c r="U144" s="110">
        <f t="shared" si="38"/>
        <v>0</v>
      </c>
      <c r="V144" s="110">
        <f t="shared" si="38"/>
        <v>0</v>
      </c>
      <c r="W144" s="110">
        <f t="shared" si="38"/>
        <v>0</v>
      </c>
      <c r="X144" s="110">
        <f t="shared" si="38"/>
        <v>0</v>
      </c>
      <c r="Y144" s="110">
        <f t="shared" si="38"/>
        <v>0</v>
      </c>
      <c r="Z144" s="110">
        <f t="shared" si="38"/>
        <v>0</v>
      </c>
      <c r="AA144" s="110">
        <f t="shared" si="38"/>
        <v>0</v>
      </c>
      <c r="AB144" s="110">
        <f t="shared" si="38"/>
        <v>0</v>
      </c>
      <c r="AC144" s="110">
        <f t="shared" si="38"/>
        <v>0</v>
      </c>
      <c r="AD144" s="110">
        <f t="shared" si="38"/>
        <v>0</v>
      </c>
      <c r="AE144" s="110">
        <f t="shared" si="38"/>
        <v>1</v>
      </c>
      <c r="AF144" s="110">
        <f t="shared" si="38"/>
        <v>1</v>
      </c>
      <c r="AG144" s="110">
        <f t="shared" si="38"/>
        <v>1</v>
      </c>
      <c r="AH144" s="110">
        <f t="shared" si="38"/>
        <v>1</v>
      </c>
      <c r="AI144" s="110">
        <f t="shared" si="38"/>
        <v>1</v>
      </c>
      <c r="AJ144" s="39" t="str">
        <f t="shared" si="30"/>
        <v>UNKNOWN</v>
      </c>
      <c r="AK144" s="52"/>
      <c r="AL144" s="52" t="str">
        <f t="shared" si="33"/>
        <v>1F</v>
      </c>
      <c r="AM144" s="52" t="str">
        <f t="shared" si="34"/>
        <v>00</v>
      </c>
      <c r="AN144" s="52" t="str">
        <f t="shared" si="35"/>
        <v>00</v>
      </c>
      <c r="AO144" s="52" t="str">
        <f t="shared" si="36"/>
        <v>00</v>
      </c>
      <c r="AQ144" t="str">
        <f t="shared" si="31"/>
        <v xml:space="preserve">    (U4)0x0000001FU,                                                           /* 08 UNKNOWN                                         */</v>
      </c>
    </row>
    <row r="145" spans="2:43">
      <c r="B145" s="117"/>
      <c r="C145" s="39">
        <f t="shared" si="32"/>
        <v>9</v>
      </c>
      <c r="D145" s="110">
        <f t="shared" si="38"/>
        <v>0</v>
      </c>
      <c r="E145" s="110">
        <f t="shared" si="38"/>
        <v>0</v>
      </c>
      <c r="F145" s="110">
        <f t="shared" si="38"/>
        <v>0</v>
      </c>
      <c r="G145" s="110">
        <f t="shared" si="38"/>
        <v>0</v>
      </c>
      <c r="H145" s="110">
        <f t="shared" si="38"/>
        <v>0</v>
      </c>
      <c r="I145" s="110">
        <f t="shared" si="38"/>
        <v>0</v>
      </c>
      <c r="J145" s="110">
        <f t="shared" si="38"/>
        <v>0</v>
      </c>
      <c r="K145" s="110">
        <f t="shared" si="38"/>
        <v>0</v>
      </c>
      <c r="L145" s="110">
        <f t="shared" si="38"/>
        <v>0</v>
      </c>
      <c r="M145" s="110">
        <f t="shared" si="38"/>
        <v>0</v>
      </c>
      <c r="N145" s="110">
        <f t="shared" si="38"/>
        <v>0</v>
      </c>
      <c r="O145" s="110">
        <f t="shared" si="38"/>
        <v>0</v>
      </c>
      <c r="P145" s="110">
        <f t="shared" si="38"/>
        <v>0</v>
      </c>
      <c r="Q145" s="110">
        <f t="shared" si="38"/>
        <v>0</v>
      </c>
      <c r="R145" s="110">
        <f t="shared" si="38"/>
        <v>0</v>
      </c>
      <c r="S145" s="110">
        <f t="shared" si="38"/>
        <v>0</v>
      </c>
      <c r="T145" s="110">
        <f t="shared" si="38"/>
        <v>0</v>
      </c>
      <c r="U145" s="110">
        <f t="shared" si="38"/>
        <v>0</v>
      </c>
      <c r="V145" s="110">
        <f t="shared" si="38"/>
        <v>0</v>
      </c>
      <c r="W145" s="110">
        <f t="shared" si="38"/>
        <v>0</v>
      </c>
      <c r="X145" s="110">
        <f t="shared" si="38"/>
        <v>0</v>
      </c>
      <c r="Y145" s="110">
        <f t="shared" si="38"/>
        <v>0</v>
      </c>
      <c r="Z145" s="110">
        <f t="shared" si="38"/>
        <v>0</v>
      </c>
      <c r="AA145" s="110">
        <f t="shared" si="38"/>
        <v>0</v>
      </c>
      <c r="AB145" s="110">
        <f t="shared" si="38"/>
        <v>0</v>
      </c>
      <c r="AC145" s="110">
        <f t="shared" si="38"/>
        <v>0</v>
      </c>
      <c r="AD145" s="110">
        <f t="shared" si="38"/>
        <v>0</v>
      </c>
      <c r="AE145" s="110">
        <f t="shared" si="38"/>
        <v>1</v>
      </c>
      <c r="AF145" s="110">
        <f t="shared" si="38"/>
        <v>1</v>
      </c>
      <c r="AG145" s="110">
        <f t="shared" si="38"/>
        <v>1</v>
      </c>
      <c r="AH145" s="110">
        <f t="shared" si="38"/>
        <v>1</v>
      </c>
      <c r="AI145" s="110">
        <f t="shared" si="38"/>
        <v>1</v>
      </c>
      <c r="AJ145" s="39" t="str">
        <f t="shared" si="30"/>
        <v>UNKNOWN</v>
      </c>
      <c r="AK145" s="52"/>
      <c r="AL145" s="52" t="str">
        <f t="shared" si="33"/>
        <v>1F</v>
      </c>
      <c r="AM145" s="52" t="str">
        <f t="shared" si="34"/>
        <v>00</v>
      </c>
      <c r="AN145" s="52" t="str">
        <f t="shared" si="35"/>
        <v>00</v>
      </c>
      <c r="AO145" s="52" t="str">
        <f t="shared" si="36"/>
        <v>00</v>
      </c>
      <c r="AQ145" t="str">
        <f t="shared" si="31"/>
        <v xml:space="preserve">    (U4)0x0000001FU,                                                           /* 09 UNKNOWN                                         */</v>
      </c>
    </row>
    <row r="146" spans="2:43">
      <c r="B146" s="117"/>
      <c r="C146" s="39">
        <f t="shared" si="32"/>
        <v>10</v>
      </c>
      <c r="D146" s="110">
        <f t="shared" si="38"/>
        <v>0</v>
      </c>
      <c r="E146" s="110">
        <f t="shared" si="38"/>
        <v>0</v>
      </c>
      <c r="F146" s="110">
        <f t="shared" si="38"/>
        <v>0</v>
      </c>
      <c r="G146" s="110">
        <f t="shared" si="38"/>
        <v>0</v>
      </c>
      <c r="H146" s="110">
        <f t="shared" si="38"/>
        <v>0</v>
      </c>
      <c r="I146" s="110">
        <f t="shared" si="38"/>
        <v>0</v>
      </c>
      <c r="J146" s="110">
        <f t="shared" si="38"/>
        <v>0</v>
      </c>
      <c r="K146" s="110">
        <f t="shared" si="38"/>
        <v>0</v>
      </c>
      <c r="L146" s="110">
        <f t="shared" si="38"/>
        <v>0</v>
      </c>
      <c r="M146" s="110">
        <f t="shared" si="38"/>
        <v>0</v>
      </c>
      <c r="N146" s="110">
        <f t="shared" si="38"/>
        <v>0</v>
      </c>
      <c r="O146" s="110">
        <f t="shared" si="38"/>
        <v>0</v>
      </c>
      <c r="P146" s="110">
        <f t="shared" si="38"/>
        <v>0</v>
      </c>
      <c r="Q146" s="110">
        <f t="shared" si="38"/>
        <v>0</v>
      </c>
      <c r="R146" s="110">
        <f t="shared" si="38"/>
        <v>0</v>
      </c>
      <c r="S146" s="110">
        <f t="shared" si="38"/>
        <v>0</v>
      </c>
      <c r="T146" s="110">
        <f t="shared" si="38"/>
        <v>0</v>
      </c>
      <c r="U146" s="110">
        <f t="shared" si="38"/>
        <v>0</v>
      </c>
      <c r="V146" s="110">
        <f t="shared" si="38"/>
        <v>0</v>
      </c>
      <c r="W146" s="110">
        <f t="shared" si="38"/>
        <v>0</v>
      </c>
      <c r="X146" s="110">
        <f t="shared" si="38"/>
        <v>0</v>
      </c>
      <c r="Y146" s="110">
        <f t="shared" si="38"/>
        <v>0</v>
      </c>
      <c r="Z146" s="110">
        <f t="shared" si="38"/>
        <v>0</v>
      </c>
      <c r="AA146" s="110">
        <f t="shared" si="38"/>
        <v>0</v>
      </c>
      <c r="AB146" s="110">
        <f t="shared" si="38"/>
        <v>0</v>
      </c>
      <c r="AC146" s="110">
        <f t="shared" si="38"/>
        <v>0</v>
      </c>
      <c r="AD146" s="110">
        <f t="shared" si="38"/>
        <v>0</v>
      </c>
      <c r="AE146" s="110">
        <f t="shared" si="38"/>
        <v>1</v>
      </c>
      <c r="AF146" s="110">
        <f t="shared" si="38"/>
        <v>1</v>
      </c>
      <c r="AG146" s="110">
        <f t="shared" si="38"/>
        <v>1</v>
      </c>
      <c r="AH146" s="110">
        <f t="shared" si="38"/>
        <v>1</v>
      </c>
      <c r="AI146" s="110">
        <f t="shared" si="38"/>
        <v>1</v>
      </c>
      <c r="AJ146" s="39" t="str">
        <f t="shared" si="30"/>
        <v>UNKNOWN</v>
      </c>
      <c r="AK146" s="52"/>
      <c r="AL146" s="52" t="str">
        <f t="shared" si="33"/>
        <v>1F</v>
      </c>
      <c r="AM146" s="52" t="str">
        <f t="shared" si="34"/>
        <v>00</v>
      </c>
      <c r="AN146" s="52" t="str">
        <f t="shared" si="35"/>
        <v>00</v>
      </c>
      <c r="AO146" s="52" t="str">
        <f t="shared" si="36"/>
        <v>00</v>
      </c>
      <c r="AQ146" t="str">
        <f t="shared" si="31"/>
        <v xml:space="preserve">    (U4)0x0000001FU,                                                           /* 10 UNKNOWN                                         */</v>
      </c>
    </row>
    <row r="147" spans="2:43">
      <c r="B147" s="117"/>
      <c r="C147" s="39">
        <f t="shared" si="32"/>
        <v>11</v>
      </c>
      <c r="D147" s="110">
        <f t="shared" si="38"/>
        <v>0</v>
      </c>
      <c r="E147" s="110">
        <f t="shared" si="38"/>
        <v>0</v>
      </c>
      <c r="F147" s="110">
        <f t="shared" si="38"/>
        <v>0</v>
      </c>
      <c r="G147" s="110">
        <f t="shared" si="38"/>
        <v>0</v>
      </c>
      <c r="H147" s="110">
        <f t="shared" si="38"/>
        <v>0</v>
      </c>
      <c r="I147" s="110">
        <f t="shared" si="38"/>
        <v>0</v>
      </c>
      <c r="J147" s="110">
        <f t="shared" si="38"/>
        <v>0</v>
      </c>
      <c r="K147" s="110">
        <f t="shared" si="38"/>
        <v>0</v>
      </c>
      <c r="L147" s="110">
        <f t="shared" si="38"/>
        <v>0</v>
      </c>
      <c r="M147" s="110">
        <f t="shared" si="38"/>
        <v>0</v>
      </c>
      <c r="N147" s="110">
        <f t="shared" si="38"/>
        <v>0</v>
      </c>
      <c r="O147" s="110">
        <f t="shared" si="38"/>
        <v>0</v>
      </c>
      <c r="P147" s="110">
        <f t="shared" si="38"/>
        <v>0</v>
      </c>
      <c r="Q147" s="110">
        <f t="shared" si="38"/>
        <v>0</v>
      </c>
      <c r="R147" s="110">
        <f t="shared" si="38"/>
        <v>0</v>
      </c>
      <c r="S147" s="110">
        <f t="shared" si="38"/>
        <v>0</v>
      </c>
      <c r="T147" s="110">
        <f t="shared" si="38"/>
        <v>0</v>
      </c>
      <c r="U147" s="110">
        <f t="shared" si="38"/>
        <v>0</v>
      </c>
      <c r="V147" s="110">
        <f t="shared" si="38"/>
        <v>0</v>
      </c>
      <c r="W147" s="110">
        <f t="shared" si="38"/>
        <v>0</v>
      </c>
      <c r="X147" s="110">
        <f t="shared" si="38"/>
        <v>0</v>
      </c>
      <c r="Y147" s="110">
        <f t="shared" si="38"/>
        <v>0</v>
      </c>
      <c r="Z147" s="110">
        <f t="shared" si="38"/>
        <v>0</v>
      </c>
      <c r="AA147" s="110">
        <f t="shared" si="38"/>
        <v>0</v>
      </c>
      <c r="AB147" s="110">
        <f t="shared" si="38"/>
        <v>0</v>
      </c>
      <c r="AC147" s="110">
        <f t="shared" si="38"/>
        <v>0</v>
      </c>
      <c r="AD147" s="110">
        <f t="shared" si="38"/>
        <v>0</v>
      </c>
      <c r="AE147" s="110">
        <f t="shared" si="38"/>
        <v>1</v>
      </c>
      <c r="AF147" s="110">
        <f t="shared" si="38"/>
        <v>1</v>
      </c>
      <c r="AG147" s="110">
        <f t="shared" si="38"/>
        <v>1</v>
      </c>
      <c r="AH147" s="110">
        <f t="shared" si="38"/>
        <v>1</v>
      </c>
      <c r="AI147" s="110">
        <f t="shared" si="38"/>
        <v>1</v>
      </c>
      <c r="AJ147" s="39" t="str">
        <f t="shared" si="30"/>
        <v>UNKNOWN</v>
      </c>
      <c r="AK147" s="52"/>
      <c r="AL147" s="52" t="str">
        <f t="shared" si="33"/>
        <v>1F</v>
      </c>
      <c r="AM147" s="52" t="str">
        <f t="shared" si="34"/>
        <v>00</v>
      </c>
      <c r="AN147" s="52" t="str">
        <f t="shared" si="35"/>
        <v>00</v>
      </c>
      <c r="AO147" s="52" t="str">
        <f t="shared" si="36"/>
        <v>00</v>
      </c>
      <c r="AQ147" t="str">
        <f t="shared" si="31"/>
        <v xml:space="preserve">    (U4)0x0000001FU,                                                           /* 11 UNKNOWN                                         */</v>
      </c>
    </row>
    <row r="148" spans="2:43">
      <c r="B148" s="117"/>
      <c r="C148" s="39">
        <f t="shared" si="32"/>
        <v>12</v>
      </c>
      <c r="D148" s="110">
        <f t="shared" si="38"/>
        <v>0</v>
      </c>
      <c r="E148" s="110">
        <f t="shared" si="38"/>
        <v>0</v>
      </c>
      <c r="F148" s="110">
        <f t="shared" si="38"/>
        <v>0</v>
      </c>
      <c r="G148" s="110">
        <f t="shared" si="38"/>
        <v>0</v>
      </c>
      <c r="H148" s="110">
        <f t="shared" si="38"/>
        <v>0</v>
      </c>
      <c r="I148" s="110">
        <f t="shared" si="38"/>
        <v>0</v>
      </c>
      <c r="J148" s="110">
        <f t="shared" si="38"/>
        <v>0</v>
      </c>
      <c r="K148" s="110">
        <f t="shared" si="38"/>
        <v>0</v>
      </c>
      <c r="L148" s="110">
        <f t="shared" si="38"/>
        <v>0</v>
      </c>
      <c r="M148" s="110">
        <f t="shared" si="38"/>
        <v>0</v>
      </c>
      <c r="N148" s="110">
        <f t="shared" si="38"/>
        <v>0</v>
      </c>
      <c r="O148" s="110">
        <f t="shared" si="38"/>
        <v>0</v>
      </c>
      <c r="P148" s="110">
        <f t="shared" si="38"/>
        <v>0</v>
      </c>
      <c r="Q148" s="110">
        <f t="shared" si="38"/>
        <v>0</v>
      </c>
      <c r="R148" s="110">
        <f t="shared" si="38"/>
        <v>0</v>
      </c>
      <c r="S148" s="110">
        <f t="shared" si="38"/>
        <v>0</v>
      </c>
      <c r="T148" s="110">
        <f t="shared" si="38"/>
        <v>0</v>
      </c>
      <c r="U148" s="110">
        <f t="shared" si="38"/>
        <v>0</v>
      </c>
      <c r="V148" s="110">
        <f t="shared" si="38"/>
        <v>0</v>
      </c>
      <c r="W148" s="110">
        <f t="shared" si="38"/>
        <v>0</v>
      </c>
      <c r="X148" s="110">
        <f t="shared" si="38"/>
        <v>0</v>
      </c>
      <c r="Y148" s="110">
        <f t="shared" si="38"/>
        <v>0</v>
      </c>
      <c r="Z148" s="110">
        <f t="shared" si="38"/>
        <v>0</v>
      </c>
      <c r="AA148" s="110">
        <f t="shared" si="38"/>
        <v>0</v>
      </c>
      <c r="AB148" s="110">
        <f t="shared" si="38"/>
        <v>0</v>
      </c>
      <c r="AC148" s="110">
        <f t="shared" si="38"/>
        <v>0</v>
      </c>
      <c r="AD148" s="110">
        <f t="shared" si="38"/>
        <v>0</v>
      </c>
      <c r="AE148" s="110">
        <f t="shared" si="38"/>
        <v>1</v>
      </c>
      <c r="AF148" s="110">
        <f t="shared" si="38"/>
        <v>1</v>
      </c>
      <c r="AG148" s="110">
        <f t="shared" si="38"/>
        <v>1</v>
      </c>
      <c r="AH148" s="110">
        <f t="shared" si="38"/>
        <v>1</v>
      </c>
      <c r="AI148" s="110">
        <f t="shared" si="38"/>
        <v>1</v>
      </c>
      <c r="AJ148" s="39" t="str">
        <f t="shared" si="30"/>
        <v>UNKNOWN</v>
      </c>
      <c r="AK148" s="52"/>
      <c r="AL148" s="52" t="str">
        <f t="shared" si="33"/>
        <v>1F</v>
      </c>
      <c r="AM148" s="52" t="str">
        <f t="shared" si="34"/>
        <v>00</v>
      </c>
      <c r="AN148" s="52" t="str">
        <f t="shared" si="35"/>
        <v>00</v>
      </c>
      <c r="AO148" s="52" t="str">
        <f t="shared" si="36"/>
        <v>00</v>
      </c>
      <c r="AQ148" t="str">
        <f t="shared" si="31"/>
        <v xml:space="preserve">    (U4)0x0000001FU,                                                           /* 12 UNKNOWN                                         */</v>
      </c>
    </row>
    <row r="149" spans="2:43">
      <c r="B149" s="117"/>
      <c r="C149" s="39">
        <f t="shared" si="32"/>
        <v>13</v>
      </c>
      <c r="D149" s="110">
        <f t="shared" si="38"/>
        <v>0</v>
      </c>
      <c r="E149" s="110">
        <f t="shared" si="38"/>
        <v>0</v>
      </c>
      <c r="F149" s="110">
        <f t="shared" si="38"/>
        <v>0</v>
      </c>
      <c r="G149" s="110">
        <f t="shared" si="38"/>
        <v>0</v>
      </c>
      <c r="H149" s="110">
        <f t="shared" si="38"/>
        <v>0</v>
      </c>
      <c r="I149" s="110">
        <f t="shared" si="38"/>
        <v>0</v>
      </c>
      <c r="J149" s="110">
        <f t="shared" si="38"/>
        <v>0</v>
      </c>
      <c r="K149" s="110">
        <f t="shared" si="38"/>
        <v>0</v>
      </c>
      <c r="L149" s="110">
        <f t="shared" si="38"/>
        <v>0</v>
      </c>
      <c r="M149" s="110">
        <f t="shared" si="38"/>
        <v>0</v>
      </c>
      <c r="N149" s="110">
        <f t="shared" si="38"/>
        <v>0</v>
      </c>
      <c r="O149" s="110">
        <f t="shared" si="38"/>
        <v>0</v>
      </c>
      <c r="P149" s="110">
        <f t="shared" si="38"/>
        <v>0</v>
      </c>
      <c r="Q149" s="110">
        <f t="shared" si="38"/>
        <v>0</v>
      </c>
      <c r="R149" s="110">
        <f t="shared" si="38"/>
        <v>0</v>
      </c>
      <c r="S149" s="110">
        <f t="shared" si="38"/>
        <v>0</v>
      </c>
      <c r="T149" s="110">
        <f t="shared" si="38"/>
        <v>0</v>
      </c>
      <c r="U149" s="110">
        <f t="shared" si="38"/>
        <v>0</v>
      </c>
      <c r="V149" s="110">
        <f t="shared" si="38"/>
        <v>0</v>
      </c>
      <c r="W149" s="110">
        <f t="shared" si="38"/>
        <v>0</v>
      </c>
      <c r="X149" s="110">
        <f t="shared" si="38"/>
        <v>0</v>
      </c>
      <c r="Y149" s="110">
        <f t="shared" si="38"/>
        <v>0</v>
      </c>
      <c r="Z149" s="110">
        <f t="shared" si="38"/>
        <v>0</v>
      </c>
      <c r="AA149" s="110">
        <f t="shared" si="38"/>
        <v>0</v>
      </c>
      <c r="AB149" s="110">
        <f t="shared" si="38"/>
        <v>0</v>
      </c>
      <c r="AC149" s="110">
        <f t="shared" si="38"/>
        <v>0</v>
      </c>
      <c r="AD149" s="110">
        <f t="shared" si="38"/>
        <v>0</v>
      </c>
      <c r="AE149" s="110">
        <f t="shared" si="38"/>
        <v>1</v>
      </c>
      <c r="AF149" s="110">
        <f t="shared" si="38"/>
        <v>1</v>
      </c>
      <c r="AG149" s="110">
        <f t="shared" si="38"/>
        <v>1</v>
      </c>
      <c r="AH149" s="110">
        <f t="shared" si="38"/>
        <v>1</v>
      </c>
      <c r="AI149" s="110">
        <f t="shared" si="38"/>
        <v>1</v>
      </c>
      <c r="AJ149" s="39" t="str">
        <f t="shared" si="30"/>
        <v>UNKNOWN</v>
      </c>
      <c r="AK149" s="52"/>
      <c r="AL149" s="52" t="str">
        <f t="shared" si="33"/>
        <v>1F</v>
      </c>
      <c r="AM149" s="52" t="str">
        <f t="shared" si="34"/>
        <v>00</v>
      </c>
      <c r="AN149" s="52" t="str">
        <f t="shared" si="35"/>
        <v>00</v>
      </c>
      <c r="AO149" s="52" t="str">
        <f t="shared" si="36"/>
        <v>00</v>
      </c>
      <c r="AQ149" t="str">
        <f t="shared" si="31"/>
        <v xml:space="preserve">    (U4)0x0000001FU,                                                           /* 13 UNKNOWN                                         */</v>
      </c>
    </row>
    <row r="150" spans="2:43">
      <c r="B150" s="117"/>
      <c r="C150" s="39">
        <f t="shared" si="32"/>
        <v>14</v>
      </c>
      <c r="D150" s="110">
        <f t="shared" si="38"/>
        <v>0</v>
      </c>
      <c r="E150" s="110">
        <f t="shared" si="38"/>
        <v>0</v>
      </c>
      <c r="F150" s="110">
        <f t="shared" si="38"/>
        <v>0</v>
      </c>
      <c r="G150" s="110">
        <f t="shared" si="38"/>
        <v>0</v>
      </c>
      <c r="H150" s="110">
        <f t="shared" si="38"/>
        <v>0</v>
      </c>
      <c r="I150" s="110">
        <f t="shared" si="38"/>
        <v>0</v>
      </c>
      <c r="J150" s="110">
        <f t="shared" si="38"/>
        <v>0</v>
      </c>
      <c r="K150" s="110">
        <f t="shared" si="38"/>
        <v>0</v>
      </c>
      <c r="L150" s="110">
        <f t="shared" si="38"/>
        <v>0</v>
      </c>
      <c r="M150" s="110">
        <f t="shared" si="38"/>
        <v>0</v>
      </c>
      <c r="N150" s="110">
        <f t="shared" si="38"/>
        <v>0</v>
      </c>
      <c r="O150" s="110">
        <f t="shared" si="38"/>
        <v>0</v>
      </c>
      <c r="P150" s="110">
        <f t="shared" si="38"/>
        <v>0</v>
      </c>
      <c r="Q150" s="110">
        <f t="shared" si="38"/>
        <v>0</v>
      </c>
      <c r="R150" s="110">
        <f t="shared" si="38"/>
        <v>0</v>
      </c>
      <c r="S150" s="110">
        <f t="shared" si="38"/>
        <v>0</v>
      </c>
      <c r="T150" s="110">
        <f t="shared" si="38"/>
        <v>0</v>
      </c>
      <c r="U150" s="110">
        <f t="shared" si="38"/>
        <v>0</v>
      </c>
      <c r="V150" s="110">
        <f t="shared" si="38"/>
        <v>0</v>
      </c>
      <c r="W150" s="110">
        <f t="shared" si="38"/>
        <v>0</v>
      </c>
      <c r="X150" s="110">
        <f t="shared" si="38"/>
        <v>0</v>
      </c>
      <c r="Y150" s="110">
        <f t="shared" si="38"/>
        <v>0</v>
      </c>
      <c r="Z150" s="110">
        <f t="shared" si="38"/>
        <v>0</v>
      </c>
      <c r="AA150" s="110">
        <f t="shared" si="38"/>
        <v>0</v>
      </c>
      <c r="AB150" s="110">
        <f t="shared" si="38"/>
        <v>0</v>
      </c>
      <c r="AC150" s="110">
        <f t="shared" si="38"/>
        <v>0</v>
      </c>
      <c r="AD150" s="110">
        <f t="shared" si="38"/>
        <v>0</v>
      </c>
      <c r="AE150" s="110">
        <f t="shared" si="38"/>
        <v>1</v>
      </c>
      <c r="AF150" s="110">
        <f t="shared" si="38"/>
        <v>1</v>
      </c>
      <c r="AG150" s="110">
        <f t="shared" si="38"/>
        <v>1</v>
      </c>
      <c r="AH150" s="110">
        <f t="shared" si="38"/>
        <v>1</v>
      </c>
      <c r="AI150" s="110">
        <f t="shared" si="38"/>
        <v>1</v>
      </c>
      <c r="AJ150" s="39" t="str">
        <f t="shared" si="30"/>
        <v>UNKNOWN</v>
      </c>
      <c r="AK150" s="52"/>
      <c r="AL150" s="52" t="str">
        <f t="shared" si="33"/>
        <v>1F</v>
      </c>
      <c r="AM150" s="52" t="str">
        <f t="shared" si="34"/>
        <v>00</v>
      </c>
      <c r="AN150" s="52" t="str">
        <f t="shared" si="35"/>
        <v>00</v>
      </c>
      <c r="AO150" s="52" t="str">
        <f t="shared" si="36"/>
        <v>00</v>
      </c>
      <c r="AQ150" t="str">
        <f t="shared" si="31"/>
        <v xml:space="preserve">    (U4)0x0000001FU,                                                           /* 14 UNKNOWN                                         */</v>
      </c>
    </row>
    <row r="151" spans="2:43">
      <c r="B151" s="117"/>
      <c r="C151" s="39">
        <f t="shared" si="32"/>
        <v>15</v>
      </c>
      <c r="D151" s="110">
        <f t="shared" si="38"/>
        <v>0</v>
      </c>
      <c r="E151" s="110">
        <f t="shared" si="38"/>
        <v>0</v>
      </c>
      <c r="F151" s="110">
        <f t="shared" si="38"/>
        <v>0</v>
      </c>
      <c r="G151" s="110">
        <f t="shared" si="38"/>
        <v>0</v>
      </c>
      <c r="H151" s="110">
        <f t="shared" si="38"/>
        <v>0</v>
      </c>
      <c r="I151" s="110">
        <f t="shared" si="38"/>
        <v>0</v>
      </c>
      <c r="J151" s="110">
        <f t="shared" si="38"/>
        <v>0</v>
      </c>
      <c r="K151" s="110">
        <f t="shared" si="38"/>
        <v>0</v>
      </c>
      <c r="L151" s="110">
        <f t="shared" si="38"/>
        <v>0</v>
      </c>
      <c r="M151" s="110">
        <f t="shared" si="38"/>
        <v>0</v>
      </c>
      <c r="N151" s="110">
        <f t="shared" si="38"/>
        <v>0</v>
      </c>
      <c r="O151" s="110">
        <f t="shared" si="38"/>
        <v>0</v>
      </c>
      <c r="P151" s="110">
        <f t="shared" si="38"/>
        <v>0</v>
      </c>
      <c r="Q151" s="110">
        <f t="shared" si="38"/>
        <v>0</v>
      </c>
      <c r="R151" s="110">
        <f t="shared" si="38"/>
        <v>0</v>
      </c>
      <c r="S151" s="110">
        <f t="shared" si="38"/>
        <v>0</v>
      </c>
      <c r="T151" s="110">
        <f t="shared" si="38"/>
        <v>0</v>
      </c>
      <c r="U151" s="110">
        <f t="shared" si="38"/>
        <v>0</v>
      </c>
      <c r="V151" s="110">
        <f t="shared" si="38"/>
        <v>0</v>
      </c>
      <c r="W151" s="110">
        <f t="shared" si="38"/>
        <v>0</v>
      </c>
      <c r="X151" s="110">
        <f t="shared" si="38"/>
        <v>0</v>
      </c>
      <c r="Y151" s="110">
        <f t="shared" si="38"/>
        <v>0</v>
      </c>
      <c r="Z151" s="110">
        <f t="shared" si="38"/>
        <v>0</v>
      </c>
      <c r="AA151" s="110">
        <f t="shared" si="38"/>
        <v>0</v>
      </c>
      <c r="AB151" s="110">
        <f t="shared" si="38"/>
        <v>0</v>
      </c>
      <c r="AC151" s="110">
        <f t="shared" si="38"/>
        <v>0</v>
      </c>
      <c r="AD151" s="110">
        <f t="shared" si="38"/>
        <v>0</v>
      </c>
      <c r="AE151" s="110">
        <f t="shared" si="38"/>
        <v>1</v>
      </c>
      <c r="AF151" s="110">
        <f t="shared" si="38"/>
        <v>1</v>
      </c>
      <c r="AG151" s="110">
        <f t="shared" si="38"/>
        <v>1</v>
      </c>
      <c r="AH151" s="110">
        <f t="shared" si="38"/>
        <v>1</v>
      </c>
      <c r="AI151" s="110">
        <f t="shared" ref="AI151" si="39">IF(OR(AI21=0,AI21=1),1,0)</f>
        <v>1</v>
      </c>
      <c r="AJ151" s="39" t="str">
        <f t="shared" si="30"/>
        <v>UNKNOWN</v>
      </c>
      <c r="AK151" s="52"/>
      <c r="AL151" s="52" t="str">
        <f t="shared" si="33"/>
        <v>1F</v>
      </c>
      <c r="AM151" s="52" t="str">
        <f t="shared" si="34"/>
        <v>00</v>
      </c>
      <c r="AN151" s="52" t="str">
        <f t="shared" si="35"/>
        <v>00</v>
      </c>
      <c r="AO151" s="52" t="str">
        <f t="shared" si="36"/>
        <v>00</v>
      </c>
      <c r="AQ151" t="str">
        <f t="shared" si="31"/>
        <v xml:space="preserve">    (U4)0x0000001FU,                                                           /* 15 UNKNOWN                                         */</v>
      </c>
    </row>
    <row r="152" spans="2:43">
      <c r="B152" s="117"/>
      <c r="C152" s="39">
        <f t="shared" si="32"/>
        <v>16</v>
      </c>
      <c r="D152" s="110">
        <f t="shared" ref="D152:AI159" si="40">IF(OR(D22=0,D22=1),1,0)</f>
        <v>0</v>
      </c>
      <c r="E152" s="110">
        <f t="shared" si="40"/>
        <v>0</v>
      </c>
      <c r="F152" s="110">
        <f t="shared" si="40"/>
        <v>0</v>
      </c>
      <c r="G152" s="110">
        <f t="shared" si="40"/>
        <v>0</v>
      </c>
      <c r="H152" s="110">
        <f t="shared" si="40"/>
        <v>0</v>
      </c>
      <c r="I152" s="110">
        <f t="shared" si="40"/>
        <v>0</v>
      </c>
      <c r="J152" s="110">
        <f t="shared" si="40"/>
        <v>0</v>
      </c>
      <c r="K152" s="110">
        <f t="shared" si="40"/>
        <v>0</v>
      </c>
      <c r="L152" s="110">
        <f t="shared" si="40"/>
        <v>0</v>
      </c>
      <c r="M152" s="110">
        <f t="shared" si="40"/>
        <v>0</v>
      </c>
      <c r="N152" s="110">
        <f t="shared" si="40"/>
        <v>0</v>
      </c>
      <c r="O152" s="110">
        <f t="shared" si="40"/>
        <v>0</v>
      </c>
      <c r="P152" s="110">
        <f t="shared" si="40"/>
        <v>0</v>
      </c>
      <c r="Q152" s="110">
        <f t="shared" si="40"/>
        <v>0</v>
      </c>
      <c r="R152" s="110">
        <f t="shared" si="40"/>
        <v>0</v>
      </c>
      <c r="S152" s="110">
        <f t="shared" si="40"/>
        <v>0</v>
      </c>
      <c r="T152" s="110">
        <f t="shared" si="40"/>
        <v>0</v>
      </c>
      <c r="U152" s="110">
        <f t="shared" si="40"/>
        <v>0</v>
      </c>
      <c r="V152" s="110">
        <f t="shared" si="40"/>
        <v>0</v>
      </c>
      <c r="W152" s="110">
        <f t="shared" si="40"/>
        <v>0</v>
      </c>
      <c r="X152" s="110">
        <f t="shared" si="40"/>
        <v>0</v>
      </c>
      <c r="Y152" s="110">
        <f t="shared" si="40"/>
        <v>0</v>
      </c>
      <c r="Z152" s="110">
        <f t="shared" si="40"/>
        <v>0</v>
      </c>
      <c r="AA152" s="110">
        <f t="shared" si="40"/>
        <v>0</v>
      </c>
      <c r="AB152" s="110">
        <f t="shared" si="40"/>
        <v>0</v>
      </c>
      <c r="AC152" s="110">
        <f t="shared" si="40"/>
        <v>0</v>
      </c>
      <c r="AD152" s="110">
        <f t="shared" si="40"/>
        <v>0</v>
      </c>
      <c r="AE152" s="110">
        <f t="shared" si="40"/>
        <v>1</v>
      </c>
      <c r="AF152" s="110">
        <f t="shared" si="40"/>
        <v>1</v>
      </c>
      <c r="AG152" s="110">
        <f t="shared" si="40"/>
        <v>1</v>
      </c>
      <c r="AH152" s="110">
        <f t="shared" si="40"/>
        <v>1</v>
      </c>
      <c r="AI152" s="110">
        <f t="shared" si="40"/>
        <v>1</v>
      </c>
      <c r="AJ152" s="39" t="str">
        <f t="shared" si="30"/>
        <v>ON_R</v>
      </c>
      <c r="AK152" s="52"/>
      <c r="AL152" s="52" t="str">
        <f t="shared" si="33"/>
        <v>1F</v>
      </c>
      <c r="AM152" s="52" t="str">
        <f t="shared" si="34"/>
        <v>00</v>
      </c>
      <c r="AN152" s="52" t="str">
        <f t="shared" si="35"/>
        <v>00</v>
      </c>
      <c r="AO152" s="52" t="str">
        <f t="shared" si="36"/>
        <v>00</v>
      </c>
      <c r="AQ152" t="str">
        <f t="shared" si="31"/>
        <v xml:space="preserve">    (U4)0x0000001FU,                                                           /* 16 ON_R                                            */</v>
      </c>
    </row>
    <row r="153" spans="2:43">
      <c r="B153" s="117"/>
      <c r="C153" s="39">
        <f t="shared" si="32"/>
        <v>17</v>
      </c>
      <c r="D153" s="110">
        <f t="shared" si="40"/>
        <v>0</v>
      </c>
      <c r="E153" s="110">
        <f t="shared" si="40"/>
        <v>0</v>
      </c>
      <c r="F153" s="110">
        <f t="shared" si="40"/>
        <v>0</v>
      </c>
      <c r="G153" s="110">
        <f t="shared" si="40"/>
        <v>0</v>
      </c>
      <c r="H153" s="110">
        <f t="shared" si="40"/>
        <v>0</v>
      </c>
      <c r="I153" s="110">
        <f t="shared" si="40"/>
        <v>0</v>
      </c>
      <c r="J153" s="110">
        <f t="shared" si="40"/>
        <v>0</v>
      </c>
      <c r="K153" s="110">
        <f t="shared" si="40"/>
        <v>0</v>
      </c>
      <c r="L153" s="110">
        <f t="shared" si="40"/>
        <v>0</v>
      </c>
      <c r="M153" s="110">
        <f t="shared" si="40"/>
        <v>0</v>
      </c>
      <c r="N153" s="110">
        <f t="shared" si="40"/>
        <v>0</v>
      </c>
      <c r="O153" s="110">
        <f t="shared" si="40"/>
        <v>0</v>
      </c>
      <c r="P153" s="110">
        <f t="shared" si="40"/>
        <v>0</v>
      </c>
      <c r="Q153" s="110">
        <f t="shared" si="40"/>
        <v>0</v>
      </c>
      <c r="R153" s="110">
        <f t="shared" si="40"/>
        <v>0</v>
      </c>
      <c r="S153" s="110">
        <f t="shared" si="40"/>
        <v>0</v>
      </c>
      <c r="T153" s="110">
        <f t="shared" si="40"/>
        <v>0</v>
      </c>
      <c r="U153" s="110">
        <f t="shared" si="40"/>
        <v>0</v>
      </c>
      <c r="V153" s="110">
        <f t="shared" si="40"/>
        <v>0</v>
      </c>
      <c r="W153" s="110">
        <f t="shared" si="40"/>
        <v>0</v>
      </c>
      <c r="X153" s="110">
        <f t="shared" si="40"/>
        <v>0</v>
      </c>
      <c r="Y153" s="110">
        <f t="shared" si="40"/>
        <v>0</v>
      </c>
      <c r="Z153" s="110">
        <f t="shared" si="40"/>
        <v>0</v>
      </c>
      <c r="AA153" s="110">
        <f t="shared" si="40"/>
        <v>0</v>
      </c>
      <c r="AB153" s="110">
        <f t="shared" si="40"/>
        <v>0</v>
      </c>
      <c r="AC153" s="110">
        <f t="shared" si="40"/>
        <v>0</v>
      </c>
      <c r="AD153" s="110">
        <f t="shared" si="40"/>
        <v>0</v>
      </c>
      <c r="AE153" s="110">
        <f t="shared" si="40"/>
        <v>1</v>
      </c>
      <c r="AF153" s="110">
        <f t="shared" si="40"/>
        <v>1</v>
      </c>
      <c r="AG153" s="110">
        <f t="shared" si="40"/>
        <v>1</v>
      </c>
      <c r="AH153" s="110">
        <f t="shared" si="40"/>
        <v>1</v>
      </c>
      <c r="AI153" s="110">
        <f t="shared" si="40"/>
        <v>1</v>
      </c>
      <c r="AJ153" s="39" t="str">
        <f t="shared" si="30"/>
        <v>ON_R</v>
      </c>
      <c r="AK153" s="52"/>
      <c r="AL153" s="52" t="str">
        <f t="shared" si="33"/>
        <v>1F</v>
      </c>
      <c r="AM153" s="52" t="str">
        <f t="shared" si="34"/>
        <v>00</v>
      </c>
      <c r="AN153" s="52" t="str">
        <f t="shared" si="35"/>
        <v>00</v>
      </c>
      <c r="AO153" s="52" t="str">
        <f t="shared" si="36"/>
        <v>00</v>
      </c>
      <c r="AQ153" t="str">
        <f t="shared" si="31"/>
        <v xml:space="preserve">    (U4)0x0000001FU,                                                           /* 17 ON_R                                            */</v>
      </c>
    </row>
    <row r="154" spans="2:43">
      <c r="B154" s="117"/>
      <c r="C154" s="39">
        <f t="shared" si="32"/>
        <v>18</v>
      </c>
      <c r="D154" s="110">
        <f t="shared" si="40"/>
        <v>0</v>
      </c>
      <c r="E154" s="110">
        <f t="shared" si="40"/>
        <v>0</v>
      </c>
      <c r="F154" s="110">
        <f t="shared" si="40"/>
        <v>0</v>
      </c>
      <c r="G154" s="110">
        <f t="shared" si="40"/>
        <v>0</v>
      </c>
      <c r="H154" s="110">
        <f t="shared" si="40"/>
        <v>0</v>
      </c>
      <c r="I154" s="110">
        <f t="shared" si="40"/>
        <v>0</v>
      </c>
      <c r="J154" s="110">
        <f t="shared" si="40"/>
        <v>0</v>
      </c>
      <c r="K154" s="110">
        <f t="shared" si="40"/>
        <v>0</v>
      </c>
      <c r="L154" s="110">
        <f t="shared" si="40"/>
        <v>0</v>
      </c>
      <c r="M154" s="110">
        <f t="shared" si="40"/>
        <v>0</v>
      </c>
      <c r="N154" s="110">
        <f t="shared" si="40"/>
        <v>0</v>
      </c>
      <c r="O154" s="110">
        <f t="shared" si="40"/>
        <v>0</v>
      </c>
      <c r="P154" s="110">
        <f t="shared" si="40"/>
        <v>0</v>
      </c>
      <c r="Q154" s="110">
        <f t="shared" si="40"/>
        <v>0</v>
      </c>
      <c r="R154" s="110">
        <f t="shared" si="40"/>
        <v>0</v>
      </c>
      <c r="S154" s="110">
        <f t="shared" si="40"/>
        <v>0</v>
      </c>
      <c r="T154" s="110">
        <f t="shared" si="40"/>
        <v>0</v>
      </c>
      <c r="U154" s="110">
        <f t="shared" si="40"/>
        <v>0</v>
      </c>
      <c r="V154" s="110">
        <f t="shared" si="40"/>
        <v>0</v>
      </c>
      <c r="W154" s="110">
        <f t="shared" si="40"/>
        <v>0</v>
      </c>
      <c r="X154" s="110">
        <f t="shared" si="40"/>
        <v>0</v>
      </c>
      <c r="Y154" s="110">
        <f t="shared" si="40"/>
        <v>0</v>
      </c>
      <c r="Z154" s="110">
        <f t="shared" si="40"/>
        <v>0</v>
      </c>
      <c r="AA154" s="110">
        <f t="shared" si="40"/>
        <v>0</v>
      </c>
      <c r="AB154" s="110">
        <f t="shared" si="40"/>
        <v>0</v>
      </c>
      <c r="AC154" s="110">
        <f t="shared" si="40"/>
        <v>0</v>
      </c>
      <c r="AD154" s="110">
        <f t="shared" si="40"/>
        <v>0</v>
      </c>
      <c r="AE154" s="110">
        <f t="shared" si="40"/>
        <v>1</v>
      </c>
      <c r="AF154" s="110">
        <f t="shared" si="40"/>
        <v>1</v>
      </c>
      <c r="AG154" s="110">
        <f t="shared" si="40"/>
        <v>1</v>
      </c>
      <c r="AH154" s="110">
        <f t="shared" si="40"/>
        <v>1</v>
      </c>
      <c r="AI154" s="110">
        <f t="shared" si="40"/>
        <v>1</v>
      </c>
      <c r="AJ154" s="39" t="str">
        <f t="shared" si="30"/>
        <v>ON_R</v>
      </c>
      <c r="AK154" s="52"/>
      <c r="AL154" s="52" t="str">
        <f t="shared" si="33"/>
        <v>1F</v>
      </c>
      <c r="AM154" s="52" t="str">
        <f t="shared" si="34"/>
        <v>00</v>
      </c>
      <c r="AN154" s="52" t="str">
        <f t="shared" si="35"/>
        <v>00</v>
      </c>
      <c r="AO154" s="52" t="str">
        <f t="shared" si="36"/>
        <v>00</v>
      </c>
      <c r="AQ154" t="str">
        <f t="shared" si="31"/>
        <v xml:space="preserve">    (U4)0x0000001FU,                                                           /* 18 ON_R                                            */</v>
      </c>
    </row>
    <row r="155" spans="2:43">
      <c r="B155" s="117"/>
      <c r="C155" s="39">
        <f t="shared" si="32"/>
        <v>19</v>
      </c>
      <c r="D155" s="110">
        <f t="shared" si="40"/>
        <v>0</v>
      </c>
      <c r="E155" s="110">
        <f t="shared" si="40"/>
        <v>0</v>
      </c>
      <c r="F155" s="110">
        <f t="shared" si="40"/>
        <v>0</v>
      </c>
      <c r="G155" s="110">
        <f t="shared" si="40"/>
        <v>0</v>
      </c>
      <c r="H155" s="110">
        <f t="shared" si="40"/>
        <v>0</v>
      </c>
      <c r="I155" s="110">
        <f t="shared" si="40"/>
        <v>0</v>
      </c>
      <c r="J155" s="110">
        <f t="shared" si="40"/>
        <v>0</v>
      </c>
      <c r="K155" s="110">
        <f t="shared" si="40"/>
        <v>0</v>
      </c>
      <c r="L155" s="110">
        <f t="shared" si="40"/>
        <v>0</v>
      </c>
      <c r="M155" s="110">
        <f t="shared" si="40"/>
        <v>0</v>
      </c>
      <c r="N155" s="110">
        <f t="shared" si="40"/>
        <v>0</v>
      </c>
      <c r="O155" s="110">
        <f t="shared" si="40"/>
        <v>0</v>
      </c>
      <c r="P155" s="110">
        <f t="shared" si="40"/>
        <v>0</v>
      </c>
      <c r="Q155" s="110">
        <f t="shared" si="40"/>
        <v>0</v>
      </c>
      <c r="R155" s="110">
        <f t="shared" si="40"/>
        <v>0</v>
      </c>
      <c r="S155" s="110">
        <f t="shared" si="40"/>
        <v>0</v>
      </c>
      <c r="T155" s="110">
        <f t="shared" si="40"/>
        <v>0</v>
      </c>
      <c r="U155" s="110">
        <f t="shared" si="40"/>
        <v>0</v>
      </c>
      <c r="V155" s="110">
        <f t="shared" si="40"/>
        <v>0</v>
      </c>
      <c r="W155" s="110">
        <f t="shared" si="40"/>
        <v>0</v>
      </c>
      <c r="X155" s="110">
        <f t="shared" si="40"/>
        <v>0</v>
      </c>
      <c r="Y155" s="110">
        <f t="shared" si="40"/>
        <v>0</v>
      </c>
      <c r="Z155" s="110">
        <f t="shared" si="40"/>
        <v>0</v>
      </c>
      <c r="AA155" s="110">
        <f t="shared" si="40"/>
        <v>0</v>
      </c>
      <c r="AB155" s="110">
        <f t="shared" si="40"/>
        <v>0</v>
      </c>
      <c r="AC155" s="110">
        <f t="shared" si="40"/>
        <v>0</v>
      </c>
      <c r="AD155" s="110">
        <f t="shared" si="40"/>
        <v>0</v>
      </c>
      <c r="AE155" s="110">
        <f t="shared" si="40"/>
        <v>1</v>
      </c>
      <c r="AF155" s="110">
        <f t="shared" si="40"/>
        <v>1</v>
      </c>
      <c r="AG155" s="110">
        <f t="shared" si="40"/>
        <v>1</v>
      </c>
      <c r="AH155" s="110">
        <f t="shared" si="40"/>
        <v>1</v>
      </c>
      <c r="AI155" s="110">
        <f t="shared" si="40"/>
        <v>1</v>
      </c>
      <c r="AJ155" s="39" t="str">
        <f t="shared" si="30"/>
        <v>ON_R</v>
      </c>
      <c r="AK155" s="52"/>
      <c r="AL155" s="52" t="str">
        <f t="shared" si="33"/>
        <v>1F</v>
      </c>
      <c r="AM155" s="52" t="str">
        <f t="shared" si="34"/>
        <v>00</v>
      </c>
      <c r="AN155" s="52" t="str">
        <f t="shared" si="35"/>
        <v>00</v>
      </c>
      <c r="AO155" s="52" t="str">
        <f t="shared" si="36"/>
        <v>00</v>
      </c>
      <c r="AQ155" t="str">
        <f t="shared" si="31"/>
        <v xml:space="preserve">    (U4)0x0000001FU,                                                           /* 19 ON_R                                            */</v>
      </c>
    </row>
    <row r="156" spans="2:43">
      <c r="B156" s="117"/>
      <c r="C156" s="39">
        <f t="shared" si="32"/>
        <v>20</v>
      </c>
      <c r="D156" s="110">
        <f t="shared" si="40"/>
        <v>0</v>
      </c>
      <c r="E156" s="110">
        <f t="shared" si="40"/>
        <v>0</v>
      </c>
      <c r="F156" s="110">
        <f t="shared" si="40"/>
        <v>0</v>
      </c>
      <c r="G156" s="110">
        <f t="shared" si="40"/>
        <v>0</v>
      </c>
      <c r="H156" s="110">
        <f t="shared" si="40"/>
        <v>0</v>
      </c>
      <c r="I156" s="110">
        <f t="shared" si="40"/>
        <v>0</v>
      </c>
      <c r="J156" s="110">
        <f t="shared" si="40"/>
        <v>0</v>
      </c>
      <c r="K156" s="110">
        <f t="shared" si="40"/>
        <v>0</v>
      </c>
      <c r="L156" s="110">
        <f t="shared" si="40"/>
        <v>0</v>
      </c>
      <c r="M156" s="110">
        <f t="shared" si="40"/>
        <v>0</v>
      </c>
      <c r="N156" s="110">
        <f t="shared" si="40"/>
        <v>0</v>
      </c>
      <c r="O156" s="110">
        <f t="shared" si="40"/>
        <v>0</v>
      </c>
      <c r="P156" s="110">
        <f t="shared" si="40"/>
        <v>0</v>
      </c>
      <c r="Q156" s="110">
        <f t="shared" si="40"/>
        <v>0</v>
      </c>
      <c r="R156" s="110">
        <f t="shared" si="40"/>
        <v>0</v>
      </c>
      <c r="S156" s="110">
        <f t="shared" si="40"/>
        <v>0</v>
      </c>
      <c r="T156" s="110">
        <f t="shared" si="40"/>
        <v>0</v>
      </c>
      <c r="U156" s="110">
        <f t="shared" si="40"/>
        <v>0</v>
      </c>
      <c r="V156" s="110">
        <f t="shared" si="40"/>
        <v>0</v>
      </c>
      <c r="W156" s="110">
        <f t="shared" si="40"/>
        <v>0</v>
      </c>
      <c r="X156" s="110">
        <f t="shared" si="40"/>
        <v>0</v>
      </c>
      <c r="Y156" s="110">
        <f t="shared" si="40"/>
        <v>0</v>
      </c>
      <c r="Z156" s="110">
        <f t="shared" si="40"/>
        <v>0</v>
      </c>
      <c r="AA156" s="110">
        <f t="shared" si="40"/>
        <v>0</v>
      </c>
      <c r="AB156" s="110">
        <f t="shared" si="40"/>
        <v>0</v>
      </c>
      <c r="AC156" s="110">
        <f t="shared" si="40"/>
        <v>0</v>
      </c>
      <c r="AD156" s="110">
        <f t="shared" si="40"/>
        <v>0</v>
      </c>
      <c r="AE156" s="110">
        <f t="shared" si="40"/>
        <v>1</v>
      </c>
      <c r="AF156" s="110">
        <f t="shared" si="40"/>
        <v>1</v>
      </c>
      <c r="AG156" s="110">
        <f t="shared" si="40"/>
        <v>1</v>
      </c>
      <c r="AH156" s="110">
        <f t="shared" si="40"/>
        <v>1</v>
      </c>
      <c r="AI156" s="110">
        <f t="shared" si="40"/>
        <v>1</v>
      </c>
      <c r="AJ156" s="39" t="str">
        <f t="shared" si="30"/>
        <v>ON_R</v>
      </c>
      <c r="AK156" s="52"/>
      <c r="AL156" s="52" t="str">
        <f t="shared" si="33"/>
        <v>1F</v>
      </c>
      <c r="AM156" s="52" t="str">
        <f t="shared" si="34"/>
        <v>00</v>
      </c>
      <c r="AN156" s="52" t="str">
        <f t="shared" si="35"/>
        <v>00</v>
      </c>
      <c r="AO156" s="52" t="str">
        <f t="shared" si="36"/>
        <v>00</v>
      </c>
      <c r="AQ156" t="str">
        <f t="shared" si="31"/>
        <v xml:space="preserve">    (U4)0x0000001FU,                                                           /* 20 ON_R                                            */</v>
      </c>
    </row>
    <row r="157" spans="2:43">
      <c r="B157" s="117"/>
      <c r="C157" s="39">
        <f t="shared" si="32"/>
        <v>21</v>
      </c>
      <c r="D157" s="110">
        <f t="shared" si="40"/>
        <v>0</v>
      </c>
      <c r="E157" s="110">
        <f t="shared" si="40"/>
        <v>0</v>
      </c>
      <c r="F157" s="110">
        <f t="shared" si="40"/>
        <v>0</v>
      </c>
      <c r="G157" s="110">
        <f t="shared" si="40"/>
        <v>0</v>
      </c>
      <c r="H157" s="110">
        <f t="shared" si="40"/>
        <v>0</v>
      </c>
      <c r="I157" s="110">
        <f t="shared" si="40"/>
        <v>0</v>
      </c>
      <c r="J157" s="110">
        <f t="shared" si="40"/>
        <v>0</v>
      </c>
      <c r="K157" s="110">
        <f t="shared" si="40"/>
        <v>0</v>
      </c>
      <c r="L157" s="110">
        <f t="shared" si="40"/>
        <v>0</v>
      </c>
      <c r="M157" s="110">
        <f t="shared" si="40"/>
        <v>0</v>
      </c>
      <c r="N157" s="110">
        <f t="shared" si="40"/>
        <v>0</v>
      </c>
      <c r="O157" s="110">
        <f t="shared" si="40"/>
        <v>0</v>
      </c>
      <c r="P157" s="110">
        <f t="shared" si="40"/>
        <v>0</v>
      </c>
      <c r="Q157" s="110">
        <f t="shared" si="40"/>
        <v>0</v>
      </c>
      <c r="R157" s="110">
        <f t="shared" si="40"/>
        <v>0</v>
      </c>
      <c r="S157" s="110">
        <f t="shared" si="40"/>
        <v>0</v>
      </c>
      <c r="T157" s="110">
        <f t="shared" si="40"/>
        <v>0</v>
      </c>
      <c r="U157" s="110">
        <f t="shared" si="40"/>
        <v>0</v>
      </c>
      <c r="V157" s="110">
        <f t="shared" si="40"/>
        <v>0</v>
      </c>
      <c r="W157" s="110">
        <f t="shared" si="40"/>
        <v>0</v>
      </c>
      <c r="X157" s="110">
        <f t="shared" si="40"/>
        <v>0</v>
      </c>
      <c r="Y157" s="110">
        <f t="shared" si="40"/>
        <v>0</v>
      </c>
      <c r="Z157" s="110">
        <f t="shared" si="40"/>
        <v>0</v>
      </c>
      <c r="AA157" s="110">
        <f t="shared" si="40"/>
        <v>0</v>
      </c>
      <c r="AB157" s="110">
        <f t="shared" si="40"/>
        <v>0</v>
      </c>
      <c r="AC157" s="110">
        <f t="shared" si="40"/>
        <v>0</v>
      </c>
      <c r="AD157" s="110">
        <f t="shared" si="40"/>
        <v>0</v>
      </c>
      <c r="AE157" s="110">
        <f t="shared" si="40"/>
        <v>1</v>
      </c>
      <c r="AF157" s="110">
        <f t="shared" si="40"/>
        <v>1</v>
      </c>
      <c r="AG157" s="110">
        <f t="shared" si="40"/>
        <v>1</v>
      </c>
      <c r="AH157" s="110">
        <f t="shared" si="40"/>
        <v>1</v>
      </c>
      <c r="AI157" s="110">
        <f t="shared" si="40"/>
        <v>1</v>
      </c>
      <c r="AJ157" s="39" t="str">
        <f t="shared" si="30"/>
        <v>ON_R</v>
      </c>
      <c r="AK157" s="52"/>
      <c r="AL157" s="52" t="str">
        <f t="shared" si="33"/>
        <v>1F</v>
      </c>
      <c r="AM157" s="52" t="str">
        <f t="shared" si="34"/>
        <v>00</v>
      </c>
      <c r="AN157" s="52" t="str">
        <f t="shared" si="35"/>
        <v>00</v>
      </c>
      <c r="AO157" s="52" t="str">
        <f t="shared" si="36"/>
        <v>00</v>
      </c>
      <c r="AQ157" t="str">
        <f t="shared" si="31"/>
        <v xml:space="preserve">    (U4)0x0000001FU,                                                           /* 21 ON_R                                            */</v>
      </c>
    </row>
    <row r="158" spans="2:43">
      <c r="B158" s="117"/>
      <c r="C158" s="39">
        <f t="shared" si="32"/>
        <v>22</v>
      </c>
      <c r="D158" s="110">
        <f t="shared" si="40"/>
        <v>0</v>
      </c>
      <c r="E158" s="110">
        <f t="shared" si="40"/>
        <v>0</v>
      </c>
      <c r="F158" s="110">
        <f t="shared" si="40"/>
        <v>0</v>
      </c>
      <c r="G158" s="110">
        <f t="shared" si="40"/>
        <v>0</v>
      </c>
      <c r="H158" s="110">
        <f t="shared" si="40"/>
        <v>0</v>
      </c>
      <c r="I158" s="110">
        <f t="shared" si="40"/>
        <v>0</v>
      </c>
      <c r="J158" s="110">
        <f t="shared" si="40"/>
        <v>0</v>
      </c>
      <c r="K158" s="110">
        <f t="shared" si="40"/>
        <v>0</v>
      </c>
      <c r="L158" s="110">
        <f t="shared" si="40"/>
        <v>0</v>
      </c>
      <c r="M158" s="110">
        <f t="shared" si="40"/>
        <v>0</v>
      </c>
      <c r="N158" s="110">
        <f t="shared" si="40"/>
        <v>0</v>
      </c>
      <c r="O158" s="110">
        <f t="shared" si="40"/>
        <v>0</v>
      </c>
      <c r="P158" s="110">
        <f t="shared" si="40"/>
        <v>0</v>
      </c>
      <c r="Q158" s="110">
        <f t="shared" si="40"/>
        <v>0</v>
      </c>
      <c r="R158" s="110">
        <f t="shared" si="40"/>
        <v>0</v>
      </c>
      <c r="S158" s="110">
        <f t="shared" si="40"/>
        <v>0</v>
      </c>
      <c r="T158" s="110">
        <f t="shared" si="40"/>
        <v>0</v>
      </c>
      <c r="U158" s="110">
        <f t="shared" si="40"/>
        <v>0</v>
      </c>
      <c r="V158" s="110">
        <f t="shared" si="40"/>
        <v>0</v>
      </c>
      <c r="W158" s="110">
        <f t="shared" si="40"/>
        <v>0</v>
      </c>
      <c r="X158" s="110">
        <f t="shared" si="40"/>
        <v>0</v>
      </c>
      <c r="Y158" s="110">
        <f t="shared" si="40"/>
        <v>0</v>
      </c>
      <c r="Z158" s="110">
        <f t="shared" si="40"/>
        <v>0</v>
      </c>
      <c r="AA158" s="110">
        <f t="shared" si="40"/>
        <v>0</v>
      </c>
      <c r="AB158" s="110">
        <f t="shared" si="40"/>
        <v>0</v>
      </c>
      <c r="AC158" s="110">
        <f t="shared" si="40"/>
        <v>0</v>
      </c>
      <c r="AD158" s="110">
        <f t="shared" si="40"/>
        <v>0</v>
      </c>
      <c r="AE158" s="110">
        <f t="shared" si="40"/>
        <v>1</v>
      </c>
      <c r="AF158" s="110">
        <f t="shared" si="40"/>
        <v>1</v>
      </c>
      <c r="AG158" s="110">
        <f t="shared" si="40"/>
        <v>1</v>
      </c>
      <c r="AH158" s="110">
        <f t="shared" si="40"/>
        <v>1</v>
      </c>
      <c r="AI158" s="110">
        <f t="shared" si="40"/>
        <v>1</v>
      </c>
      <c r="AJ158" s="39" t="str">
        <f t="shared" si="30"/>
        <v>ON_R</v>
      </c>
      <c r="AK158" s="52"/>
      <c r="AL158" s="52" t="str">
        <f t="shared" si="33"/>
        <v>1F</v>
      </c>
      <c r="AM158" s="52" t="str">
        <f t="shared" si="34"/>
        <v>00</v>
      </c>
      <c r="AN158" s="52" t="str">
        <f t="shared" si="35"/>
        <v>00</v>
      </c>
      <c r="AO158" s="52" t="str">
        <f t="shared" si="36"/>
        <v>00</v>
      </c>
      <c r="AQ158" t="str">
        <f t="shared" si="31"/>
        <v xml:space="preserve">    (U4)0x0000001FU,                                                           /* 22 ON_R                                            */</v>
      </c>
    </row>
    <row r="159" spans="2:43">
      <c r="B159" s="117"/>
      <c r="C159" s="39">
        <f t="shared" si="32"/>
        <v>23</v>
      </c>
      <c r="D159" s="110">
        <f t="shared" si="40"/>
        <v>0</v>
      </c>
      <c r="E159" s="110">
        <f t="shared" si="40"/>
        <v>0</v>
      </c>
      <c r="F159" s="110">
        <f t="shared" si="40"/>
        <v>0</v>
      </c>
      <c r="G159" s="110">
        <f t="shared" si="40"/>
        <v>0</v>
      </c>
      <c r="H159" s="110">
        <f t="shared" si="40"/>
        <v>0</v>
      </c>
      <c r="I159" s="110">
        <f t="shared" si="40"/>
        <v>0</v>
      </c>
      <c r="J159" s="110">
        <f t="shared" si="40"/>
        <v>0</v>
      </c>
      <c r="K159" s="110">
        <f t="shared" si="40"/>
        <v>0</v>
      </c>
      <c r="L159" s="110">
        <f t="shared" si="40"/>
        <v>0</v>
      </c>
      <c r="M159" s="110">
        <f t="shared" si="40"/>
        <v>0</v>
      </c>
      <c r="N159" s="110">
        <f t="shared" si="40"/>
        <v>0</v>
      </c>
      <c r="O159" s="110">
        <f t="shared" si="40"/>
        <v>0</v>
      </c>
      <c r="P159" s="110">
        <f t="shared" si="40"/>
        <v>0</v>
      </c>
      <c r="Q159" s="110">
        <f t="shared" si="40"/>
        <v>0</v>
      </c>
      <c r="R159" s="110">
        <f t="shared" si="40"/>
        <v>0</v>
      </c>
      <c r="S159" s="110">
        <f t="shared" si="40"/>
        <v>0</v>
      </c>
      <c r="T159" s="110">
        <f t="shared" si="40"/>
        <v>0</v>
      </c>
      <c r="U159" s="110">
        <f t="shared" si="40"/>
        <v>0</v>
      </c>
      <c r="V159" s="110">
        <f t="shared" si="40"/>
        <v>0</v>
      </c>
      <c r="W159" s="110">
        <f t="shared" si="40"/>
        <v>0</v>
      </c>
      <c r="X159" s="110">
        <f t="shared" si="40"/>
        <v>0</v>
      </c>
      <c r="Y159" s="110">
        <f t="shared" si="40"/>
        <v>0</v>
      </c>
      <c r="Z159" s="110">
        <f t="shared" si="40"/>
        <v>0</v>
      </c>
      <c r="AA159" s="110">
        <f t="shared" si="40"/>
        <v>0</v>
      </c>
      <c r="AB159" s="110">
        <f t="shared" si="40"/>
        <v>0</v>
      </c>
      <c r="AC159" s="110">
        <f t="shared" si="40"/>
        <v>0</v>
      </c>
      <c r="AD159" s="110">
        <f t="shared" si="40"/>
        <v>0</v>
      </c>
      <c r="AE159" s="110">
        <f t="shared" si="40"/>
        <v>1</v>
      </c>
      <c r="AF159" s="110">
        <f t="shared" si="40"/>
        <v>1</v>
      </c>
      <c r="AG159" s="110">
        <f t="shared" si="40"/>
        <v>1</v>
      </c>
      <c r="AH159" s="110">
        <f t="shared" si="40"/>
        <v>1</v>
      </c>
      <c r="AI159" s="110">
        <f t="shared" ref="AI159" si="41">IF(OR(AI29=0,AI29=1),1,0)</f>
        <v>1</v>
      </c>
      <c r="AJ159" s="39" t="str">
        <f t="shared" si="30"/>
        <v>ON_R</v>
      </c>
      <c r="AK159" s="52"/>
      <c r="AL159" s="52" t="str">
        <f t="shared" si="33"/>
        <v>1F</v>
      </c>
      <c r="AM159" s="52" t="str">
        <f t="shared" si="34"/>
        <v>00</v>
      </c>
      <c r="AN159" s="52" t="str">
        <f t="shared" si="35"/>
        <v>00</v>
      </c>
      <c r="AO159" s="52" t="str">
        <f t="shared" si="36"/>
        <v>00</v>
      </c>
      <c r="AQ159" t="str">
        <f t="shared" si="31"/>
        <v xml:space="preserve">    (U4)0x0000001FU,                                                           /* 23 ON_R                                            */</v>
      </c>
    </row>
    <row r="160" spans="2:43">
      <c r="B160" s="117"/>
      <c r="C160" s="39">
        <f t="shared" si="32"/>
        <v>24</v>
      </c>
      <c r="D160" s="110">
        <f t="shared" ref="D160:AI167" si="42">IF(OR(D30=0,D30=1),1,0)</f>
        <v>0</v>
      </c>
      <c r="E160" s="110">
        <f t="shared" si="42"/>
        <v>0</v>
      </c>
      <c r="F160" s="110">
        <f t="shared" si="42"/>
        <v>0</v>
      </c>
      <c r="G160" s="110">
        <f t="shared" si="42"/>
        <v>0</v>
      </c>
      <c r="H160" s="110">
        <f t="shared" si="42"/>
        <v>0</v>
      </c>
      <c r="I160" s="110">
        <f t="shared" si="42"/>
        <v>0</v>
      </c>
      <c r="J160" s="110">
        <f t="shared" si="42"/>
        <v>0</v>
      </c>
      <c r="K160" s="110">
        <f t="shared" si="42"/>
        <v>0</v>
      </c>
      <c r="L160" s="110">
        <f t="shared" si="42"/>
        <v>0</v>
      </c>
      <c r="M160" s="110">
        <f t="shared" si="42"/>
        <v>0</v>
      </c>
      <c r="N160" s="110">
        <f t="shared" si="42"/>
        <v>0</v>
      </c>
      <c r="O160" s="110">
        <f t="shared" si="42"/>
        <v>0</v>
      </c>
      <c r="P160" s="110">
        <f t="shared" si="42"/>
        <v>0</v>
      </c>
      <c r="Q160" s="110">
        <f t="shared" si="42"/>
        <v>0</v>
      </c>
      <c r="R160" s="110">
        <f t="shared" si="42"/>
        <v>0</v>
      </c>
      <c r="S160" s="110">
        <f t="shared" si="42"/>
        <v>0</v>
      </c>
      <c r="T160" s="110">
        <f t="shared" si="42"/>
        <v>0</v>
      </c>
      <c r="U160" s="110">
        <f t="shared" si="42"/>
        <v>0</v>
      </c>
      <c r="V160" s="110">
        <f t="shared" si="42"/>
        <v>0</v>
      </c>
      <c r="W160" s="110">
        <f t="shared" si="42"/>
        <v>0</v>
      </c>
      <c r="X160" s="110">
        <f t="shared" si="42"/>
        <v>0</v>
      </c>
      <c r="Y160" s="110">
        <f t="shared" si="42"/>
        <v>0</v>
      </c>
      <c r="Z160" s="110">
        <f t="shared" si="42"/>
        <v>0</v>
      </c>
      <c r="AA160" s="110">
        <f t="shared" si="42"/>
        <v>0</v>
      </c>
      <c r="AB160" s="110">
        <f t="shared" si="42"/>
        <v>0</v>
      </c>
      <c r="AC160" s="110">
        <f t="shared" si="42"/>
        <v>0</v>
      </c>
      <c r="AD160" s="110">
        <f t="shared" si="42"/>
        <v>0</v>
      </c>
      <c r="AE160" s="110">
        <f t="shared" si="42"/>
        <v>1</v>
      </c>
      <c r="AF160" s="110">
        <f t="shared" si="42"/>
        <v>1</v>
      </c>
      <c r="AG160" s="110">
        <f t="shared" si="42"/>
        <v>1</v>
      </c>
      <c r="AH160" s="110">
        <f t="shared" si="42"/>
        <v>1</v>
      </c>
      <c r="AI160" s="110">
        <f t="shared" si="42"/>
        <v>1</v>
      </c>
      <c r="AJ160" s="39" t="str">
        <f t="shared" si="30"/>
        <v>ON_R</v>
      </c>
      <c r="AK160" s="52"/>
      <c r="AL160" s="52" t="str">
        <f t="shared" si="33"/>
        <v>1F</v>
      </c>
      <c r="AM160" s="52" t="str">
        <f t="shared" si="34"/>
        <v>00</v>
      </c>
      <c r="AN160" s="52" t="str">
        <f t="shared" si="35"/>
        <v>00</v>
      </c>
      <c r="AO160" s="52" t="str">
        <f t="shared" si="36"/>
        <v>00</v>
      </c>
      <c r="AQ160" t="str">
        <f t="shared" si="31"/>
        <v xml:space="preserve">    (U4)0x0000001FU,                                                           /* 24 ON_R                                            */</v>
      </c>
    </row>
    <row r="161" spans="2:43">
      <c r="B161" s="117"/>
      <c r="C161" s="39">
        <f t="shared" si="32"/>
        <v>25</v>
      </c>
      <c r="D161" s="110">
        <f t="shared" si="42"/>
        <v>0</v>
      </c>
      <c r="E161" s="110">
        <f t="shared" si="42"/>
        <v>0</v>
      </c>
      <c r="F161" s="110">
        <f t="shared" si="42"/>
        <v>0</v>
      </c>
      <c r="G161" s="110">
        <f t="shared" si="42"/>
        <v>0</v>
      </c>
      <c r="H161" s="110">
        <f t="shared" si="42"/>
        <v>0</v>
      </c>
      <c r="I161" s="110">
        <f t="shared" si="42"/>
        <v>0</v>
      </c>
      <c r="J161" s="110">
        <f t="shared" si="42"/>
        <v>0</v>
      </c>
      <c r="K161" s="110">
        <f t="shared" si="42"/>
        <v>0</v>
      </c>
      <c r="L161" s="110">
        <f t="shared" si="42"/>
        <v>0</v>
      </c>
      <c r="M161" s="110">
        <f t="shared" si="42"/>
        <v>0</v>
      </c>
      <c r="N161" s="110">
        <f t="shared" si="42"/>
        <v>0</v>
      </c>
      <c r="O161" s="110">
        <f t="shared" si="42"/>
        <v>0</v>
      </c>
      <c r="P161" s="110">
        <f t="shared" si="42"/>
        <v>0</v>
      </c>
      <c r="Q161" s="110">
        <f t="shared" si="42"/>
        <v>0</v>
      </c>
      <c r="R161" s="110">
        <f t="shared" si="42"/>
        <v>0</v>
      </c>
      <c r="S161" s="110">
        <f t="shared" si="42"/>
        <v>0</v>
      </c>
      <c r="T161" s="110">
        <f t="shared" si="42"/>
        <v>0</v>
      </c>
      <c r="U161" s="110">
        <f t="shared" si="42"/>
        <v>0</v>
      </c>
      <c r="V161" s="110">
        <f t="shared" si="42"/>
        <v>0</v>
      </c>
      <c r="W161" s="110">
        <f t="shared" si="42"/>
        <v>0</v>
      </c>
      <c r="X161" s="110">
        <f t="shared" si="42"/>
        <v>0</v>
      </c>
      <c r="Y161" s="110">
        <f t="shared" si="42"/>
        <v>0</v>
      </c>
      <c r="Z161" s="110">
        <f t="shared" si="42"/>
        <v>0</v>
      </c>
      <c r="AA161" s="110">
        <f t="shared" si="42"/>
        <v>0</v>
      </c>
      <c r="AB161" s="110">
        <f t="shared" si="42"/>
        <v>0</v>
      </c>
      <c r="AC161" s="110">
        <f t="shared" si="42"/>
        <v>0</v>
      </c>
      <c r="AD161" s="110">
        <f t="shared" si="42"/>
        <v>0</v>
      </c>
      <c r="AE161" s="110">
        <f t="shared" si="42"/>
        <v>1</v>
      </c>
      <c r="AF161" s="110">
        <f t="shared" si="42"/>
        <v>1</v>
      </c>
      <c r="AG161" s="110">
        <f t="shared" si="42"/>
        <v>1</v>
      </c>
      <c r="AH161" s="110">
        <f t="shared" si="42"/>
        <v>1</v>
      </c>
      <c r="AI161" s="110">
        <f t="shared" si="42"/>
        <v>1</v>
      </c>
      <c r="AJ161" s="39" t="str">
        <f t="shared" si="30"/>
        <v>ON_R</v>
      </c>
      <c r="AK161" s="52"/>
      <c r="AL161" s="52" t="str">
        <f t="shared" si="33"/>
        <v>1F</v>
      </c>
      <c r="AM161" s="52" t="str">
        <f t="shared" si="34"/>
        <v>00</v>
      </c>
      <c r="AN161" s="52" t="str">
        <f t="shared" si="35"/>
        <v>00</v>
      </c>
      <c r="AO161" s="52" t="str">
        <f t="shared" si="36"/>
        <v>00</v>
      </c>
      <c r="AQ161" t="str">
        <f t="shared" si="31"/>
        <v xml:space="preserve">    (U4)0x0000001FU,                                                           /* 25 ON_R                                            */</v>
      </c>
    </row>
    <row r="162" spans="2:43">
      <c r="B162" s="117"/>
      <c r="C162" s="39">
        <f t="shared" si="32"/>
        <v>26</v>
      </c>
      <c r="D162" s="110">
        <f t="shared" si="42"/>
        <v>0</v>
      </c>
      <c r="E162" s="110">
        <f t="shared" si="42"/>
        <v>0</v>
      </c>
      <c r="F162" s="110">
        <f t="shared" si="42"/>
        <v>0</v>
      </c>
      <c r="G162" s="110">
        <f t="shared" si="42"/>
        <v>0</v>
      </c>
      <c r="H162" s="110">
        <f t="shared" si="42"/>
        <v>0</v>
      </c>
      <c r="I162" s="110">
        <f t="shared" si="42"/>
        <v>0</v>
      </c>
      <c r="J162" s="110">
        <f t="shared" si="42"/>
        <v>0</v>
      </c>
      <c r="K162" s="110">
        <f t="shared" si="42"/>
        <v>0</v>
      </c>
      <c r="L162" s="110">
        <f t="shared" si="42"/>
        <v>0</v>
      </c>
      <c r="M162" s="110">
        <f t="shared" si="42"/>
        <v>0</v>
      </c>
      <c r="N162" s="110">
        <f t="shared" si="42"/>
        <v>0</v>
      </c>
      <c r="O162" s="110">
        <f t="shared" si="42"/>
        <v>0</v>
      </c>
      <c r="P162" s="110">
        <f t="shared" si="42"/>
        <v>0</v>
      </c>
      <c r="Q162" s="110">
        <f t="shared" si="42"/>
        <v>0</v>
      </c>
      <c r="R162" s="110">
        <f t="shared" si="42"/>
        <v>0</v>
      </c>
      <c r="S162" s="110">
        <f t="shared" si="42"/>
        <v>0</v>
      </c>
      <c r="T162" s="110">
        <f t="shared" si="42"/>
        <v>0</v>
      </c>
      <c r="U162" s="110">
        <f t="shared" si="42"/>
        <v>0</v>
      </c>
      <c r="V162" s="110">
        <f t="shared" si="42"/>
        <v>0</v>
      </c>
      <c r="W162" s="110">
        <f t="shared" si="42"/>
        <v>0</v>
      </c>
      <c r="X162" s="110">
        <f t="shared" si="42"/>
        <v>0</v>
      </c>
      <c r="Y162" s="110">
        <f t="shared" si="42"/>
        <v>0</v>
      </c>
      <c r="Z162" s="110">
        <f t="shared" si="42"/>
        <v>0</v>
      </c>
      <c r="AA162" s="110">
        <f t="shared" si="42"/>
        <v>0</v>
      </c>
      <c r="AB162" s="110">
        <f t="shared" si="42"/>
        <v>0</v>
      </c>
      <c r="AC162" s="110">
        <f t="shared" si="42"/>
        <v>0</v>
      </c>
      <c r="AD162" s="110">
        <f t="shared" si="42"/>
        <v>0</v>
      </c>
      <c r="AE162" s="110">
        <f t="shared" si="42"/>
        <v>1</v>
      </c>
      <c r="AF162" s="110">
        <f t="shared" si="42"/>
        <v>1</v>
      </c>
      <c r="AG162" s="110">
        <f t="shared" si="42"/>
        <v>1</v>
      </c>
      <c r="AH162" s="110">
        <f t="shared" si="42"/>
        <v>1</v>
      </c>
      <c r="AI162" s="110">
        <f t="shared" si="42"/>
        <v>1</v>
      </c>
      <c r="AJ162" s="39" t="str">
        <f t="shared" si="30"/>
        <v>ON_R</v>
      </c>
      <c r="AK162" s="52"/>
      <c r="AL162" s="52" t="str">
        <f t="shared" si="33"/>
        <v>1F</v>
      </c>
      <c r="AM162" s="52" t="str">
        <f t="shared" si="34"/>
        <v>00</v>
      </c>
      <c r="AN162" s="52" t="str">
        <f t="shared" si="35"/>
        <v>00</v>
      </c>
      <c r="AO162" s="52" t="str">
        <f t="shared" si="36"/>
        <v>00</v>
      </c>
      <c r="AQ162" t="str">
        <f t="shared" si="31"/>
        <v xml:space="preserve">    (U4)0x0000001FU,                                                           /* 26 ON_R                                            */</v>
      </c>
    </row>
    <row r="163" spans="2:43">
      <c r="B163" s="117"/>
      <c r="C163" s="39">
        <f t="shared" si="32"/>
        <v>27</v>
      </c>
      <c r="D163" s="110">
        <f t="shared" si="42"/>
        <v>0</v>
      </c>
      <c r="E163" s="110">
        <f t="shared" si="42"/>
        <v>0</v>
      </c>
      <c r="F163" s="110">
        <f t="shared" si="42"/>
        <v>0</v>
      </c>
      <c r="G163" s="110">
        <f t="shared" si="42"/>
        <v>0</v>
      </c>
      <c r="H163" s="110">
        <f t="shared" si="42"/>
        <v>0</v>
      </c>
      <c r="I163" s="110">
        <f t="shared" si="42"/>
        <v>0</v>
      </c>
      <c r="J163" s="110">
        <f t="shared" si="42"/>
        <v>0</v>
      </c>
      <c r="K163" s="110">
        <f t="shared" si="42"/>
        <v>0</v>
      </c>
      <c r="L163" s="110">
        <f t="shared" si="42"/>
        <v>0</v>
      </c>
      <c r="M163" s="110">
        <f t="shared" si="42"/>
        <v>0</v>
      </c>
      <c r="N163" s="110">
        <f t="shared" si="42"/>
        <v>0</v>
      </c>
      <c r="O163" s="110">
        <f t="shared" si="42"/>
        <v>0</v>
      </c>
      <c r="P163" s="110">
        <f t="shared" si="42"/>
        <v>0</v>
      </c>
      <c r="Q163" s="110">
        <f t="shared" si="42"/>
        <v>0</v>
      </c>
      <c r="R163" s="110">
        <f t="shared" si="42"/>
        <v>0</v>
      </c>
      <c r="S163" s="110">
        <f t="shared" si="42"/>
        <v>0</v>
      </c>
      <c r="T163" s="110">
        <f t="shared" si="42"/>
        <v>0</v>
      </c>
      <c r="U163" s="110">
        <f t="shared" si="42"/>
        <v>0</v>
      </c>
      <c r="V163" s="110">
        <f t="shared" si="42"/>
        <v>0</v>
      </c>
      <c r="W163" s="110">
        <f t="shared" si="42"/>
        <v>0</v>
      </c>
      <c r="X163" s="110">
        <f t="shared" si="42"/>
        <v>0</v>
      </c>
      <c r="Y163" s="110">
        <f t="shared" si="42"/>
        <v>0</v>
      </c>
      <c r="Z163" s="110">
        <f t="shared" si="42"/>
        <v>0</v>
      </c>
      <c r="AA163" s="110">
        <f t="shared" si="42"/>
        <v>0</v>
      </c>
      <c r="AB163" s="110">
        <f t="shared" si="42"/>
        <v>0</v>
      </c>
      <c r="AC163" s="110">
        <f t="shared" si="42"/>
        <v>0</v>
      </c>
      <c r="AD163" s="110">
        <f t="shared" si="42"/>
        <v>0</v>
      </c>
      <c r="AE163" s="110">
        <f t="shared" si="42"/>
        <v>1</v>
      </c>
      <c r="AF163" s="110">
        <f t="shared" si="42"/>
        <v>1</v>
      </c>
      <c r="AG163" s="110">
        <f t="shared" si="42"/>
        <v>1</v>
      </c>
      <c r="AH163" s="110">
        <f t="shared" si="42"/>
        <v>1</v>
      </c>
      <c r="AI163" s="110">
        <f t="shared" si="42"/>
        <v>1</v>
      </c>
      <c r="AJ163" s="39" t="str">
        <f t="shared" si="30"/>
        <v>ON_R</v>
      </c>
      <c r="AK163" s="52"/>
      <c r="AL163" s="52" t="str">
        <f t="shared" si="33"/>
        <v>1F</v>
      </c>
      <c r="AM163" s="52" t="str">
        <f t="shared" si="34"/>
        <v>00</v>
      </c>
      <c r="AN163" s="52" t="str">
        <f t="shared" si="35"/>
        <v>00</v>
      </c>
      <c r="AO163" s="52" t="str">
        <f t="shared" si="36"/>
        <v>00</v>
      </c>
      <c r="AQ163" t="str">
        <f t="shared" si="31"/>
        <v xml:space="preserve">    (U4)0x0000001FU,                                                           /* 27 ON_R                                            */</v>
      </c>
    </row>
    <row r="164" spans="2:43">
      <c r="B164" s="117"/>
      <c r="C164" s="39">
        <f t="shared" si="32"/>
        <v>28</v>
      </c>
      <c r="D164" s="110">
        <f t="shared" si="42"/>
        <v>0</v>
      </c>
      <c r="E164" s="110">
        <f t="shared" si="42"/>
        <v>0</v>
      </c>
      <c r="F164" s="110">
        <f t="shared" si="42"/>
        <v>0</v>
      </c>
      <c r="G164" s="110">
        <f t="shared" si="42"/>
        <v>0</v>
      </c>
      <c r="H164" s="110">
        <f t="shared" si="42"/>
        <v>0</v>
      </c>
      <c r="I164" s="110">
        <f t="shared" si="42"/>
        <v>0</v>
      </c>
      <c r="J164" s="110">
        <f t="shared" si="42"/>
        <v>0</v>
      </c>
      <c r="K164" s="110">
        <f t="shared" si="42"/>
        <v>0</v>
      </c>
      <c r="L164" s="110">
        <f t="shared" si="42"/>
        <v>0</v>
      </c>
      <c r="M164" s="110">
        <f t="shared" si="42"/>
        <v>0</v>
      </c>
      <c r="N164" s="110">
        <f t="shared" si="42"/>
        <v>0</v>
      </c>
      <c r="O164" s="110">
        <f t="shared" si="42"/>
        <v>0</v>
      </c>
      <c r="P164" s="110">
        <f t="shared" si="42"/>
        <v>0</v>
      </c>
      <c r="Q164" s="110">
        <f t="shared" si="42"/>
        <v>0</v>
      </c>
      <c r="R164" s="110">
        <f t="shared" si="42"/>
        <v>0</v>
      </c>
      <c r="S164" s="110">
        <f t="shared" si="42"/>
        <v>0</v>
      </c>
      <c r="T164" s="110">
        <f t="shared" si="42"/>
        <v>0</v>
      </c>
      <c r="U164" s="110">
        <f t="shared" si="42"/>
        <v>0</v>
      </c>
      <c r="V164" s="110">
        <f t="shared" si="42"/>
        <v>0</v>
      </c>
      <c r="W164" s="110">
        <f t="shared" si="42"/>
        <v>0</v>
      </c>
      <c r="X164" s="110">
        <f t="shared" si="42"/>
        <v>0</v>
      </c>
      <c r="Y164" s="110">
        <f t="shared" si="42"/>
        <v>0</v>
      </c>
      <c r="Z164" s="110">
        <f t="shared" si="42"/>
        <v>0</v>
      </c>
      <c r="AA164" s="110">
        <f t="shared" si="42"/>
        <v>0</v>
      </c>
      <c r="AB164" s="110">
        <f t="shared" si="42"/>
        <v>0</v>
      </c>
      <c r="AC164" s="110">
        <f t="shared" si="42"/>
        <v>0</v>
      </c>
      <c r="AD164" s="110">
        <f t="shared" si="42"/>
        <v>0</v>
      </c>
      <c r="AE164" s="110">
        <f t="shared" si="42"/>
        <v>1</v>
      </c>
      <c r="AF164" s="110">
        <f t="shared" si="42"/>
        <v>1</v>
      </c>
      <c r="AG164" s="110">
        <f t="shared" si="42"/>
        <v>1</v>
      </c>
      <c r="AH164" s="110">
        <f t="shared" si="42"/>
        <v>1</v>
      </c>
      <c r="AI164" s="110">
        <f t="shared" si="42"/>
        <v>1</v>
      </c>
      <c r="AJ164" s="39" t="str">
        <f t="shared" si="30"/>
        <v>ON_R</v>
      </c>
      <c r="AK164" s="52"/>
      <c r="AL164" s="52" t="str">
        <f t="shared" si="33"/>
        <v>1F</v>
      </c>
      <c r="AM164" s="52" t="str">
        <f t="shared" si="34"/>
        <v>00</v>
      </c>
      <c r="AN164" s="52" t="str">
        <f t="shared" si="35"/>
        <v>00</v>
      </c>
      <c r="AO164" s="52" t="str">
        <f t="shared" si="36"/>
        <v>00</v>
      </c>
      <c r="AQ164" t="str">
        <f t="shared" si="31"/>
        <v xml:space="preserve">    (U4)0x0000001FU,                                                           /* 28 ON_R                                            */</v>
      </c>
    </row>
    <row r="165" spans="2:43">
      <c r="B165" s="117"/>
      <c r="C165" s="39">
        <f t="shared" si="32"/>
        <v>29</v>
      </c>
      <c r="D165" s="110">
        <f t="shared" si="42"/>
        <v>0</v>
      </c>
      <c r="E165" s="110">
        <f t="shared" si="42"/>
        <v>0</v>
      </c>
      <c r="F165" s="110">
        <f t="shared" si="42"/>
        <v>0</v>
      </c>
      <c r="G165" s="110">
        <f t="shared" si="42"/>
        <v>0</v>
      </c>
      <c r="H165" s="110">
        <f t="shared" si="42"/>
        <v>0</v>
      </c>
      <c r="I165" s="110">
        <f t="shared" si="42"/>
        <v>0</v>
      </c>
      <c r="J165" s="110">
        <f t="shared" si="42"/>
        <v>0</v>
      </c>
      <c r="K165" s="110">
        <f t="shared" si="42"/>
        <v>0</v>
      </c>
      <c r="L165" s="110">
        <f t="shared" si="42"/>
        <v>0</v>
      </c>
      <c r="M165" s="110">
        <f t="shared" si="42"/>
        <v>0</v>
      </c>
      <c r="N165" s="110">
        <f t="shared" si="42"/>
        <v>0</v>
      </c>
      <c r="O165" s="110">
        <f t="shared" si="42"/>
        <v>0</v>
      </c>
      <c r="P165" s="110">
        <f t="shared" si="42"/>
        <v>0</v>
      </c>
      <c r="Q165" s="110">
        <f t="shared" si="42"/>
        <v>0</v>
      </c>
      <c r="R165" s="110">
        <f t="shared" si="42"/>
        <v>0</v>
      </c>
      <c r="S165" s="110">
        <f t="shared" si="42"/>
        <v>0</v>
      </c>
      <c r="T165" s="110">
        <f t="shared" si="42"/>
        <v>0</v>
      </c>
      <c r="U165" s="110">
        <f t="shared" si="42"/>
        <v>0</v>
      </c>
      <c r="V165" s="110">
        <f t="shared" si="42"/>
        <v>0</v>
      </c>
      <c r="W165" s="110">
        <f t="shared" si="42"/>
        <v>0</v>
      </c>
      <c r="X165" s="110">
        <f t="shared" si="42"/>
        <v>0</v>
      </c>
      <c r="Y165" s="110">
        <f t="shared" si="42"/>
        <v>0</v>
      </c>
      <c r="Z165" s="110">
        <f t="shared" si="42"/>
        <v>0</v>
      </c>
      <c r="AA165" s="110">
        <f t="shared" si="42"/>
        <v>0</v>
      </c>
      <c r="AB165" s="110">
        <f t="shared" si="42"/>
        <v>0</v>
      </c>
      <c r="AC165" s="110">
        <f t="shared" si="42"/>
        <v>0</v>
      </c>
      <c r="AD165" s="110">
        <f t="shared" si="42"/>
        <v>0</v>
      </c>
      <c r="AE165" s="110">
        <f t="shared" si="42"/>
        <v>1</v>
      </c>
      <c r="AF165" s="110">
        <f t="shared" si="42"/>
        <v>1</v>
      </c>
      <c r="AG165" s="110">
        <f t="shared" si="42"/>
        <v>1</v>
      </c>
      <c r="AH165" s="110">
        <f t="shared" si="42"/>
        <v>1</v>
      </c>
      <c r="AI165" s="110">
        <f t="shared" si="42"/>
        <v>1</v>
      </c>
      <c r="AJ165" s="39" t="str">
        <f t="shared" si="30"/>
        <v>ON_R</v>
      </c>
      <c r="AK165" s="52"/>
      <c r="AL165" s="52" t="str">
        <f t="shared" si="33"/>
        <v>1F</v>
      </c>
      <c r="AM165" s="52" t="str">
        <f t="shared" si="34"/>
        <v>00</v>
      </c>
      <c r="AN165" s="52" t="str">
        <f t="shared" si="35"/>
        <v>00</v>
      </c>
      <c r="AO165" s="52" t="str">
        <f t="shared" si="36"/>
        <v>00</v>
      </c>
      <c r="AQ165" t="str">
        <f t="shared" si="31"/>
        <v xml:space="preserve">    (U4)0x0000001FU,                                                           /* 29 ON_R                                            */</v>
      </c>
    </row>
    <row r="166" spans="2:43">
      <c r="B166" s="117"/>
      <c r="C166" s="39">
        <f t="shared" si="32"/>
        <v>30</v>
      </c>
      <c r="D166" s="110">
        <f t="shared" si="42"/>
        <v>0</v>
      </c>
      <c r="E166" s="110">
        <f t="shared" si="42"/>
        <v>0</v>
      </c>
      <c r="F166" s="110">
        <f t="shared" si="42"/>
        <v>0</v>
      </c>
      <c r="G166" s="110">
        <f t="shared" si="42"/>
        <v>0</v>
      </c>
      <c r="H166" s="110">
        <f t="shared" si="42"/>
        <v>0</v>
      </c>
      <c r="I166" s="110">
        <f t="shared" si="42"/>
        <v>0</v>
      </c>
      <c r="J166" s="110">
        <f t="shared" si="42"/>
        <v>0</v>
      </c>
      <c r="K166" s="110">
        <f t="shared" si="42"/>
        <v>0</v>
      </c>
      <c r="L166" s="110">
        <f t="shared" si="42"/>
        <v>0</v>
      </c>
      <c r="M166" s="110">
        <f t="shared" si="42"/>
        <v>0</v>
      </c>
      <c r="N166" s="110">
        <f t="shared" si="42"/>
        <v>0</v>
      </c>
      <c r="O166" s="110">
        <f t="shared" si="42"/>
        <v>0</v>
      </c>
      <c r="P166" s="110">
        <f t="shared" si="42"/>
        <v>0</v>
      </c>
      <c r="Q166" s="110">
        <f t="shared" si="42"/>
        <v>0</v>
      </c>
      <c r="R166" s="110">
        <f t="shared" si="42"/>
        <v>0</v>
      </c>
      <c r="S166" s="110">
        <f t="shared" si="42"/>
        <v>0</v>
      </c>
      <c r="T166" s="110">
        <f t="shared" si="42"/>
        <v>0</v>
      </c>
      <c r="U166" s="110">
        <f t="shared" si="42"/>
        <v>0</v>
      </c>
      <c r="V166" s="110">
        <f t="shared" si="42"/>
        <v>0</v>
      </c>
      <c r="W166" s="110">
        <f t="shared" si="42"/>
        <v>0</v>
      </c>
      <c r="X166" s="110">
        <f t="shared" si="42"/>
        <v>0</v>
      </c>
      <c r="Y166" s="110">
        <f t="shared" si="42"/>
        <v>0</v>
      </c>
      <c r="Z166" s="110">
        <f t="shared" si="42"/>
        <v>0</v>
      </c>
      <c r="AA166" s="110">
        <f t="shared" si="42"/>
        <v>0</v>
      </c>
      <c r="AB166" s="110">
        <f t="shared" si="42"/>
        <v>0</v>
      </c>
      <c r="AC166" s="110">
        <f t="shared" si="42"/>
        <v>0</v>
      </c>
      <c r="AD166" s="110">
        <f t="shared" si="42"/>
        <v>0</v>
      </c>
      <c r="AE166" s="110">
        <f t="shared" si="42"/>
        <v>1</v>
      </c>
      <c r="AF166" s="110">
        <f t="shared" si="42"/>
        <v>1</v>
      </c>
      <c r="AG166" s="110">
        <f t="shared" si="42"/>
        <v>1</v>
      </c>
      <c r="AH166" s="110">
        <f t="shared" si="42"/>
        <v>1</v>
      </c>
      <c r="AI166" s="110">
        <f t="shared" si="42"/>
        <v>1</v>
      </c>
      <c r="AJ166" s="39" t="str">
        <f t="shared" si="30"/>
        <v>ON_R</v>
      </c>
      <c r="AK166" s="52"/>
      <c r="AL166" s="52" t="str">
        <f t="shared" si="33"/>
        <v>1F</v>
      </c>
      <c r="AM166" s="52" t="str">
        <f t="shared" si="34"/>
        <v>00</v>
      </c>
      <c r="AN166" s="52" t="str">
        <f t="shared" si="35"/>
        <v>00</v>
      </c>
      <c r="AO166" s="52" t="str">
        <f t="shared" si="36"/>
        <v>00</v>
      </c>
      <c r="AQ166" t="str">
        <f t="shared" si="31"/>
        <v xml:space="preserve">    (U4)0x0000001FU,                                                           /* 30 ON_R                                            */</v>
      </c>
    </row>
    <row r="167" spans="2:43">
      <c r="B167" s="117"/>
      <c r="C167" s="39">
        <f t="shared" si="32"/>
        <v>31</v>
      </c>
      <c r="D167" s="110">
        <f t="shared" si="42"/>
        <v>0</v>
      </c>
      <c r="E167" s="110">
        <f t="shared" si="42"/>
        <v>0</v>
      </c>
      <c r="F167" s="110">
        <f t="shared" si="42"/>
        <v>0</v>
      </c>
      <c r="G167" s="110">
        <f t="shared" si="42"/>
        <v>0</v>
      </c>
      <c r="H167" s="110">
        <f t="shared" si="42"/>
        <v>0</v>
      </c>
      <c r="I167" s="110">
        <f t="shared" si="42"/>
        <v>0</v>
      </c>
      <c r="J167" s="110">
        <f t="shared" si="42"/>
        <v>0</v>
      </c>
      <c r="K167" s="110">
        <f t="shared" si="42"/>
        <v>0</v>
      </c>
      <c r="L167" s="110">
        <f t="shared" si="42"/>
        <v>0</v>
      </c>
      <c r="M167" s="110">
        <f t="shared" si="42"/>
        <v>0</v>
      </c>
      <c r="N167" s="110">
        <f t="shared" si="42"/>
        <v>0</v>
      </c>
      <c r="O167" s="110">
        <f t="shared" si="42"/>
        <v>0</v>
      </c>
      <c r="P167" s="110">
        <f t="shared" si="42"/>
        <v>0</v>
      </c>
      <c r="Q167" s="110">
        <f t="shared" si="42"/>
        <v>0</v>
      </c>
      <c r="R167" s="110">
        <f t="shared" si="42"/>
        <v>0</v>
      </c>
      <c r="S167" s="110">
        <f t="shared" si="42"/>
        <v>0</v>
      </c>
      <c r="T167" s="110">
        <f t="shared" si="42"/>
        <v>0</v>
      </c>
      <c r="U167" s="110">
        <f t="shared" si="42"/>
        <v>0</v>
      </c>
      <c r="V167" s="110">
        <f t="shared" si="42"/>
        <v>0</v>
      </c>
      <c r="W167" s="110">
        <f t="shared" si="42"/>
        <v>0</v>
      </c>
      <c r="X167" s="110">
        <f t="shared" si="42"/>
        <v>0</v>
      </c>
      <c r="Y167" s="110">
        <f t="shared" si="42"/>
        <v>0</v>
      </c>
      <c r="Z167" s="110">
        <f t="shared" si="42"/>
        <v>0</v>
      </c>
      <c r="AA167" s="110">
        <f t="shared" si="42"/>
        <v>0</v>
      </c>
      <c r="AB167" s="110">
        <f t="shared" si="42"/>
        <v>0</v>
      </c>
      <c r="AC167" s="110">
        <f t="shared" si="42"/>
        <v>0</v>
      </c>
      <c r="AD167" s="110">
        <f t="shared" si="42"/>
        <v>0</v>
      </c>
      <c r="AE167" s="110">
        <f t="shared" si="42"/>
        <v>1</v>
      </c>
      <c r="AF167" s="110">
        <f t="shared" si="42"/>
        <v>1</v>
      </c>
      <c r="AG167" s="110">
        <f t="shared" si="42"/>
        <v>1</v>
      </c>
      <c r="AH167" s="110">
        <f t="shared" si="42"/>
        <v>1</v>
      </c>
      <c r="AI167" s="110">
        <f t="shared" ref="AI167" si="43">IF(OR(AI37=0,AI37=1),1,0)</f>
        <v>1</v>
      </c>
      <c r="AJ167" s="39" t="str">
        <f t="shared" si="30"/>
        <v>ON_R</v>
      </c>
      <c r="AK167" s="52"/>
      <c r="AL167" s="52" t="str">
        <f t="shared" si="33"/>
        <v>1F</v>
      </c>
      <c r="AM167" s="52" t="str">
        <f t="shared" si="34"/>
        <v>00</v>
      </c>
      <c r="AN167" s="52" t="str">
        <f t="shared" si="35"/>
        <v>00</v>
      </c>
      <c r="AO167" s="52" t="str">
        <f t="shared" si="36"/>
        <v>00</v>
      </c>
      <c r="AQ167" t="str">
        <f t="shared" si="31"/>
        <v xml:space="preserve">    (U4)0x0000001FU                                                            /* 31 ON_R                                            */</v>
      </c>
    </row>
    <row r="168" spans="2:43">
      <c r="B168" s="117"/>
      <c r="C168" s="39">
        <f t="shared" si="32"/>
        <v>32</v>
      </c>
      <c r="D168" s="110">
        <f t="shared" ref="D168:AI175" si="44">IF(OR(D38=0,D38=1),1,0)</f>
        <v>0</v>
      </c>
      <c r="E168" s="110">
        <f t="shared" si="44"/>
        <v>0</v>
      </c>
      <c r="F168" s="110">
        <f t="shared" si="44"/>
        <v>0</v>
      </c>
      <c r="G168" s="110">
        <f t="shared" si="44"/>
        <v>0</v>
      </c>
      <c r="H168" s="110">
        <f t="shared" si="44"/>
        <v>0</v>
      </c>
      <c r="I168" s="110">
        <f t="shared" si="44"/>
        <v>0</v>
      </c>
      <c r="J168" s="110">
        <f t="shared" si="44"/>
        <v>0</v>
      </c>
      <c r="K168" s="110">
        <f t="shared" si="44"/>
        <v>0</v>
      </c>
      <c r="L168" s="110">
        <f t="shared" si="44"/>
        <v>0</v>
      </c>
      <c r="M168" s="110">
        <f t="shared" si="44"/>
        <v>0</v>
      </c>
      <c r="N168" s="110">
        <f t="shared" si="44"/>
        <v>0</v>
      </c>
      <c r="O168" s="110">
        <f t="shared" si="44"/>
        <v>0</v>
      </c>
      <c r="P168" s="110">
        <f t="shared" si="44"/>
        <v>0</v>
      </c>
      <c r="Q168" s="110">
        <f t="shared" si="44"/>
        <v>0</v>
      </c>
      <c r="R168" s="110">
        <f t="shared" si="44"/>
        <v>0</v>
      </c>
      <c r="S168" s="110">
        <f t="shared" si="44"/>
        <v>0</v>
      </c>
      <c r="T168" s="110">
        <f t="shared" si="44"/>
        <v>0</v>
      </c>
      <c r="U168" s="110">
        <f t="shared" si="44"/>
        <v>0</v>
      </c>
      <c r="V168" s="110">
        <f t="shared" si="44"/>
        <v>0</v>
      </c>
      <c r="W168" s="110">
        <f t="shared" si="44"/>
        <v>0</v>
      </c>
      <c r="X168" s="110">
        <f t="shared" si="44"/>
        <v>0</v>
      </c>
      <c r="Y168" s="110">
        <f t="shared" si="44"/>
        <v>0</v>
      </c>
      <c r="Z168" s="110">
        <f t="shared" si="44"/>
        <v>0</v>
      </c>
      <c r="AA168" s="110">
        <f t="shared" si="44"/>
        <v>0</v>
      </c>
      <c r="AB168" s="110">
        <f t="shared" si="44"/>
        <v>0</v>
      </c>
      <c r="AC168" s="110">
        <f t="shared" si="44"/>
        <v>0</v>
      </c>
      <c r="AD168" s="110">
        <f t="shared" si="44"/>
        <v>0</v>
      </c>
      <c r="AE168" s="110">
        <f t="shared" si="44"/>
        <v>0</v>
      </c>
      <c r="AF168" s="110">
        <f t="shared" si="44"/>
        <v>0</v>
      </c>
      <c r="AG168" s="110">
        <f t="shared" si="44"/>
        <v>0</v>
      </c>
      <c r="AH168" s="110">
        <f t="shared" si="44"/>
        <v>0</v>
      </c>
      <c r="AI168" s="110">
        <f t="shared" si="44"/>
        <v>0</v>
      </c>
      <c r="AJ168" s="39" t="str">
        <f t="shared" si="30"/>
        <v/>
      </c>
      <c r="AK168" s="52"/>
      <c r="AL168" s="52" t="str">
        <f t="shared" si="33"/>
        <v>00</v>
      </c>
      <c r="AM168" s="52" t="str">
        <f t="shared" si="34"/>
        <v>00</v>
      </c>
      <c r="AN168" s="52" t="str">
        <f t="shared" si="35"/>
        <v>00</v>
      </c>
      <c r="AO168" s="52" t="str">
        <f t="shared" si="36"/>
        <v>00</v>
      </c>
      <c r="AQ168" t="str">
        <f t="shared" si="31"/>
        <v/>
      </c>
    </row>
    <row r="169" spans="2:43">
      <c r="B169" s="117"/>
      <c r="C169" s="39">
        <f t="shared" si="32"/>
        <v>33</v>
      </c>
      <c r="D169" s="110">
        <f t="shared" si="44"/>
        <v>0</v>
      </c>
      <c r="E169" s="110">
        <f t="shared" si="44"/>
        <v>0</v>
      </c>
      <c r="F169" s="110">
        <f t="shared" si="44"/>
        <v>0</v>
      </c>
      <c r="G169" s="110">
        <f t="shared" si="44"/>
        <v>0</v>
      </c>
      <c r="H169" s="110">
        <f t="shared" si="44"/>
        <v>0</v>
      </c>
      <c r="I169" s="110">
        <f t="shared" si="44"/>
        <v>0</v>
      </c>
      <c r="J169" s="110">
        <f t="shared" si="44"/>
        <v>0</v>
      </c>
      <c r="K169" s="110">
        <f t="shared" si="44"/>
        <v>0</v>
      </c>
      <c r="L169" s="110">
        <f t="shared" si="44"/>
        <v>0</v>
      </c>
      <c r="M169" s="110">
        <f t="shared" si="44"/>
        <v>0</v>
      </c>
      <c r="N169" s="110">
        <f t="shared" si="44"/>
        <v>0</v>
      </c>
      <c r="O169" s="110">
        <f t="shared" si="44"/>
        <v>0</v>
      </c>
      <c r="P169" s="110">
        <f t="shared" si="44"/>
        <v>0</v>
      </c>
      <c r="Q169" s="110">
        <f t="shared" si="44"/>
        <v>0</v>
      </c>
      <c r="R169" s="110">
        <f t="shared" si="44"/>
        <v>0</v>
      </c>
      <c r="S169" s="110">
        <f t="shared" si="44"/>
        <v>0</v>
      </c>
      <c r="T169" s="110">
        <f t="shared" si="44"/>
        <v>0</v>
      </c>
      <c r="U169" s="110">
        <f t="shared" si="44"/>
        <v>0</v>
      </c>
      <c r="V169" s="110">
        <f t="shared" si="44"/>
        <v>0</v>
      </c>
      <c r="W169" s="110">
        <f t="shared" si="44"/>
        <v>0</v>
      </c>
      <c r="X169" s="110">
        <f t="shared" si="44"/>
        <v>0</v>
      </c>
      <c r="Y169" s="110">
        <f t="shared" si="44"/>
        <v>0</v>
      </c>
      <c r="Z169" s="110">
        <f t="shared" si="44"/>
        <v>0</v>
      </c>
      <c r="AA169" s="110">
        <f t="shared" si="44"/>
        <v>0</v>
      </c>
      <c r="AB169" s="110">
        <f t="shared" si="44"/>
        <v>0</v>
      </c>
      <c r="AC169" s="110">
        <f t="shared" si="44"/>
        <v>0</v>
      </c>
      <c r="AD169" s="110">
        <f t="shared" si="44"/>
        <v>0</v>
      </c>
      <c r="AE169" s="110">
        <f t="shared" si="44"/>
        <v>0</v>
      </c>
      <c r="AF169" s="110">
        <f t="shared" si="44"/>
        <v>0</v>
      </c>
      <c r="AG169" s="110">
        <f t="shared" si="44"/>
        <v>0</v>
      </c>
      <c r="AH169" s="110">
        <f t="shared" si="44"/>
        <v>0</v>
      </c>
      <c r="AI169" s="110">
        <f t="shared" si="44"/>
        <v>0</v>
      </c>
      <c r="AJ169" s="39" t="str">
        <f t="shared" si="30"/>
        <v/>
      </c>
      <c r="AK169" s="52"/>
      <c r="AL169" s="52" t="str">
        <f t="shared" si="33"/>
        <v>00</v>
      </c>
      <c r="AM169" s="52" t="str">
        <f t="shared" si="34"/>
        <v>00</v>
      </c>
      <c r="AN169" s="52" t="str">
        <f t="shared" si="35"/>
        <v>00</v>
      </c>
      <c r="AO169" s="52" t="str">
        <f t="shared" si="36"/>
        <v>00</v>
      </c>
      <c r="AQ169" t="str">
        <f t="shared" si="31"/>
        <v/>
      </c>
    </row>
    <row r="170" spans="2:43">
      <c r="B170" s="117"/>
      <c r="C170" s="39">
        <f t="shared" si="32"/>
        <v>34</v>
      </c>
      <c r="D170" s="110">
        <f t="shared" si="44"/>
        <v>0</v>
      </c>
      <c r="E170" s="110">
        <f t="shared" si="44"/>
        <v>0</v>
      </c>
      <c r="F170" s="110">
        <f t="shared" si="44"/>
        <v>0</v>
      </c>
      <c r="G170" s="110">
        <f t="shared" si="44"/>
        <v>0</v>
      </c>
      <c r="H170" s="110">
        <f t="shared" si="44"/>
        <v>0</v>
      </c>
      <c r="I170" s="110">
        <f t="shared" si="44"/>
        <v>0</v>
      </c>
      <c r="J170" s="110">
        <f t="shared" si="44"/>
        <v>0</v>
      </c>
      <c r="K170" s="110">
        <f t="shared" si="44"/>
        <v>0</v>
      </c>
      <c r="L170" s="110">
        <f t="shared" si="44"/>
        <v>0</v>
      </c>
      <c r="M170" s="110">
        <f t="shared" si="44"/>
        <v>0</v>
      </c>
      <c r="N170" s="110">
        <f t="shared" si="44"/>
        <v>0</v>
      </c>
      <c r="O170" s="110">
        <f t="shared" si="44"/>
        <v>0</v>
      </c>
      <c r="P170" s="110">
        <f t="shared" si="44"/>
        <v>0</v>
      </c>
      <c r="Q170" s="110">
        <f t="shared" si="44"/>
        <v>0</v>
      </c>
      <c r="R170" s="110">
        <f t="shared" si="44"/>
        <v>0</v>
      </c>
      <c r="S170" s="110">
        <f t="shared" si="44"/>
        <v>0</v>
      </c>
      <c r="T170" s="110">
        <f t="shared" si="44"/>
        <v>0</v>
      </c>
      <c r="U170" s="110">
        <f t="shared" si="44"/>
        <v>0</v>
      </c>
      <c r="V170" s="110">
        <f t="shared" si="44"/>
        <v>0</v>
      </c>
      <c r="W170" s="110">
        <f t="shared" si="44"/>
        <v>0</v>
      </c>
      <c r="X170" s="110">
        <f t="shared" si="44"/>
        <v>0</v>
      </c>
      <c r="Y170" s="110">
        <f t="shared" si="44"/>
        <v>0</v>
      </c>
      <c r="Z170" s="110">
        <f t="shared" si="44"/>
        <v>0</v>
      </c>
      <c r="AA170" s="110">
        <f t="shared" si="44"/>
        <v>0</v>
      </c>
      <c r="AB170" s="110">
        <f t="shared" si="44"/>
        <v>0</v>
      </c>
      <c r="AC170" s="110">
        <f t="shared" si="44"/>
        <v>0</v>
      </c>
      <c r="AD170" s="110">
        <f t="shared" si="44"/>
        <v>0</v>
      </c>
      <c r="AE170" s="110">
        <f t="shared" si="44"/>
        <v>0</v>
      </c>
      <c r="AF170" s="110">
        <f t="shared" si="44"/>
        <v>0</v>
      </c>
      <c r="AG170" s="110">
        <f t="shared" si="44"/>
        <v>0</v>
      </c>
      <c r="AH170" s="110">
        <f t="shared" si="44"/>
        <v>0</v>
      </c>
      <c r="AI170" s="110">
        <f t="shared" si="44"/>
        <v>0</v>
      </c>
      <c r="AJ170" s="39" t="str">
        <f t="shared" si="30"/>
        <v/>
      </c>
      <c r="AK170" s="52"/>
      <c r="AL170" s="52" t="str">
        <f t="shared" si="33"/>
        <v>00</v>
      </c>
      <c r="AM170" s="52" t="str">
        <f t="shared" si="34"/>
        <v>00</v>
      </c>
      <c r="AN170" s="52" t="str">
        <f t="shared" si="35"/>
        <v>00</v>
      </c>
      <c r="AO170" s="52" t="str">
        <f t="shared" si="36"/>
        <v>00</v>
      </c>
      <c r="AQ170" t="str">
        <f t="shared" si="31"/>
        <v/>
      </c>
    </row>
    <row r="171" spans="2:43">
      <c r="B171" s="117"/>
      <c r="C171" s="39">
        <f t="shared" si="32"/>
        <v>35</v>
      </c>
      <c r="D171" s="110">
        <f t="shared" si="44"/>
        <v>0</v>
      </c>
      <c r="E171" s="110">
        <f t="shared" si="44"/>
        <v>0</v>
      </c>
      <c r="F171" s="110">
        <f t="shared" si="44"/>
        <v>0</v>
      </c>
      <c r="G171" s="110">
        <f t="shared" si="44"/>
        <v>0</v>
      </c>
      <c r="H171" s="110">
        <f t="shared" si="44"/>
        <v>0</v>
      </c>
      <c r="I171" s="110">
        <f t="shared" si="44"/>
        <v>0</v>
      </c>
      <c r="J171" s="110">
        <f t="shared" si="44"/>
        <v>0</v>
      </c>
      <c r="K171" s="110">
        <f t="shared" si="44"/>
        <v>0</v>
      </c>
      <c r="L171" s="110">
        <f t="shared" si="44"/>
        <v>0</v>
      </c>
      <c r="M171" s="110">
        <f t="shared" si="44"/>
        <v>0</v>
      </c>
      <c r="N171" s="110">
        <f t="shared" si="44"/>
        <v>0</v>
      </c>
      <c r="O171" s="110">
        <f t="shared" si="44"/>
        <v>0</v>
      </c>
      <c r="P171" s="110">
        <f t="shared" si="44"/>
        <v>0</v>
      </c>
      <c r="Q171" s="110">
        <f t="shared" si="44"/>
        <v>0</v>
      </c>
      <c r="R171" s="110">
        <f t="shared" si="44"/>
        <v>0</v>
      </c>
      <c r="S171" s="110">
        <f t="shared" si="44"/>
        <v>0</v>
      </c>
      <c r="T171" s="110">
        <f t="shared" si="44"/>
        <v>0</v>
      </c>
      <c r="U171" s="110">
        <f t="shared" si="44"/>
        <v>0</v>
      </c>
      <c r="V171" s="110">
        <f t="shared" si="44"/>
        <v>0</v>
      </c>
      <c r="W171" s="110">
        <f t="shared" si="44"/>
        <v>0</v>
      </c>
      <c r="X171" s="110">
        <f t="shared" si="44"/>
        <v>0</v>
      </c>
      <c r="Y171" s="110">
        <f t="shared" si="44"/>
        <v>0</v>
      </c>
      <c r="Z171" s="110">
        <f t="shared" si="44"/>
        <v>0</v>
      </c>
      <c r="AA171" s="110">
        <f t="shared" si="44"/>
        <v>0</v>
      </c>
      <c r="AB171" s="110">
        <f t="shared" si="44"/>
        <v>0</v>
      </c>
      <c r="AC171" s="110">
        <f t="shared" si="44"/>
        <v>0</v>
      </c>
      <c r="AD171" s="110">
        <f t="shared" si="44"/>
        <v>0</v>
      </c>
      <c r="AE171" s="110">
        <f t="shared" si="44"/>
        <v>0</v>
      </c>
      <c r="AF171" s="110">
        <f t="shared" si="44"/>
        <v>0</v>
      </c>
      <c r="AG171" s="110">
        <f t="shared" si="44"/>
        <v>0</v>
      </c>
      <c r="AH171" s="110">
        <f t="shared" si="44"/>
        <v>0</v>
      </c>
      <c r="AI171" s="110">
        <f t="shared" si="44"/>
        <v>0</v>
      </c>
      <c r="AJ171" s="39" t="str">
        <f t="shared" si="30"/>
        <v/>
      </c>
      <c r="AK171" s="52"/>
      <c r="AL171" s="52" t="str">
        <f t="shared" si="33"/>
        <v>00</v>
      </c>
      <c r="AM171" s="52" t="str">
        <f t="shared" si="34"/>
        <v>00</v>
      </c>
      <c r="AN171" s="52" t="str">
        <f t="shared" si="35"/>
        <v>00</v>
      </c>
      <c r="AO171" s="52" t="str">
        <f t="shared" si="36"/>
        <v>00</v>
      </c>
      <c r="AQ171" t="str">
        <f t="shared" si="31"/>
        <v/>
      </c>
    </row>
    <row r="172" spans="2:43">
      <c r="B172" s="117"/>
      <c r="C172" s="39">
        <f t="shared" si="32"/>
        <v>36</v>
      </c>
      <c r="D172" s="110">
        <f t="shared" si="44"/>
        <v>0</v>
      </c>
      <c r="E172" s="110">
        <f t="shared" si="44"/>
        <v>0</v>
      </c>
      <c r="F172" s="110">
        <f t="shared" si="44"/>
        <v>0</v>
      </c>
      <c r="G172" s="110">
        <f t="shared" si="44"/>
        <v>0</v>
      </c>
      <c r="H172" s="110">
        <f t="shared" si="44"/>
        <v>0</v>
      </c>
      <c r="I172" s="110">
        <f t="shared" si="44"/>
        <v>0</v>
      </c>
      <c r="J172" s="110">
        <f t="shared" si="44"/>
        <v>0</v>
      </c>
      <c r="K172" s="110">
        <f t="shared" si="44"/>
        <v>0</v>
      </c>
      <c r="L172" s="110">
        <f t="shared" si="44"/>
        <v>0</v>
      </c>
      <c r="M172" s="110">
        <f t="shared" si="44"/>
        <v>0</v>
      </c>
      <c r="N172" s="110">
        <f t="shared" si="44"/>
        <v>0</v>
      </c>
      <c r="O172" s="110">
        <f t="shared" si="44"/>
        <v>0</v>
      </c>
      <c r="P172" s="110">
        <f t="shared" si="44"/>
        <v>0</v>
      </c>
      <c r="Q172" s="110">
        <f t="shared" si="44"/>
        <v>0</v>
      </c>
      <c r="R172" s="110">
        <f t="shared" si="44"/>
        <v>0</v>
      </c>
      <c r="S172" s="110">
        <f t="shared" si="44"/>
        <v>0</v>
      </c>
      <c r="T172" s="110">
        <f t="shared" si="44"/>
        <v>0</v>
      </c>
      <c r="U172" s="110">
        <f t="shared" si="44"/>
        <v>0</v>
      </c>
      <c r="V172" s="110">
        <f t="shared" si="44"/>
        <v>0</v>
      </c>
      <c r="W172" s="110">
        <f t="shared" si="44"/>
        <v>0</v>
      </c>
      <c r="X172" s="110">
        <f t="shared" si="44"/>
        <v>0</v>
      </c>
      <c r="Y172" s="110">
        <f t="shared" si="44"/>
        <v>0</v>
      </c>
      <c r="Z172" s="110">
        <f t="shared" si="44"/>
        <v>0</v>
      </c>
      <c r="AA172" s="110">
        <f t="shared" si="44"/>
        <v>0</v>
      </c>
      <c r="AB172" s="110">
        <f t="shared" si="44"/>
        <v>0</v>
      </c>
      <c r="AC172" s="110">
        <f t="shared" si="44"/>
        <v>0</v>
      </c>
      <c r="AD172" s="110">
        <f t="shared" si="44"/>
        <v>0</v>
      </c>
      <c r="AE172" s="110">
        <f t="shared" si="44"/>
        <v>0</v>
      </c>
      <c r="AF172" s="110">
        <f t="shared" si="44"/>
        <v>0</v>
      </c>
      <c r="AG172" s="110">
        <f t="shared" si="44"/>
        <v>0</v>
      </c>
      <c r="AH172" s="110">
        <f t="shared" si="44"/>
        <v>0</v>
      </c>
      <c r="AI172" s="110">
        <f t="shared" si="44"/>
        <v>0</v>
      </c>
      <c r="AJ172" s="39" t="str">
        <f t="shared" si="30"/>
        <v/>
      </c>
      <c r="AK172" s="52"/>
      <c r="AL172" s="52" t="str">
        <f t="shared" si="33"/>
        <v>00</v>
      </c>
      <c r="AM172" s="52" t="str">
        <f t="shared" si="34"/>
        <v>00</v>
      </c>
      <c r="AN172" s="52" t="str">
        <f t="shared" si="35"/>
        <v>00</v>
      </c>
      <c r="AO172" s="52" t="str">
        <f t="shared" si="36"/>
        <v>00</v>
      </c>
      <c r="AQ172" t="str">
        <f t="shared" si="31"/>
        <v/>
      </c>
    </row>
    <row r="173" spans="2:43">
      <c r="B173" s="117"/>
      <c r="C173" s="39">
        <f t="shared" si="32"/>
        <v>37</v>
      </c>
      <c r="D173" s="110">
        <f t="shared" si="44"/>
        <v>0</v>
      </c>
      <c r="E173" s="110">
        <f t="shared" si="44"/>
        <v>0</v>
      </c>
      <c r="F173" s="110">
        <f t="shared" si="44"/>
        <v>0</v>
      </c>
      <c r="G173" s="110">
        <f t="shared" si="44"/>
        <v>0</v>
      </c>
      <c r="H173" s="110">
        <f t="shared" si="44"/>
        <v>0</v>
      </c>
      <c r="I173" s="110">
        <f t="shared" si="44"/>
        <v>0</v>
      </c>
      <c r="J173" s="110">
        <f t="shared" si="44"/>
        <v>0</v>
      </c>
      <c r="K173" s="110">
        <f t="shared" si="44"/>
        <v>0</v>
      </c>
      <c r="L173" s="110">
        <f t="shared" si="44"/>
        <v>0</v>
      </c>
      <c r="M173" s="110">
        <f t="shared" si="44"/>
        <v>0</v>
      </c>
      <c r="N173" s="110">
        <f t="shared" si="44"/>
        <v>0</v>
      </c>
      <c r="O173" s="110">
        <f t="shared" si="44"/>
        <v>0</v>
      </c>
      <c r="P173" s="110">
        <f t="shared" si="44"/>
        <v>0</v>
      </c>
      <c r="Q173" s="110">
        <f t="shared" si="44"/>
        <v>0</v>
      </c>
      <c r="R173" s="110">
        <f t="shared" si="44"/>
        <v>0</v>
      </c>
      <c r="S173" s="110">
        <f t="shared" si="44"/>
        <v>0</v>
      </c>
      <c r="T173" s="110">
        <f t="shared" si="44"/>
        <v>0</v>
      </c>
      <c r="U173" s="110">
        <f t="shared" si="44"/>
        <v>0</v>
      </c>
      <c r="V173" s="110">
        <f t="shared" si="44"/>
        <v>0</v>
      </c>
      <c r="W173" s="110">
        <f t="shared" si="44"/>
        <v>0</v>
      </c>
      <c r="X173" s="110">
        <f t="shared" si="44"/>
        <v>0</v>
      </c>
      <c r="Y173" s="110">
        <f t="shared" si="44"/>
        <v>0</v>
      </c>
      <c r="Z173" s="110">
        <f t="shared" si="44"/>
        <v>0</v>
      </c>
      <c r="AA173" s="110">
        <f t="shared" si="44"/>
        <v>0</v>
      </c>
      <c r="AB173" s="110">
        <f t="shared" si="44"/>
        <v>0</v>
      </c>
      <c r="AC173" s="110">
        <f t="shared" si="44"/>
        <v>0</v>
      </c>
      <c r="AD173" s="110">
        <f t="shared" si="44"/>
        <v>0</v>
      </c>
      <c r="AE173" s="110">
        <f t="shared" si="44"/>
        <v>0</v>
      </c>
      <c r="AF173" s="110">
        <f t="shared" si="44"/>
        <v>0</v>
      </c>
      <c r="AG173" s="110">
        <f t="shared" si="44"/>
        <v>0</v>
      </c>
      <c r="AH173" s="110">
        <f t="shared" si="44"/>
        <v>0</v>
      </c>
      <c r="AI173" s="110">
        <f t="shared" si="44"/>
        <v>0</v>
      </c>
      <c r="AJ173" s="39" t="str">
        <f t="shared" si="30"/>
        <v/>
      </c>
      <c r="AK173" s="52"/>
      <c r="AL173" s="52" t="str">
        <f t="shared" si="33"/>
        <v>00</v>
      </c>
      <c r="AM173" s="52" t="str">
        <f t="shared" si="34"/>
        <v>00</v>
      </c>
      <c r="AN173" s="52" t="str">
        <f t="shared" si="35"/>
        <v>00</v>
      </c>
      <c r="AO173" s="52" t="str">
        <f t="shared" si="36"/>
        <v>00</v>
      </c>
      <c r="AQ173" t="str">
        <f t="shared" si="31"/>
        <v/>
      </c>
    </row>
    <row r="174" spans="2:43">
      <c r="B174" s="117"/>
      <c r="C174" s="39">
        <f t="shared" si="32"/>
        <v>38</v>
      </c>
      <c r="D174" s="110">
        <f t="shared" si="44"/>
        <v>0</v>
      </c>
      <c r="E174" s="110">
        <f t="shared" si="44"/>
        <v>0</v>
      </c>
      <c r="F174" s="110">
        <f t="shared" si="44"/>
        <v>0</v>
      </c>
      <c r="G174" s="110">
        <f t="shared" si="44"/>
        <v>0</v>
      </c>
      <c r="H174" s="110">
        <f t="shared" si="44"/>
        <v>0</v>
      </c>
      <c r="I174" s="110">
        <f t="shared" si="44"/>
        <v>0</v>
      </c>
      <c r="J174" s="110">
        <f t="shared" si="44"/>
        <v>0</v>
      </c>
      <c r="K174" s="110">
        <f t="shared" si="44"/>
        <v>0</v>
      </c>
      <c r="L174" s="110">
        <f t="shared" si="44"/>
        <v>0</v>
      </c>
      <c r="M174" s="110">
        <f t="shared" si="44"/>
        <v>0</v>
      </c>
      <c r="N174" s="110">
        <f t="shared" si="44"/>
        <v>0</v>
      </c>
      <c r="O174" s="110">
        <f t="shared" si="44"/>
        <v>0</v>
      </c>
      <c r="P174" s="110">
        <f t="shared" si="44"/>
        <v>0</v>
      </c>
      <c r="Q174" s="110">
        <f t="shared" si="44"/>
        <v>0</v>
      </c>
      <c r="R174" s="110">
        <f t="shared" si="44"/>
        <v>0</v>
      </c>
      <c r="S174" s="110">
        <f t="shared" si="44"/>
        <v>0</v>
      </c>
      <c r="T174" s="110">
        <f t="shared" si="44"/>
        <v>0</v>
      </c>
      <c r="U174" s="110">
        <f t="shared" si="44"/>
        <v>0</v>
      </c>
      <c r="V174" s="110">
        <f t="shared" si="44"/>
        <v>0</v>
      </c>
      <c r="W174" s="110">
        <f t="shared" si="44"/>
        <v>0</v>
      </c>
      <c r="X174" s="110">
        <f t="shared" si="44"/>
        <v>0</v>
      </c>
      <c r="Y174" s="110">
        <f t="shared" si="44"/>
        <v>0</v>
      </c>
      <c r="Z174" s="110">
        <f t="shared" si="44"/>
        <v>0</v>
      </c>
      <c r="AA174" s="110">
        <f t="shared" si="44"/>
        <v>0</v>
      </c>
      <c r="AB174" s="110">
        <f t="shared" si="44"/>
        <v>0</v>
      </c>
      <c r="AC174" s="110">
        <f t="shared" si="44"/>
        <v>0</v>
      </c>
      <c r="AD174" s="110">
        <f t="shared" si="44"/>
        <v>0</v>
      </c>
      <c r="AE174" s="110">
        <f t="shared" si="44"/>
        <v>0</v>
      </c>
      <c r="AF174" s="110">
        <f t="shared" si="44"/>
        <v>0</v>
      </c>
      <c r="AG174" s="110">
        <f t="shared" si="44"/>
        <v>0</v>
      </c>
      <c r="AH174" s="110">
        <f t="shared" si="44"/>
        <v>0</v>
      </c>
      <c r="AI174" s="110">
        <f t="shared" si="44"/>
        <v>0</v>
      </c>
      <c r="AJ174" s="39" t="str">
        <f t="shared" si="30"/>
        <v/>
      </c>
      <c r="AK174" s="52"/>
      <c r="AL174" s="52" t="str">
        <f t="shared" si="33"/>
        <v>00</v>
      </c>
      <c r="AM174" s="52" t="str">
        <f t="shared" si="34"/>
        <v>00</v>
      </c>
      <c r="AN174" s="52" t="str">
        <f t="shared" si="35"/>
        <v>00</v>
      </c>
      <c r="AO174" s="52" t="str">
        <f t="shared" si="36"/>
        <v>00</v>
      </c>
      <c r="AQ174" t="str">
        <f t="shared" si="31"/>
        <v/>
      </c>
    </row>
    <row r="175" spans="2:43">
      <c r="B175" s="117"/>
      <c r="C175" s="39">
        <f t="shared" si="32"/>
        <v>39</v>
      </c>
      <c r="D175" s="110">
        <f t="shared" si="44"/>
        <v>0</v>
      </c>
      <c r="E175" s="110">
        <f t="shared" si="44"/>
        <v>0</v>
      </c>
      <c r="F175" s="110">
        <f t="shared" si="44"/>
        <v>0</v>
      </c>
      <c r="G175" s="110">
        <f t="shared" si="44"/>
        <v>0</v>
      </c>
      <c r="H175" s="110">
        <f t="shared" si="44"/>
        <v>0</v>
      </c>
      <c r="I175" s="110">
        <f t="shared" si="44"/>
        <v>0</v>
      </c>
      <c r="J175" s="110">
        <f t="shared" si="44"/>
        <v>0</v>
      </c>
      <c r="K175" s="110">
        <f t="shared" si="44"/>
        <v>0</v>
      </c>
      <c r="L175" s="110">
        <f t="shared" si="44"/>
        <v>0</v>
      </c>
      <c r="M175" s="110">
        <f t="shared" si="44"/>
        <v>0</v>
      </c>
      <c r="N175" s="110">
        <f t="shared" si="44"/>
        <v>0</v>
      </c>
      <c r="O175" s="110">
        <f t="shared" si="44"/>
        <v>0</v>
      </c>
      <c r="P175" s="110">
        <f t="shared" si="44"/>
        <v>0</v>
      </c>
      <c r="Q175" s="110">
        <f t="shared" si="44"/>
        <v>0</v>
      </c>
      <c r="R175" s="110">
        <f t="shared" si="44"/>
        <v>0</v>
      </c>
      <c r="S175" s="110">
        <f t="shared" si="44"/>
        <v>0</v>
      </c>
      <c r="T175" s="110">
        <f t="shared" si="44"/>
        <v>0</v>
      </c>
      <c r="U175" s="110">
        <f t="shared" si="44"/>
        <v>0</v>
      </c>
      <c r="V175" s="110">
        <f t="shared" si="44"/>
        <v>0</v>
      </c>
      <c r="W175" s="110">
        <f t="shared" si="44"/>
        <v>0</v>
      </c>
      <c r="X175" s="110">
        <f t="shared" si="44"/>
        <v>0</v>
      </c>
      <c r="Y175" s="110">
        <f t="shared" si="44"/>
        <v>0</v>
      </c>
      <c r="Z175" s="110">
        <f t="shared" si="44"/>
        <v>0</v>
      </c>
      <c r="AA175" s="110">
        <f t="shared" si="44"/>
        <v>0</v>
      </c>
      <c r="AB175" s="110">
        <f t="shared" si="44"/>
        <v>0</v>
      </c>
      <c r="AC175" s="110">
        <f t="shared" si="44"/>
        <v>0</v>
      </c>
      <c r="AD175" s="110">
        <f t="shared" si="44"/>
        <v>0</v>
      </c>
      <c r="AE175" s="110">
        <f t="shared" si="44"/>
        <v>0</v>
      </c>
      <c r="AF175" s="110">
        <f t="shared" si="44"/>
        <v>0</v>
      </c>
      <c r="AG175" s="110">
        <f t="shared" si="44"/>
        <v>0</v>
      </c>
      <c r="AH175" s="110">
        <f t="shared" si="44"/>
        <v>0</v>
      </c>
      <c r="AI175" s="110">
        <f t="shared" ref="AI175" si="45">IF(OR(AI45=0,AI45=1),1,0)</f>
        <v>0</v>
      </c>
      <c r="AJ175" s="39" t="str">
        <f t="shared" si="30"/>
        <v/>
      </c>
      <c r="AK175" s="52"/>
      <c r="AL175" s="52" t="str">
        <f t="shared" si="33"/>
        <v>00</v>
      </c>
      <c r="AM175" s="52" t="str">
        <f t="shared" si="34"/>
        <v>00</v>
      </c>
      <c r="AN175" s="52" t="str">
        <f t="shared" si="35"/>
        <v>00</v>
      </c>
      <c r="AO175" s="52" t="str">
        <f t="shared" si="36"/>
        <v>00</v>
      </c>
      <c r="AQ175" t="str">
        <f t="shared" si="31"/>
        <v/>
      </c>
    </row>
    <row r="176" spans="2:43">
      <c r="B176" s="117"/>
      <c r="C176" s="39">
        <f t="shared" si="32"/>
        <v>40</v>
      </c>
      <c r="D176" s="110">
        <f t="shared" ref="D176:AI183" si="46">IF(OR(D46=0,D46=1),1,0)</f>
        <v>0</v>
      </c>
      <c r="E176" s="110">
        <f t="shared" si="46"/>
        <v>0</v>
      </c>
      <c r="F176" s="110">
        <f t="shared" si="46"/>
        <v>0</v>
      </c>
      <c r="G176" s="110">
        <f t="shared" si="46"/>
        <v>0</v>
      </c>
      <c r="H176" s="110">
        <f t="shared" si="46"/>
        <v>0</v>
      </c>
      <c r="I176" s="110">
        <f t="shared" si="46"/>
        <v>0</v>
      </c>
      <c r="J176" s="110">
        <f t="shared" si="46"/>
        <v>0</v>
      </c>
      <c r="K176" s="110">
        <f t="shared" si="46"/>
        <v>0</v>
      </c>
      <c r="L176" s="110">
        <f t="shared" si="46"/>
        <v>0</v>
      </c>
      <c r="M176" s="110">
        <f t="shared" si="46"/>
        <v>0</v>
      </c>
      <c r="N176" s="110">
        <f t="shared" si="46"/>
        <v>0</v>
      </c>
      <c r="O176" s="110">
        <f t="shared" si="46"/>
        <v>0</v>
      </c>
      <c r="P176" s="110">
        <f t="shared" si="46"/>
        <v>0</v>
      </c>
      <c r="Q176" s="110">
        <f t="shared" si="46"/>
        <v>0</v>
      </c>
      <c r="R176" s="110">
        <f t="shared" si="46"/>
        <v>0</v>
      </c>
      <c r="S176" s="110">
        <f t="shared" si="46"/>
        <v>0</v>
      </c>
      <c r="T176" s="110">
        <f t="shared" si="46"/>
        <v>0</v>
      </c>
      <c r="U176" s="110">
        <f t="shared" si="46"/>
        <v>0</v>
      </c>
      <c r="V176" s="110">
        <f t="shared" si="46"/>
        <v>0</v>
      </c>
      <c r="W176" s="110">
        <f t="shared" si="46"/>
        <v>0</v>
      </c>
      <c r="X176" s="110">
        <f t="shared" si="46"/>
        <v>0</v>
      </c>
      <c r="Y176" s="110">
        <f t="shared" si="46"/>
        <v>0</v>
      </c>
      <c r="Z176" s="110">
        <f t="shared" si="46"/>
        <v>0</v>
      </c>
      <c r="AA176" s="110">
        <f t="shared" si="46"/>
        <v>0</v>
      </c>
      <c r="AB176" s="110">
        <f t="shared" si="46"/>
        <v>0</v>
      </c>
      <c r="AC176" s="110">
        <f t="shared" si="46"/>
        <v>0</v>
      </c>
      <c r="AD176" s="110">
        <f t="shared" si="46"/>
        <v>0</v>
      </c>
      <c r="AE176" s="110">
        <f t="shared" si="46"/>
        <v>0</v>
      </c>
      <c r="AF176" s="110">
        <f t="shared" si="46"/>
        <v>0</v>
      </c>
      <c r="AG176" s="110">
        <f t="shared" si="46"/>
        <v>0</v>
      </c>
      <c r="AH176" s="110">
        <f t="shared" si="46"/>
        <v>0</v>
      </c>
      <c r="AI176" s="110">
        <f t="shared" si="46"/>
        <v>0</v>
      </c>
      <c r="AJ176" s="39" t="str">
        <f t="shared" si="30"/>
        <v/>
      </c>
      <c r="AK176" s="52"/>
      <c r="AL176" s="52" t="str">
        <f t="shared" si="33"/>
        <v>00</v>
      </c>
      <c r="AM176" s="52" t="str">
        <f t="shared" si="34"/>
        <v>00</v>
      </c>
      <c r="AN176" s="52" t="str">
        <f t="shared" si="35"/>
        <v>00</v>
      </c>
      <c r="AO176" s="52" t="str">
        <f t="shared" si="36"/>
        <v>00</v>
      </c>
      <c r="AQ176" t="str">
        <f t="shared" si="31"/>
        <v/>
      </c>
    </row>
    <row r="177" spans="2:43">
      <c r="B177" s="117"/>
      <c r="C177" s="39">
        <f t="shared" si="32"/>
        <v>41</v>
      </c>
      <c r="D177" s="110">
        <f t="shared" si="46"/>
        <v>0</v>
      </c>
      <c r="E177" s="110">
        <f t="shared" si="46"/>
        <v>0</v>
      </c>
      <c r="F177" s="110">
        <f t="shared" si="46"/>
        <v>0</v>
      </c>
      <c r="G177" s="110">
        <f t="shared" si="46"/>
        <v>0</v>
      </c>
      <c r="H177" s="110">
        <f t="shared" si="46"/>
        <v>0</v>
      </c>
      <c r="I177" s="110">
        <f t="shared" si="46"/>
        <v>0</v>
      </c>
      <c r="J177" s="110">
        <f t="shared" si="46"/>
        <v>0</v>
      </c>
      <c r="K177" s="110">
        <f t="shared" si="46"/>
        <v>0</v>
      </c>
      <c r="L177" s="110">
        <f t="shared" si="46"/>
        <v>0</v>
      </c>
      <c r="M177" s="110">
        <f t="shared" si="46"/>
        <v>0</v>
      </c>
      <c r="N177" s="110">
        <f t="shared" si="46"/>
        <v>0</v>
      </c>
      <c r="O177" s="110">
        <f t="shared" si="46"/>
        <v>0</v>
      </c>
      <c r="P177" s="110">
        <f t="shared" si="46"/>
        <v>0</v>
      </c>
      <c r="Q177" s="110">
        <f t="shared" si="46"/>
        <v>0</v>
      </c>
      <c r="R177" s="110">
        <f t="shared" si="46"/>
        <v>0</v>
      </c>
      <c r="S177" s="110">
        <f t="shared" si="46"/>
        <v>0</v>
      </c>
      <c r="T177" s="110">
        <f t="shared" si="46"/>
        <v>0</v>
      </c>
      <c r="U177" s="110">
        <f t="shared" si="46"/>
        <v>0</v>
      </c>
      <c r="V177" s="110">
        <f t="shared" si="46"/>
        <v>0</v>
      </c>
      <c r="W177" s="110">
        <f t="shared" si="46"/>
        <v>0</v>
      </c>
      <c r="X177" s="110">
        <f t="shared" si="46"/>
        <v>0</v>
      </c>
      <c r="Y177" s="110">
        <f t="shared" si="46"/>
        <v>0</v>
      </c>
      <c r="Z177" s="110">
        <f t="shared" si="46"/>
        <v>0</v>
      </c>
      <c r="AA177" s="110">
        <f t="shared" si="46"/>
        <v>0</v>
      </c>
      <c r="AB177" s="110">
        <f t="shared" si="46"/>
        <v>0</v>
      </c>
      <c r="AC177" s="110">
        <f t="shared" si="46"/>
        <v>0</v>
      </c>
      <c r="AD177" s="110">
        <f t="shared" si="46"/>
        <v>0</v>
      </c>
      <c r="AE177" s="110">
        <f t="shared" si="46"/>
        <v>0</v>
      </c>
      <c r="AF177" s="110">
        <f t="shared" si="46"/>
        <v>0</v>
      </c>
      <c r="AG177" s="110">
        <f t="shared" si="46"/>
        <v>0</v>
      </c>
      <c r="AH177" s="110">
        <f t="shared" si="46"/>
        <v>0</v>
      </c>
      <c r="AI177" s="110">
        <f t="shared" si="46"/>
        <v>0</v>
      </c>
      <c r="AJ177" s="39" t="str">
        <f t="shared" si="30"/>
        <v/>
      </c>
      <c r="AK177" s="52"/>
      <c r="AL177" s="52" t="str">
        <f t="shared" si="33"/>
        <v>00</v>
      </c>
      <c r="AM177" s="52" t="str">
        <f t="shared" si="34"/>
        <v>00</v>
      </c>
      <c r="AN177" s="52" t="str">
        <f t="shared" si="35"/>
        <v>00</v>
      </c>
      <c r="AO177" s="52" t="str">
        <f t="shared" si="36"/>
        <v>00</v>
      </c>
      <c r="AQ177" t="str">
        <f t="shared" si="31"/>
        <v/>
      </c>
    </row>
    <row r="178" spans="2:43">
      <c r="B178" s="117"/>
      <c r="C178" s="39">
        <f t="shared" si="32"/>
        <v>42</v>
      </c>
      <c r="D178" s="110">
        <f t="shared" si="46"/>
        <v>0</v>
      </c>
      <c r="E178" s="110">
        <f t="shared" si="46"/>
        <v>0</v>
      </c>
      <c r="F178" s="110">
        <f t="shared" si="46"/>
        <v>0</v>
      </c>
      <c r="G178" s="110">
        <f t="shared" si="46"/>
        <v>0</v>
      </c>
      <c r="H178" s="110">
        <f t="shared" si="46"/>
        <v>0</v>
      </c>
      <c r="I178" s="110">
        <f t="shared" si="46"/>
        <v>0</v>
      </c>
      <c r="J178" s="110">
        <f t="shared" si="46"/>
        <v>0</v>
      </c>
      <c r="K178" s="110">
        <f t="shared" si="46"/>
        <v>0</v>
      </c>
      <c r="L178" s="110">
        <f t="shared" si="46"/>
        <v>0</v>
      </c>
      <c r="M178" s="110">
        <f t="shared" si="46"/>
        <v>0</v>
      </c>
      <c r="N178" s="110">
        <f t="shared" si="46"/>
        <v>0</v>
      </c>
      <c r="O178" s="110">
        <f t="shared" si="46"/>
        <v>0</v>
      </c>
      <c r="P178" s="110">
        <f t="shared" si="46"/>
        <v>0</v>
      </c>
      <c r="Q178" s="110">
        <f t="shared" si="46"/>
        <v>0</v>
      </c>
      <c r="R178" s="110">
        <f t="shared" si="46"/>
        <v>0</v>
      </c>
      <c r="S178" s="110">
        <f t="shared" si="46"/>
        <v>0</v>
      </c>
      <c r="T178" s="110">
        <f t="shared" si="46"/>
        <v>0</v>
      </c>
      <c r="U178" s="110">
        <f t="shared" si="46"/>
        <v>0</v>
      </c>
      <c r="V178" s="110">
        <f t="shared" si="46"/>
        <v>0</v>
      </c>
      <c r="W178" s="110">
        <f t="shared" si="46"/>
        <v>0</v>
      </c>
      <c r="X178" s="110">
        <f t="shared" si="46"/>
        <v>0</v>
      </c>
      <c r="Y178" s="110">
        <f t="shared" si="46"/>
        <v>0</v>
      </c>
      <c r="Z178" s="110">
        <f t="shared" si="46"/>
        <v>0</v>
      </c>
      <c r="AA178" s="110">
        <f t="shared" si="46"/>
        <v>0</v>
      </c>
      <c r="AB178" s="110">
        <f t="shared" si="46"/>
        <v>0</v>
      </c>
      <c r="AC178" s="110">
        <f t="shared" si="46"/>
        <v>0</v>
      </c>
      <c r="AD178" s="110">
        <f t="shared" si="46"/>
        <v>0</v>
      </c>
      <c r="AE178" s="110">
        <f t="shared" si="46"/>
        <v>0</v>
      </c>
      <c r="AF178" s="110">
        <f t="shared" si="46"/>
        <v>0</v>
      </c>
      <c r="AG178" s="110">
        <f t="shared" si="46"/>
        <v>0</v>
      </c>
      <c r="AH178" s="110">
        <f t="shared" si="46"/>
        <v>0</v>
      </c>
      <c r="AI178" s="110">
        <f t="shared" si="46"/>
        <v>0</v>
      </c>
      <c r="AJ178" s="39" t="str">
        <f t="shared" si="30"/>
        <v/>
      </c>
      <c r="AK178" s="52"/>
      <c r="AL178" s="52" t="str">
        <f t="shared" si="33"/>
        <v>00</v>
      </c>
      <c r="AM178" s="52" t="str">
        <f t="shared" si="34"/>
        <v>00</v>
      </c>
      <c r="AN178" s="52" t="str">
        <f t="shared" si="35"/>
        <v>00</v>
      </c>
      <c r="AO178" s="52" t="str">
        <f t="shared" si="36"/>
        <v>00</v>
      </c>
      <c r="AQ178" t="str">
        <f t="shared" si="31"/>
        <v/>
      </c>
    </row>
    <row r="179" spans="2:43">
      <c r="B179" s="117"/>
      <c r="C179" s="39">
        <f t="shared" si="32"/>
        <v>43</v>
      </c>
      <c r="D179" s="110">
        <f t="shared" si="46"/>
        <v>0</v>
      </c>
      <c r="E179" s="110">
        <f t="shared" si="46"/>
        <v>0</v>
      </c>
      <c r="F179" s="110">
        <f t="shared" si="46"/>
        <v>0</v>
      </c>
      <c r="G179" s="110">
        <f t="shared" si="46"/>
        <v>0</v>
      </c>
      <c r="H179" s="110">
        <f t="shared" si="46"/>
        <v>0</v>
      </c>
      <c r="I179" s="110">
        <f t="shared" si="46"/>
        <v>0</v>
      </c>
      <c r="J179" s="110">
        <f t="shared" si="46"/>
        <v>0</v>
      </c>
      <c r="K179" s="110">
        <f t="shared" si="46"/>
        <v>0</v>
      </c>
      <c r="L179" s="110">
        <f t="shared" si="46"/>
        <v>0</v>
      </c>
      <c r="M179" s="110">
        <f t="shared" si="46"/>
        <v>0</v>
      </c>
      <c r="N179" s="110">
        <f t="shared" si="46"/>
        <v>0</v>
      </c>
      <c r="O179" s="110">
        <f t="shared" si="46"/>
        <v>0</v>
      </c>
      <c r="P179" s="110">
        <f t="shared" si="46"/>
        <v>0</v>
      </c>
      <c r="Q179" s="110">
        <f t="shared" si="46"/>
        <v>0</v>
      </c>
      <c r="R179" s="110">
        <f t="shared" si="46"/>
        <v>0</v>
      </c>
      <c r="S179" s="110">
        <f t="shared" si="46"/>
        <v>0</v>
      </c>
      <c r="T179" s="110">
        <f t="shared" si="46"/>
        <v>0</v>
      </c>
      <c r="U179" s="110">
        <f t="shared" si="46"/>
        <v>0</v>
      </c>
      <c r="V179" s="110">
        <f t="shared" si="46"/>
        <v>0</v>
      </c>
      <c r="W179" s="110">
        <f t="shared" si="46"/>
        <v>0</v>
      </c>
      <c r="X179" s="110">
        <f t="shared" si="46"/>
        <v>0</v>
      </c>
      <c r="Y179" s="110">
        <f t="shared" si="46"/>
        <v>0</v>
      </c>
      <c r="Z179" s="110">
        <f t="shared" si="46"/>
        <v>0</v>
      </c>
      <c r="AA179" s="110">
        <f t="shared" si="46"/>
        <v>0</v>
      </c>
      <c r="AB179" s="110">
        <f t="shared" si="46"/>
        <v>0</v>
      </c>
      <c r="AC179" s="110">
        <f t="shared" si="46"/>
        <v>0</v>
      </c>
      <c r="AD179" s="110">
        <f t="shared" si="46"/>
        <v>0</v>
      </c>
      <c r="AE179" s="110">
        <f t="shared" si="46"/>
        <v>0</v>
      </c>
      <c r="AF179" s="110">
        <f t="shared" si="46"/>
        <v>0</v>
      </c>
      <c r="AG179" s="110">
        <f t="shared" si="46"/>
        <v>0</v>
      </c>
      <c r="AH179" s="110">
        <f t="shared" si="46"/>
        <v>0</v>
      </c>
      <c r="AI179" s="110">
        <f t="shared" si="46"/>
        <v>0</v>
      </c>
      <c r="AJ179" s="39" t="str">
        <f t="shared" si="30"/>
        <v/>
      </c>
      <c r="AK179" s="52"/>
      <c r="AL179" s="52" t="str">
        <f t="shared" si="33"/>
        <v>00</v>
      </c>
      <c r="AM179" s="52" t="str">
        <f t="shared" si="34"/>
        <v>00</v>
      </c>
      <c r="AN179" s="52" t="str">
        <f t="shared" si="35"/>
        <v>00</v>
      </c>
      <c r="AO179" s="52" t="str">
        <f t="shared" si="36"/>
        <v>00</v>
      </c>
      <c r="AQ179" t="str">
        <f t="shared" si="31"/>
        <v/>
      </c>
    </row>
    <row r="180" spans="2:43">
      <c r="B180" s="117"/>
      <c r="C180" s="39">
        <f t="shared" si="32"/>
        <v>44</v>
      </c>
      <c r="D180" s="110">
        <f t="shared" si="46"/>
        <v>0</v>
      </c>
      <c r="E180" s="110">
        <f t="shared" si="46"/>
        <v>0</v>
      </c>
      <c r="F180" s="110">
        <f t="shared" si="46"/>
        <v>0</v>
      </c>
      <c r="G180" s="110">
        <f t="shared" si="46"/>
        <v>0</v>
      </c>
      <c r="H180" s="110">
        <f t="shared" si="46"/>
        <v>0</v>
      </c>
      <c r="I180" s="110">
        <f t="shared" si="46"/>
        <v>0</v>
      </c>
      <c r="J180" s="110">
        <f t="shared" si="46"/>
        <v>0</v>
      </c>
      <c r="K180" s="110">
        <f t="shared" si="46"/>
        <v>0</v>
      </c>
      <c r="L180" s="110">
        <f t="shared" si="46"/>
        <v>0</v>
      </c>
      <c r="M180" s="110">
        <f t="shared" si="46"/>
        <v>0</v>
      </c>
      <c r="N180" s="110">
        <f t="shared" si="46"/>
        <v>0</v>
      </c>
      <c r="O180" s="110">
        <f t="shared" si="46"/>
        <v>0</v>
      </c>
      <c r="P180" s="110">
        <f t="shared" si="46"/>
        <v>0</v>
      </c>
      <c r="Q180" s="110">
        <f t="shared" si="46"/>
        <v>0</v>
      </c>
      <c r="R180" s="110">
        <f t="shared" si="46"/>
        <v>0</v>
      </c>
      <c r="S180" s="110">
        <f t="shared" si="46"/>
        <v>0</v>
      </c>
      <c r="T180" s="110">
        <f t="shared" si="46"/>
        <v>0</v>
      </c>
      <c r="U180" s="110">
        <f t="shared" si="46"/>
        <v>0</v>
      </c>
      <c r="V180" s="110">
        <f t="shared" si="46"/>
        <v>0</v>
      </c>
      <c r="W180" s="110">
        <f t="shared" si="46"/>
        <v>0</v>
      </c>
      <c r="X180" s="110">
        <f t="shared" si="46"/>
        <v>0</v>
      </c>
      <c r="Y180" s="110">
        <f t="shared" si="46"/>
        <v>0</v>
      </c>
      <c r="Z180" s="110">
        <f t="shared" si="46"/>
        <v>0</v>
      </c>
      <c r="AA180" s="110">
        <f t="shared" si="46"/>
        <v>0</v>
      </c>
      <c r="AB180" s="110">
        <f t="shared" si="46"/>
        <v>0</v>
      </c>
      <c r="AC180" s="110">
        <f t="shared" si="46"/>
        <v>0</v>
      </c>
      <c r="AD180" s="110">
        <f t="shared" si="46"/>
        <v>0</v>
      </c>
      <c r="AE180" s="110">
        <f t="shared" si="46"/>
        <v>0</v>
      </c>
      <c r="AF180" s="110">
        <f t="shared" si="46"/>
        <v>0</v>
      </c>
      <c r="AG180" s="110">
        <f t="shared" si="46"/>
        <v>0</v>
      </c>
      <c r="AH180" s="110">
        <f t="shared" si="46"/>
        <v>0</v>
      </c>
      <c r="AI180" s="110">
        <f t="shared" si="46"/>
        <v>0</v>
      </c>
      <c r="AJ180" s="39" t="str">
        <f t="shared" si="30"/>
        <v/>
      </c>
      <c r="AK180" s="52"/>
      <c r="AL180" s="52" t="str">
        <f t="shared" si="33"/>
        <v>00</v>
      </c>
      <c r="AM180" s="52" t="str">
        <f t="shared" si="34"/>
        <v>00</v>
      </c>
      <c r="AN180" s="52" t="str">
        <f t="shared" si="35"/>
        <v>00</v>
      </c>
      <c r="AO180" s="52" t="str">
        <f t="shared" si="36"/>
        <v>00</v>
      </c>
      <c r="AQ180" t="str">
        <f t="shared" si="31"/>
        <v/>
      </c>
    </row>
    <row r="181" spans="2:43">
      <c r="B181" s="117"/>
      <c r="C181" s="39">
        <f t="shared" si="32"/>
        <v>45</v>
      </c>
      <c r="D181" s="110">
        <f t="shared" si="46"/>
        <v>0</v>
      </c>
      <c r="E181" s="110">
        <f t="shared" si="46"/>
        <v>0</v>
      </c>
      <c r="F181" s="110">
        <f t="shared" si="46"/>
        <v>0</v>
      </c>
      <c r="G181" s="110">
        <f t="shared" si="46"/>
        <v>0</v>
      </c>
      <c r="H181" s="110">
        <f t="shared" si="46"/>
        <v>0</v>
      </c>
      <c r="I181" s="110">
        <f t="shared" si="46"/>
        <v>0</v>
      </c>
      <c r="J181" s="110">
        <f t="shared" si="46"/>
        <v>0</v>
      </c>
      <c r="K181" s="110">
        <f t="shared" si="46"/>
        <v>0</v>
      </c>
      <c r="L181" s="110">
        <f t="shared" si="46"/>
        <v>0</v>
      </c>
      <c r="M181" s="110">
        <f t="shared" si="46"/>
        <v>0</v>
      </c>
      <c r="N181" s="110">
        <f t="shared" si="46"/>
        <v>0</v>
      </c>
      <c r="O181" s="110">
        <f t="shared" si="46"/>
        <v>0</v>
      </c>
      <c r="P181" s="110">
        <f t="shared" si="46"/>
        <v>0</v>
      </c>
      <c r="Q181" s="110">
        <f t="shared" si="46"/>
        <v>0</v>
      </c>
      <c r="R181" s="110">
        <f t="shared" si="46"/>
        <v>0</v>
      </c>
      <c r="S181" s="110">
        <f t="shared" si="46"/>
        <v>0</v>
      </c>
      <c r="T181" s="110">
        <f t="shared" si="46"/>
        <v>0</v>
      </c>
      <c r="U181" s="110">
        <f t="shared" si="46"/>
        <v>0</v>
      </c>
      <c r="V181" s="110">
        <f t="shared" si="46"/>
        <v>0</v>
      </c>
      <c r="W181" s="110">
        <f t="shared" si="46"/>
        <v>0</v>
      </c>
      <c r="X181" s="110">
        <f t="shared" si="46"/>
        <v>0</v>
      </c>
      <c r="Y181" s="110">
        <f t="shared" si="46"/>
        <v>0</v>
      </c>
      <c r="Z181" s="110">
        <f t="shared" si="46"/>
        <v>0</v>
      </c>
      <c r="AA181" s="110">
        <f t="shared" si="46"/>
        <v>0</v>
      </c>
      <c r="AB181" s="110">
        <f t="shared" si="46"/>
        <v>0</v>
      </c>
      <c r="AC181" s="110">
        <f t="shared" si="46"/>
        <v>0</v>
      </c>
      <c r="AD181" s="110">
        <f t="shared" si="46"/>
        <v>0</v>
      </c>
      <c r="AE181" s="110">
        <f t="shared" si="46"/>
        <v>0</v>
      </c>
      <c r="AF181" s="110">
        <f t="shared" si="46"/>
        <v>0</v>
      </c>
      <c r="AG181" s="110">
        <f t="shared" si="46"/>
        <v>0</v>
      </c>
      <c r="AH181" s="110">
        <f t="shared" si="46"/>
        <v>0</v>
      </c>
      <c r="AI181" s="110">
        <f t="shared" si="46"/>
        <v>0</v>
      </c>
      <c r="AJ181" s="39" t="str">
        <f t="shared" si="30"/>
        <v/>
      </c>
      <c r="AK181" s="52"/>
      <c r="AL181" s="52" t="str">
        <f t="shared" si="33"/>
        <v>00</v>
      </c>
      <c r="AM181" s="52" t="str">
        <f t="shared" si="34"/>
        <v>00</v>
      </c>
      <c r="AN181" s="52" t="str">
        <f t="shared" si="35"/>
        <v>00</v>
      </c>
      <c r="AO181" s="52" t="str">
        <f t="shared" si="36"/>
        <v>00</v>
      </c>
      <c r="AQ181" t="str">
        <f t="shared" si="31"/>
        <v/>
      </c>
    </row>
    <row r="182" spans="2:43">
      <c r="B182" s="117"/>
      <c r="C182" s="39">
        <f t="shared" si="32"/>
        <v>46</v>
      </c>
      <c r="D182" s="110">
        <f t="shared" si="46"/>
        <v>0</v>
      </c>
      <c r="E182" s="110">
        <f t="shared" si="46"/>
        <v>0</v>
      </c>
      <c r="F182" s="110">
        <f t="shared" si="46"/>
        <v>0</v>
      </c>
      <c r="G182" s="110">
        <f t="shared" si="46"/>
        <v>0</v>
      </c>
      <c r="H182" s="110">
        <f t="shared" si="46"/>
        <v>0</v>
      </c>
      <c r="I182" s="110">
        <f t="shared" si="46"/>
        <v>0</v>
      </c>
      <c r="J182" s="110">
        <f t="shared" si="46"/>
        <v>0</v>
      </c>
      <c r="K182" s="110">
        <f t="shared" si="46"/>
        <v>0</v>
      </c>
      <c r="L182" s="110">
        <f t="shared" si="46"/>
        <v>0</v>
      </c>
      <c r="M182" s="110">
        <f t="shared" si="46"/>
        <v>0</v>
      </c>
      <c r="N182" s="110">
        <f t="shared" si="46"/>
        <v>0</v>
      </c>
      <c r="O182" s="110">
        <f t="shared" si="46"/>
        <v>0</v>
      </c>
      <c r="P182" s="110">
        <f t="shared" si="46"/>
        <v>0</v>
      </c>
      <c r="Q182" s="110">
        <f t="shared" si="46"/>
        <v>0</v>
      </c>
      <c r="R182" s="110">
        <f t="shared" si="46"/>
        <v>0</v>
      </c>
      <c r="S182" s="110">
        <f t="shared" si="46"/>
        <v>0</v>
      </c>
      <c r="T182" s="110">
        <f t="shared" si="46"/>
        <v>0</v>
      </c>
      <c r="U182" s="110">
        <f t="shared" si="46"/>
        <v>0</v>
      </c>
      <c r="V182" s="110">
        <f t="shared" si="46"/>
        <v>0</v>
      </c>
      <c r="W182" s="110">
        <f t="shared" si="46"/>
        <v>0</v>
      </c>
      <c r="X182" s="110">
        <f t="shared" si="46"/>
        <v>0</v>
      </c>
      <c r="Y182" s="110">
        <f t="shared" si="46"/>
        <v>0</v>
      </c>
      <c r="Z182" s="110">
        <f t="shared" si="46"/>
        <v>0</v>
      </c>
      <c r="AA182" s="110">
        <f t="shared" si="46"/>
        <v>0</v>
      </c>
      <c r="AB182" s="110">
        <f t="shared" si="46"/>
        <v>0</v>
      </c>
      <c r="AC182" s="110">
        <f t="shared" si="46"/>
        <v>0</v>
      </c>
      <c r="AD182" s="110">
        <f t="shared" si="46"/>
        <v>0</v>
      </c>
      <c r="AE182" s="110">
        <f t="shared" si="46"/>
        <v>0</v>
      </c>
      <c r="AF182" s="110">
        <f t="shared" si="46"/>
        <v>0</v>
      </c>
      <c r="AG182" s="110">
        <f t="shared" si="46"/>
        <v>0</v>
      </c>
      <c r="AH182" s="110">
        <f t="shared" si="46"/>
        <v>0</v>
      </c>
      <c r="AI182" s="110">
        <f t="shared" si="46"/>
        <v>0</v>
      </c>
      <c r="AJ182" s="39" t="str">
        <f t="shared" si="30"/>
        <v/>
      </c>
      <c r="AK182" s="52"/>
      <c r="AL182" s="52" t="str">
        <f t="shared" si="33"/>
        <v>00</v>
      </c>
      <c r="AM182" s="52" t="str">
        <f t="shared" si="34"/>
        <v>00</v>
      </c>
      <c r="AN182" s="52" t="str">
        <f t="shared" si="35"/>
        <v>00</v>
      </c>
      <c r="AO182" s="52" t="str">
        <f t="shared" si="36"/>
        <v>00</v>
      </c>
      <c r="AQ182" t="str">
        <f t="shared" si="31"/>
        <v/>
      </c>
    </row>
    <row r="183" spans="2:43">
      <c r="B183" s="117"/>
      <c r="C183" s="39">
        <f t="shared" si="32"/>
        <v>47</v>
      </c>
      <c r="D183" s="110">
        <f t="shared" si="46"/>
        <v>0</v>
      </c>
      <c r="E183" s="110">
        <f t="shared" si="46"/>
        <v>0</v>
      </c>
      <c r="F183" s="110">
        <f t="shared" si="46"/>
        <v>0</v>
      </c>
      <c r="G183" s="110">
        <f t="shared" si="46"/>
        <v>0</v>
      </c>
      <c r="H183" s="110">
        <f t="shared" si="46"/>
        <v>0</v>
      </c>
      <c r="I183" s="110">
        <f t="shared" si="46"/>
        <v>0</v>
      </c>
      <c r="J183" s="110">
        <f t="shared" si="46"/>
        <v>0</v>
      </c>
      <c r="K183" s="110">
        <f t="shared" si="46"/>
        <v>0</v>
      </c>
      <c r="L183" s="110">
        <f t="shared" si="46"/>
        <v>0</v>
      </c>
      <c r="M183" s="110">
        <f t="shared" si="46"/>
        <v>0</v>
      </c>
      <c r="N183" s="110">
        <f t="shared" si="46"/>
        <v>0</v>
      </c>
      <c r="O183" s="110">
        <f t="shared" si="46"/>
        <v>0</v>
      </c>
      <c r="P183" s="110">
        <f t="shared" si="46"/>
        <v>0</v>
      </c>
      <c r="Q183" s="110">
        <f t="shared" si="46"/>
        <v>0</v>
      </c>
      <c r="R183" s="110">
        <f t="shared" si="46"/>
        <v>0</v>
      </c>
      <c r="S183" s="110">
        <f t="shared" si="46"/>
        <v>0</v>
      </c>
      <c r="T183" s="110">
        <f t="shared" si="46"/>
        <v>0</v>
      </c>
      <c r="U183" s="110">
        <f t="shared" si="46"/>
        <v>0</v>
      </c>
      <c r="V183" s="110">
        <f t="shared" si="46"/>
        <v>0</v>
      </c>
      <c r="W183" s="110">
        <f t="shared" si="46"/>
        <v>0</v>
      </c>
      <c r="X183" s="110">
        <f t="shared" si="46"/>
        <v>0</v>
      </c>
      <c r="Y183" s="110">
        <f t="shared" si="46"/>
        <v>0</v>
      </c>
      <c r="Z183" s="110">
        <f t="shared" si="46"/>
        <v>0</v>
      </c>
      <c r="AA183" s="110">
        <f t="shared" si="46"/>
        <v>0</v>
      </c>
      <c r="AB183" s="110">
        <f t="shared" si="46"/>
        <v>0</v>
      </c>
      <c r="AC183" s="110">
        <f t="shared" si="46"/>
        <v>0</v>
      </c>
      <c r="AD183" s="110">
        <f t="shared" si="46"/>
        <v>0</v>
      </c>
      <c r="AE183" s="110">
        <f t="shared" si="46"/>
        <v>0</v>
      </c>
      <c r="AF183" s="110">
        <f t="shared" si="46"/>
        <v>0</v>
      </c>
      <c r="AG183" s="110">
        <f t="shared" si="46"/>
        <v>0</v>
      </c>
      <c r="AH183" s="110">
        <f t="shared" si="46"/>
        <v>0</v>
      </c>
      <c r="AI183" s="110">
        <f t="shared" ref="AI183" si="47">IF(OR(AI53=0,AI53=1),1,0)</f>
        <v>0</v>
      </c>
      <c r="AJ183" s="39" t="str">
        <f t="shared" si="30"/>
        <v/>
      </c>
      <c r="AK183" s="52"/>
      <c r="AL183" s="52" t="str">
        <f t="shared" si="33"/>
        <v>00</v>
      </c>
      <c r="AM183" s="52" t="str">
        <f t="shared" si="34"/>
        <v>00</v>
      </c>
      <c r="AN183" s="52" t="str">
        <f t="shared" si="35"/>
        <v>00</v>
      </c>
      <c r="AO183" s="52" t="str">
        <f t="shared" si="36"/>
        <v>00</v>
      </c>
      <c r="AQ183" t="str">
        <f t="shared" si="31"/>
        <v/>
      </c>
    </row>
    <row r="184" spans="2:43">
      <c r="B184" s="117"/>
      <c r="C184" s="39">
        <f t="shared" si="32"/>
        <v>48</v>
      </c>
      <c r="D184" s="110">
        <f t="shared" ref="D184:AI191" si="48">IF(OR(D54=0,D54=1),1,0)</f>
        <v>0</v>
      </c>
      <c r="E184" s="110">
        <f t="shared" si="48"/>
        <v>0</v>
      </c>
      <c r="F184" s="110">
        <f t="shared" si="48"/>
        <v>0</v>
      </c>
      <c r="G184" s="110">
        <f t="shared" si="48"/>
        <v>0</v>
      </c>
      <c r="H184" s="110">
        <f t="shared" si="48"/>
        <v>0</v>
      </c>
      <c r="I184" s="110">
        <f t="shared" si="48"/>
        <v>0</v>
      </c>
      <c r="J184" s="110">
        <f t="shared" si="48"/>
        <v>0</v>
      </c>
      <c r="K184" s="110">
        <f t="shared" si="48"/>
        <v>0</v>
      </c>
      <c r="L184" s="110">
        <f t="shared" si="48"/>
        <v>0</v>
      </c>
      <c r="M184" s="110">
        <f t="shared" si="48"/>
        <v>0</v>
      </c>
      <c r="N184" s="110">
        <f t="shared" si="48"/>
        <v>0</v>
      </c>
      <c r="O184" s="110">
        <f t="shared" si="48"/>
        <v>0</v>
      </c>
      <c r="P184" s="110">
        <f t="shared" si="48"/>
        <v>0</v>
      </c>
      <c r="Q184" s="110">
        <f t="shared" si="48"/>
        <v>0</v>
      </c>
      <c r="R184" s="110">
        <f t="shared" si="48"/>
        <v>0</v>
      </c>
      <c r="S184" s="110">
        <f t="shared" si="48"/>
        <v>0</v>
      </c>
      <c r="T184" s="110">
        <f t="shared" si="48"/>
        <v>0</v>
      </c>
      <c r="U184" s="110">
        <f t="shared" si="48"/>
        <v>0</v>
      </c>
      <c r="V184" s="110">
        <f t="shared" si="48"/>
        <v>0</v>
      </c>
      <c r="W184" s="110">
        <f t="shared" si="48"/>
        <v>0</v>
      </c>
      <c r="X184" s="110">
        <f t="shared" si="48"/>
        <v>0</v>
      </c>
      <c r="Y184" s="110">
        <f t="shared" si="48"/>
        <v>0</v>
      </c>
      <c r="Z184" s="110">
        <f t="shared" si="48"/>
        <v>0</v>
      </c>
      <c r="AA184" s="110">
        <f t="shared" si="48"/>
        <v>0</v>
      </c>
      <c r="AB184" s="110">
        <f t="shared" si="48"/>
        <v>0</v>
      </c>
      <c r="AC184" s="110">
        <f t="shared" si="48"/>
        <v>0</v>
      </c>
      <c r="AD184" s="110">
        <f t="shared" si="48"/>
        <v>0</v>
      </c>
      <c r="AE184" s="110">
        <f t="shared" si="48"/>
        <v>0</v>
      </c>
      <c r="AF184" s="110">
        <f t="shared" si="48"/>
        <v>0</v>
      </c>
      <c r="AG184" s="110">
        <f t="shared" si="48"/>
        <v>0</v>
      </c>
      <c r="AH184" s="110">
        <f t="shared" si="48"/>
        <v>0</v>
      </c>
      <c r="AI184" s="110">
        <f t="shared" si="48"/>
        <v>0</v>
      </c>
      <c r="AJ184" s="39" t="str">
        <f t="shared" si="30"/>
        <v/>
      </c>
      <c r="AK184" s="52"/>
      <c r="AL184" s="52" t="str">
        <f t="shared" si="33"/>
        <v>00</v>
      </c>
      <c r="AM184" s="52" t="str">
        <f t="shared" si="34"/>
        <v>00</v>
      </c>
      <c r="AN184" s="52" t="str">
        <f t="shared" si="35"/>
        <v>00</v>
      </c>
      <c r="AO184" s="52" t="str">
        <f t="shared" si="36"/>
        <v>00</v>
      </c>
      <c r="AQ184" t="str">
        <f t="shared" si="31"/>
        <v/>
      </c>
    </row>
    <row r="185" spans="2:43">
      <c r="B185" s="117"/>
      <c r="C185" s="39">
        <f t="shared" si="32"/>
        <v>49</v>
      </c>
      <c r="D185" s="110">
        <f t="shared" si="48"/>
        <v>0</v>
      </c>
      <c r="E185" s="110">
        <f t="shared" si="48"/>
        <v>0</v>
      </c>
      <c r="F185" s="110">
        <f t="shared" si="48"/>
        <v>0</v>
      </c>
      <c r="G185" s="110">
        <f t="shared" si="48"/>
        <v>0</v>
      </c>
      <c r="H185" s="110">
        <f t="shared" si="48"/>
        <v>0</v>
      </c>
      <c r="I185" s="110">
        <f t="shared" si="48"/>
        <v>0</v>
      </c>
      <c r="J185" s="110">
        <f t="shared" si="48"/>
        <v>0</v>
      </c>
      <c r="K185" s="110">
        <f t="shared" si="48"/>
        <v>0</v>
      </c>
      <c r="L185" s="110">
        <f t="shared" si="48"/>
        <v>0</v>
      </c>
      <c r="M185" s="110">
        <f t="shared" si="48"/>
        <v>0</v>
      </c>
      <c r="N185" s="110">
        <f t="shared" si="48"/>
        <v>0</v>
      </c>
      <c r="O185" s="110">
        <f t="shared" si="48"/>
        <v>0</v>
      </c>
      <c r="P185" s="110">
        <f t="shared" si="48"/>
        <v>0</v>
      </c>
      <c r="Q185" s="110">
        <f t="shared" si="48"/>
        <v>0</v>
      </c>
      <c r="R185" s="110">
        <f t="shared" si="48"/>
        <v>0</v>
      </c>
      <c r="S185" s="110">
        <f t="shared" si="48"/>
        <v>0</v>
      </c>
      <c r="T185" s="110">
        <f t="shared" si="48"/>
        <v>0</v>
      </c>
      <c r="U185" s="110">
        <f t="shared" si="48"/>
        <v>0</v>
      </c>
      <c r="V185" s="110">
        <f t="shared" si="48"/>
        <v>0</v>
      </c>
      <c r="W185" s="110">
        <f t="shared" si="48"/>
        <v>0</v>
      </c>
      <c r="X185" s="110">
        <f t="shared" si="48"/>
        <v>0</v>
      </c>
      <c r="Y185" s="110">
        <f t="shared" si="48"/>
        <v>0</v>
      </c>
      <c r="Z185" s="110">
        <f t="shared" si="48"/>
        <v>0</v>
      </c>
      <c r="AA185" s="110">
        <f t="shared" si="48"/>
        <v>0</v>
      </c>
      <c r="AB185" s="110">
        <f t="shared" si="48"/>
        <v>0</v>
      </c>
      <c r="AC185" s="110">
        <f t="shared" si="48"/>
        <v>0</v>
      </c>
      <c r="AD185" s="110">
        <f t="shared" si="48"/>
        <v>0</v>
      </c>
      <c r="AE185" s="110">
        <f t="shared" si="48"/>
        <v>0</v>
      </c>
      <c r="AF185" s="110">
        <f t="shared" si="48"/>
        <v>0</v>
      </c>
      <c r="AG185" s="110">
        <f t="shared" si="48"/>
        <v>0</v>
      </c>
      <c r="AH185" s="110">
        <f t="shared" si="48"/>
        <v>0</v>
      </c>
      <c r="AI185" s="110">
        <f t="shared" si="48"/>
        <v>0</v>
      </c>
      <c r="AJ185" s="39" t="str">
        <f t="shared" si="30"/>
        <v/>
      </c>
      <c r="AK185" s="52"/>
      <c r="AL185" s="52" t="str">
        <f t="shared" si="33"/>
        <v>00</v>
      </c>
      <c r="AM185" s="52" t="str">
        <f t="shared" si="34"/>
        <v>00</v>
      </c>
      <c r="AN185" s="52" t="str">
        <f t="shared" si="35"/>
        <v>00</v>
      </c>
      <c r="AO185" s="52" t="str">
        <f t="shared" si="36"/>
        <v>00</v>
      </c>
      <c r="AQ185" t="str">
        <f t="shared" si="31"/>
        <v/>
      </c>
    </row>
    <row r="186" spans="2:43">
      <c r="B186" s="117"/>
      <c r="C186" s="39">
        <f t="shared" si="32"/>
        <v>50</v>
      </c>
      <c r="D186" s="110">
        <f t="shared" si="48"/>
        <v>0</v>
      </c>
      <c r="E186" s="110">
        <f t="shared" si="48"/>
        <v>0</v>
      </c>
      <c r="F186" s="110">
        <f t="shared" si="48"/>
        <v>0</v>
      </c>
      <c r="G186" s="110">
        <f t="shared" si="48"/>
        <v>0</v>
      </c>
      <c r="H186" s="110">
        <f t="shared" si="48"/>
        <v>0</v>
      </c>
      <c r="I186" s="110">
        <f t="shared" si="48"/>
        <v>0</v>
      </c>
      <c r="J186" s="110">
        <f t="shared" si="48"/>
        <v>0</v>
      </c>
      <c r="K186" s="110">
        <f t="shared" si="48"/>
        <v>0</v>
      </c>
      <c r="L186" s="110">
        <f t="shared" si="48"/>
        <v>0</v>
      </c>
      <c r="M186" s="110">
        <f t="shared" si="48"/>
        <v>0</v>
      </c>
      <c r="N186" s="110">
        <f t="shared" si="48"/>
        <v>0</v>
      </c>
      <c r="O186" s="110">
        <f t="shared" si="48"/>
        <v>0</v>
      </c>
      <c r="P186" s="110">
        <f t="shared" si="48"/>
        <v>0</v>
      </c>
      <c r="Q186" s="110">
        <f t="shared" si="48"/>
        <v>0</v>
      </c>
      <c r="R186" s="110">
        <f t="shared" si="48"/>
        <v>0</v>
      </c>
      <c r="S186" s="110">
        <f t="shared" si="48"/>
        <v>0</v>
      </c>
      <c r="T186" s="110">
        <f t="shared" si="48"/>
        <v>0</v>
      </c>
      <c r="U186" s="110">
        <f t="shared" si="48"/>
        <v>0</v>
      </c>
      <c r="V186" s="110">
        <f t="shared" si="48"/>
        <v>0</v>
      </c>
      <c r="W186" s="110">
        <f t="shared" si="48"/>
        <v>0</v>
      </c>
      <c r="X186" s="110">
        <f t="shared" si="48"/>
        <v>0</v>
      </c>
      <c r="Y186" s="110">
        <f t="shared" si="48"/>
        <v>0</v>
      </c>
      <c r="Z186" s="110">
        <f t="shared" si="48"/>
        <v>0</v>
      </c>
      <c r="AA186" s="110">
        <f t="shared" si="48"/>
        <v>0</v>
      </c>
      <c r="AB186" s="110">
        <f t="shared" si="48"/>
        <v>0</v>
      </c>
      <c r="AC186" s="110">
        <f t="shared" si="48"/>
        <v>0</v>
      </c>
      <c r="AD186" s="110">
        <f t="shared" si="48"/>
        <v>0</v>
      </c>
      <c r="AE186" s="110">
        <f t="shared" si="48"/>
        <v>0</v>
      </c>
      <c r="AF186" s="110">
        <f t="shared" si="48"/>
        <v>0</v>
      </c>
      <c r="AG186" s="110">
        <f t="shared" si="48"/>
        <v>0</v>
      </c>
      <c r="AH186" s="110">
        <f t="shared" si="48"/>
        <v>0</v>
      </c>
      <c r="AI186" s="110">
        <f t="shared" si="48"/>
        <v>0</v>
      </c>
      <c r="AJ186" s="39" t="str">
        <f t="shared" si="30"/>
        <v/>
      </c>
      <c r="AK186" s="52"/>
      <c r="AL186" s="52" t="str">
        <f t="shared" si="33"/>
        <v>00</v>
      </c>
      <c r="AM186" s="52" t="str">
        <f t="shared" si="34"/>
        <v>00</v>
      </c>
      <c r="AN186" s="52" t="str">
        <f t="shared" si="35"/>
        <v>00</v>
      </c>
      <c r="AO186" s="52" t="str">
        <f t="shared" si="36"/>
        <v>00</v>
      </c>
      <c r="AQ186" t="str">
        <f t="shared" si="31"/>
        <v/>
      </c>
    </row>
    <row r="187" spans="2:43">
      <c r="B187" s="117"/>
      <c r="C187" s="39">
        <f t="shared" si="32"/>
        <v>51</v>
      </c>
      <c r="D187" s="110">
        <f t="shared" si="48"/>
        <v>0</v>
      </c>
      <c r="E187" s="110">
        <f t="shared" si="48"/>
        <v>0</v>
      </c>
      <c r="F187" s="110">
        <f t="shared" si="48"/>
        <v>0</v>
      </c>
      <c r="G187" s="110">
        <f t="shared" si="48"/>
        <v>0</v>
      </c>
      <c r="H187" s="110">
        <f t="shared" si="48"/>
        <v>0</v>
      </c>
      <c r="I187" s="110">
        <f t="shared" si="48"/>
        <v>0</v>
      </c>
      <c r="J187" s="110">
        <f t="shared" si="48"/>
        <v>0</v>
      </c>
      <c r="K187" s="110">
        <f t="shared" si="48"/>
        <v>0</v>
      </c>
      <c r="L187" s="110">
        <f t="shared" si="48"/>
        <v>0</v>
      </c>
      <c r="M187" s="110">
        <f t="shared" si="48"/>
        <v>0</v>
      </c>
      <c r="N187" s="110">
        <f t="shared" si="48"/>
        <v>0</v>
      </c>
      <c r="O187" s="110">
        <f t="shared" si="48"/>
        <v>0</v>
      </c>
      <c r="P187" s="110">
        <f t="shared" si="48"/>
        <v>0</v>
      </c>
      <c r="Q187" s="110">
        <f t="shared" si="48"/>
        <v>0</v>
      </c>
      <c r="R187" s="110">
        <f t="shared" si="48"/>
        <v>0</v>
      </c>
      <c r="S187" s="110">
        <f t="shared" si="48"/>
        <v>0</v>
      </c>
      <c r="T187" s="110">
        <f t="shared" si="48"/>
        <v>0</v>
      </c>
      <c r="U187" s="110">
        <f t="shared" si="48"/>
        <v>0</v>
      </c>
      <c r="V187" s="110">
        <f t="shared" si="48"/>
        <v>0</v>
      </c>
      <c r="W187" s="110">
        <f t="shared" si="48"/>
        <v>0</v>
      </c>
      <c r="X187" s="110">
        <f t="shared" si="48"/>
        <v>0</v>
      </c>
      <c r="Y187" s="110">
        <f t="shared" si="48"/>
        <v>0</v>
      </c>
      <c r="Z187" s="110">
        <f t="shared" si="48"/>
        <v>0</v>
      </c>
      <c r="AA187" s="110">
        <f t="shared" si="48"/>
        <v>0</v>
      </c>
      <c r="AB187" s="110">
        <f t="shared" si="48"/>
        <v>0</v>
      </c>
      <c r="AC187" s="110">
        <f t="shared" si="48"/>
        <v>0</v>
      </c>
      <c r="AD187" s="110">
        <f t="shared" si="48"/>
        <v>0</v>
      </c>
      <c r="AE187" s="110">
        <f t="shared" si="48"/>
        <v>0</v>
      </c>
      <c r="AF187" s="110">
        <f t="shared" si="48"/>
        <v>0</v>
      </c>
      <c r="AG187" s="110">
        <f t="shared" si="48"/>
        <v>0</v>
      </c>
      <c r="AH187" s="110">
        <f t="shared" si="48"/>
        <v>0</v>
      </c>
      <c r="AI187" s="110">
        <f t="shared" si="48"/>
        <v>0</v>
      </c>
      <c r="AJ187" s="39" t="str">
        <f t="shared" si="30"/>
        <v/>
      </c>
      <c r="AK187" s="52"/>
      <c r="AL187" s="52" t="str">
        <f t="shared" si="33"/>
        <v>00</v>
      </c>
      <c r="AM187" s="52" t="str">
        <f t="shared" si="34"/>
        <v>00</v>
      </c>
      <c r="AN187" s="52" t="str">
        <f t="shared" si="35"/>
        <v>00</v>
      </c>
      <c r="AO187" s="52" t="str">
        <f t="shared" si="36"/>
        <v>00</v>
      </c>
      <c r="AQ187" t="str">
        <f t="shared" si="31"/>
        <v/>
      </c>
    </row>
    <row r="188" spans="2:43">
      <c r="B188" s="117"/>
      <c r="C188" s="39">
        <f t="shared" si="32"/>
        <v>52</v>
      </c>
      <c r="D188" s="110">
        <f t="shared" si="48"/>
        <v>0</v>
      </c>
      <c r="E188" s="110">
        <f t="shared" si="48"/>
        <v>0</v>
      </c>
      <c r="F188" s="110">
        <f t="shared" si="48"/>
        <v>0</v>
      </c>
      <c r="G188" s="110">
        <f t="shared" si="48"/>
        <v>0</v>
      </c>
      <c r="H188" s="110">
        <f t="shared" si="48"/>
        <v>0</v>
      </c>
      <c r="I188" s="110">
        <f t="shared" si="48"/>
        <v>0</v>
      </c>
      <c r="J188" s="110">
        <f t="shared" si="48"/>
        <v>0</v>
      </c>
      <c r="K188" s="110">
        <f t="shared" si="48"/>
        <v>0</v>
      </c>
      <c r="L188" s="110">
        <f t="shared" si="48"/>
        <v>0</v>
      </c>
      <c r="M188" s="110">
        <f t="shared" si="48"/>
        <v>0</v>
      </c>
      <c r="N188" s="110">
        <f t="shared" si="48"/>
        <v>0</v>
      </c>
      <c r="O188" s="110">
        <f t="shared" si="48"/>
        <v>0</v>
      </c>
      <c r="P188" s="110">
        <f t="shared" si="48"/>
        <v>0</v>
      </c>
      <c r="Q188" s="110">
        <f t="shared" si="48"/>
        <v>0</v>
      </c>
      <c r="R188" s="110">
        <f t="shared" si="48"/>
        <v>0</v>
      </c>
      <c r="S188" s="110">
        <f t="shared" si="48"/>
        <v>0</v>
      </c>
      <c r="T188" s="110">
        <f t="shared" si="48"/>
        <v>0</v>
      </c>
      <c r="U188" s="110">
        <f t="shared" si="48"/>
        <v>0</v>
      </c>
      <c r="V188" s="110">
        <f t="shared" si="48"/>
        <v>0</v>
      </c>
      <c r="W188" s="110">
        <f t="shared" si="48"/>
        <v>0</v>
      </c>
      <c r="X188" s="110">
        <f t="shared" si="48"/>
        <v>0</v>
      </c>
      <c r="Y188" s="110">
        <f t="shared" si="48"/>
        <v>0</v>
      </c>
      <c r="Z188" s="110">
        <f t="shared" si="48"/>
        <v>0</v>
      </c>
      <c r="AA188" s="110">
        <f t="shared" si="48"/>
        <v>0</v>
      </c>
      <c r="AB188" s="110">
        <f t="shared" si="48"/>
        <v>0</v>
      </c>
      <c r="AC188" s="110">
        <f t="shared" si="48"/>
        <v>0</v>
      </c>
      <c r="AD188" s="110">
        <f t="shared" si="48"/>
        <v>0</v>
      </c>
      <c r="AE188" s="110">
        <f t="shared" si="48"/>
        <v>0</v>
      </c>
      <c r="AF188" s="110">
        <f t="shared" si="48"/>
        <v>0</v>
      </c>
      <c r="AG188" s="110">
        <f t="shared" si="48"/>
        <v>0</v>
      </c>
      <c r="AH188" s="110">
        <f t="shared" si="48"/>
        <v>0</v>
      </c>
      <c r="AI188" s="110">
        <f t="shared" si="48"/>
        <v>0</v>
      </c>
      <c r="AJ188" s="39" t="str">
        <f t="shared" si="30"/>
        <v/>
      </c>
      <c r="AK188" s="52"/>
      <c r="AL188" s="52" t="str">
        <f t="shared" si="33"/>
        <v>00</v>
      </c>
      <c r="AM188" s="52" t="str">
        <f t="shared" si="34"/>
        <v>00</v>
      </c>
      <c r="AN188" s="52" t="str">
        <f t="shared" si="35"/>
        <v>00</v>
      </c>
      <c r="AO188" s="52" t="str">
        <f t="shared" si="36"/>
        <v>00</v>
      </c>
      <c r="AQ188" t="str">
        <f t="shared" si="31"/>
        <v/>
      </c>
    </row>
    <row r="189" spans="2:43">
      <c r="B189" s="117"/>
      <c r="C189" s="39">
        <f t="shared" si="32"/>
        <v>53</v>
      </c>
      <c r="D189" s="110">
        <f t="shared" si="48"/>
        <v>0</v>
      </c>
      <c r="E189" s="110">
        <f t="shared" si="48"/>
        <v>0</v>
      </c>
      <c r="F189" s="110">
        <f t="shared" si="48"/>
        <v>0</v>
      </c>
      <c r="G189" s="110">
        <f t="shared" si="48"/>
        <v>0</v>
      </c>
      <c r="H189" s="110">
        <f t="shared" si="48"/>
        <v>0</v>
      </c>
      <c r="I189" s="110">
        <f t="shared" si="48"/>
        <v>0</v>
      </c>
      <c r="J189" s="110">
        <f t="shared" si="48"/>
        <v>0</v>
      </c>
      <c r="K189" s="110">
        <f t="shared" si="48"/>
        <v>0</v>
      </c>
      <c r="L189" s="110">
        <f t="shared" si="48"/>
        <v>0</v>
      </c>
      <c r="M189" s="110">
        <f t="shared" si="48"/>
        <v>0</v>
      </c>
      <c r="N189" s="110">
        <f t="shared" si="48"/>
        <v>0</v>
      </c>
      <c r="O189" s="110">
        <f t="shared" si="48"/>
        <v>0</v>
      </c>
      <c r="P189" s="110">
        <f t="shared" si="48"/>
        <v>0</v>
      </c>
      <c r="Q189" s="110">
        <f t="shared" si="48"/>
        <v>0</v>
      </c>
      <c r="R189" s="110">
        <f t="shared" si="48"/>
        <v>0</v>
      </c>
      <c r="S189" s="110">
        <f t="shared" si="48"/>
        <v>0</v>
      </c>
      <c r="T189" s="110">
        <f t="shared" si="48"/>
        <v>0</v>
      </c>
      <c r="U189" s="110">
        <f t="shared" si="48"/>
        <v>0</v>
      </c>
      <c r="V189" s="110">
        <f t="shared" si="48"/>
        <v>0</v>
      </c>
      <c r="W189" s="110">
        <f t="shared" si="48"/>
        <v>0</v>
      </c>
      <c r="X189" s="110">
        <f t="shared" si="48"/>
        <v>0</v>
      </c>
      <c r="Y189" s="110">
        <f t="shared" si="48"/>
        <v>0</v>
      </c>
      <c r="Z189" s="110">
        <f t="shared" si="48"/>
        <v>0</v>
      </c>
      <c r="AA189" s="110">
        <f t="shared" si="48"/>
        <v>0</v>
      </c>
      <c r="AB189" s="110">
        <f t="shared" si="48"/>
        <v>0</v>
      </c>
      <c r="AC189" s="110">
        <f t="shared" si="48"/>
        <v>0</v>
      </c>
      <c r="AD189" s="110">
        <f t="shared" si="48"/>
        <v>0</v>
      </c>
      <c r="AE189" s="110">
        <f t="shared" si="48"/>
        <v>0</v>
      </c>
      <c r="AF189" s="110">
        <f t="shared" si="48"/>
        <v>0</v>
      </c>
      <c r="AG189" s="110">
        <f t="shared" si="48"/>
        <v>0</v>
      </c>
      <c r="AH189" s="110">
        <f t="shared" si="48"/>
        <v>0</v>
      </c>
      <c r="AI189" s="110">
        <f t="shared" si="48"/>
        <v>0</v>
      </c>
      <c r="AJ189" s="39" t="str">
        <f t="shared" si="30"/>
        <v/>
      </c>
      <c r="AK189" s="52"/>
      <c r="AL189" s="52" t="str">
        <f t="shared" si="33"/>
        <v>00</v>
      </c>
      <c r="AM189" s="52" t="str">
        <f t="shared" si="34"/>
        <v>00</v>
      </c>
      <c r="AN189" s="52" t="str">
        <f t="shared" si="35"/>
        <v>00</v>
      </c>
      <c r="AO189" s="52" t="str">
        <f t="shared" si="36"/>
        <v>00</v>
      </c>
      <c r="AQ189" t="str">
        <f t="shared" si="31"/>
        <v/>
      </c>
    </row>
    <row r="190" spans="2:43">
      <c r="B190" s="117"/>
      <c r="C190" s="39">
        <f t="shared" si="32"/>
        <v>54</v>
      </c>
      <c r="D190" s="110">
        <f t="shared" si="48"/>
        <v>0</v>
      </c>
      <c r="E190" s="110">
        <f t="shared" si="48"/>
        <v>0</v>
      </c>
      <c r="F190" s="110">
        <f t="shared" si="48"/>
        <v>0</v>
      </c>
      <c r="G190" s="110">
        <f t="shared" si="48"/>
        <v>0</v>
      </c>
      <c r="H190" s="110">
        <f t="shared" si="48"/>
        <v>0</v>
      </c>
      <c r="I190" s="110">
        <f t="shared" si="48"/>
        <v>0</v>
      </c>
      <c r="J190" s="110">
        <f t="shared" si="48"/>
        <v>0</v>
      </c>
      <c r="K190" s="110">
        <f t="shared" si="48"/>
        <v>0</v>
      </c>
      <c r="L190" s="110">
        <f t="shared" si="48"/>
        <v>0</v>
      </c>
      <c r="M190" s="110">
        <f t="shared" si="48"/>
        <v>0</v>
      </c>
      <c r="N190" s="110">
        <f t="shared" si="48"/>
        <v>0</v>
      </c>
      <c r="O190" s="110">
        <f t="shared" si="48"/>
        <v>0</v>
      </c>
      <c r="P190" s="110">
        <f t="shared" si="48"/>
        <v>0</v>
      </c>
      <c r="Q190" s="110">
        <f t="shared" si="48"/>
        <v>0</v>
      </c>
      <c r="R190" s="110">
        <f t="shared" si="48"/>
        <v>0</v>
      </c>
      <c r="S190" s="110">
        <f t="shared" si="48"/>
        <v>0</v>
      </c>
      <c r="T190" s="110">
        <f t="shared" si="48"/>
        <v>0</v>
      </c>
      <c r="U190" s="110">
        <f t="shared" si="48"/>
        <v>0</v>
      </c>
      <c r="V190" s="110">
        <f t="shared" si="48"/>
        <v>0</v>
      </c>
      <c r="W190" s="110">
        <f t="shared" si="48"/>
        <v>0</v>
      </c>
      <c r="X190" s="110">
        <f t="shared" si="48"/>
        <v>0</v>
      </c>
      <c r="Y190" s="110">
        <f t="shared" si="48"/>
        <v>0</v>
      </c>
      <c r="Z190" s="110">
        <f t="shared" si="48"/>
        <v>0</v>
      </c>
      <c r="AA190" s="110">
        <f t="shared" si="48"/>
        <v>0</v>
      </c>
      <c r="AB190" s="110">
        <f t="shared" si="48"/>
        <v>0</v>
      </c>
      <c r="AC190" s="110">
        <f t="shared" si="48"/>
        <v>0</v>
      </c>
      <c r="AD190" s="110">
        <f t="shared" si="48"/>
        <v>0</v>
      </c>
      <c r="AE190" s="110">
        <f t="shared" si="48"/>
        <v>0</v>
      </c>
      <c r="AF190" s="110">
        <f t="shared" si="48"/>
        <v>0</v>
      </c>
      <c r="AG190" s="110">
        <f t="shared" si="48"/>
        <v>0</v>
      </c>
      <c r="AH190" s="110">
        <f t="shared" si="48"/>
        <v>0</v>
      </c>
      <c r="AI190" s="110">
        <f t="shared" si="48"/>
        <v>0</v>
      </c>
      <c r="AJ190" s="39" t="str">
        <f t="shared" si="30"/>
        <v/>
      </c>
      <c r="AK190" s="52"/>
      <c r="AL190" s="52" t="str">
        <f t="shared" si="33"/>
        <v>00</v>
      </c>
      <c r="AM190" s="52" t="str">
        <f t="shared" si="34"/>
        <v>00</v>
      </c>
      <c r="AN190" s="52" t="str">
        <f t="shared" si="35"/>
        <v>00</v>
      </c>
      <c r="AO190" s="52" t="str">
        <f t="shared" si="36"/>
        <v>00</v>
      </c>
      <c r="AQ190" t="str">
        <f t="shared" si="31"/>
        <v/>
      </c>
    </row>
    <row r="191" spans="2:43">
      <c r="B191" s="117"/>
      <c r="C191" s="39">
        <f t="shared" si="32"/>
        <v>55</v>
      </c>
      <c r="D191" s="110">
        <f t="shared" si="48"/>
        <v>0</v>
      </c>
      <c r="E191" s="110">
        <f t="shared" si="48"/>
        <v>0</v>
      </c>
      <c r="F191" s="110">
        <f t="shared" si="48"/>
        <v>0</v>
      </c>
      <c r="G191" s="110">
        <f t="shared" si="48"/>
        <v>0</v>
      </c>
      <c r="H191" s="110">
        <f t="shared" si="48"/>
        <v>0</v>
      </c>
      <c r="I191" s="110">
        <f t="shared" si="48"/>
        <v>0</v>
      </c>
      <c r="J191" s="110">
        <f t="shared" si="48"/>
        <v>0</v>
      </c>
      <c r="K191" s="110">
        <f t="shared" si="48"/>
        <v>0</v>
      </c>
      <c r="L191" s="110">
        <f t="shared" si="48"/>
        <v>0</v>
      </c>
      <c r="M191" s="110">
        <f t="shared" si="48"/>
        <v>0</v>
      </c>
      <c r="N191" s="110">
        <f t="shared" si="48"/>
        <v>0</v>
      </c>
      <c r="O191" s="110">
        <f t="shared" si="48"/>
        <v>0</v>
      </c>
      <c r="P191" s="110">
        <f t="shared" si="48"/>
        <v>0</v>
      </c>
      <c r="Q191" s="110">
        <f t="shared" si="48"/>
        <v>0</v>
      </c>
      <c r="R191" s="110">
        <f t="shared" si="48"/>
        <v>0</v>
      </c>
      <c r="S191" s="110">
        <f t="shared" si="48"/>
        <v>0</v>
      </c>
      <c r="T191" s="110">
        <f t="shared" si="48"/>
        <v>0</v>
      </c>
      <c r="U191" s="110">
        <f t="shared" si="48"/>
        <v>0</v>
      </c>
      <c r="V191" s="110">
        <f t="shared" si="48"/>
        <v>0</v>
      </c>
      <c r="W191" s="110">
        <f t="shared" si="48"/>
        <v>0</v>
      </c>
      <c r="X191" s="110">
        <f t="shared" si="48"/>
        <v>0</v>
      </c>
      <c r="Y191" s="110">
        <f t="shared" si="48"/>
        <v>0</v>
      </c>
      <c r="Z191" s="110">
        <f t="shared" si="48"/>
        <v>0</v>
      </c>
      <c r="AA191" s="110">
        <f t="shared" si="48"/>
        <v>0</v>
      </c>
      <c r="AB191" s="110">
        <f t="shared" si="48"/>
        <v>0</v>
      </c>
      <c r="AC191" s="110">
        <f t="shared" si="48"/>
        <v>0</v>
      </c>
      <c r="AD191" s="110">
        <f t="shared" si="48"/>
        <v>0</v>
      </c>
      <c r="AE191" s="110">
        <f t="shared" si="48"/>
        <v>0</v>
      </c>
      <c r="AF191" s="110">
        <f t="shared" si="48"/>
        <v>0</v>
      </c>
      <c r="AG191" s="110">
        <f t="shared" si="48"/>
        <v>0</v>
      </c>
      <c r="AH191" s="110">
        <f t="shared" si="48"/>
        <v>0</v>
      </c>
      <c r="AI191" s="110">
        <f t="shared" ref="AI191" si="49">IF(OR(AI61=0,AI61=1),1,0)</f>
        <v>0</v>
      </c>
      <c r="AJ191" s="39" t="str">
        <f t="shared" si="30"/>
        <v/>
      </c>
      <c r="AK191" s="52"/>
      <c r="AL191" s="52" t="str">
        <f t="shared" si="33"/>
        <v>00</v>
      </c>
      <c r="AM191" s="52" t="str">
        <f t="shared" si="34"/>
        <v>00</v>
      </c>
      <c r="AN191" s="52" t="str">
        <f t="shared" si="35"/>
        <v>00</v>
      </c>
      <c r="AO191" s="52" t="str">
        <f t="shared" si="36"/>
        <v>00</v>
      </c>
      <c r="AQ191" t="str">
        <f t="shared" si="31"/>
        <v/>
      </c>
    </row>
    <row r="192" spans="2:43">
      <c r="B192" s="117"/>
      <c r="C192" s="39">
        <f t="shared" si="32"/>
        <v>56</v>
      </c>
      <c r="D192" s="110">
        <f t="shared" ref="D192:AI199" si="50">IF(OR(D62=0,D62=1),1,0)</f>
        <v>0</v>
      </c>
      <c r="E192" s="110">
        <f t="shared" si="50"/>
        <v>0</v>
      </c>
      <c r="F192" s="110">
        <f t="shared" si="50"/>
        <v>0</v>
      </c>
      <c r="G192" s="110">
        <f t="shared" si="50"/>
        <v>0</v>
      </c>
      <c r="H192" s="110">
        <f t="shared" si="50"/>
        <v>0</v>
      </c>
      <c r="I192" s="110">
        <f t="shared" si="50"/>
        <v>0</v>
      </c>
      <c r="J192" s="110">
        <f t="shared" si="50"/>
        <v>0</v>
      </c>
      <c r="K192" s="110">
        <f t="shared" si="50"/>
        <v>0</v>
      </c>
      <c r="L192" s="110">
        <f t="shared" si="50"/>
        <v>0</v>
      </c>
      <c r="M192" s="110">
        <f t="shared" si="50"/>
        <v>0</v>
      </c>
      <c r="N192" s="110">
        <f t="shared" si="50"/>
        <v>0</v>
      </c>
      <c r="O192" s="110">
        <f t="shared" si="50"/>
        <v>0</v>
      </c>
      <c r="P192" s="110">
        <f t="shared" si="50"/>
        <v>0</v>
      </c>
      <c r="Q192" s="110">
        <f t="shared" si="50"/>
        <v>0</v>
      </c>
      <c r="R192" s="110">
        <f t="shared" si="50"/>
        <v>0</v>
      </c>
      <c r="S192" s="110">
        <f t="shared" si="50"/>
        <v>0</v>
      </c>
      <c r="T192" s="110">
        <f t="shared" si="50"/>
        <v>0</v>
      </c>
      <c r="U192" s="110">
        <f t="shared" si="50"/>
        <v>0</v>
      </c>
      <c r="V192" s="110">
        <f t="shared" si="50"/>
        <v>0</v>
      </c>
      <c r="W192" s="110">
        <f t="shared" si="50"/>
        <v>0</v>
      </c>
      <c r="X192" s="110">
        <f t="shared" si="50"/>
        <v>0</v>
      </c>
      <c r="Y192" s="110">
        <f t="shared" si="50"/>
        <v>0</v>
      </c>
      <c r="Z192" s="110">
        <f t="shared" si="50"/>
        <v>0</v>
      </c>
      <c r="AA192" s="110">
        <f t="shared" si="50"/>
        <v>0</v>
      </c>
      <c r="AB192" s="110">
        <f t="shared" si="50"/>
        <v>0</v>
      </c>
      <c r="AC192" s="110">
        <f t="shared" si="50"/>
        <v>0</v>
      </c>
      <c r="AD192" s="110">
        <f t="shared" si="50"/>
        <v>0</v>
      </c>
      <c r="AE192" s="110">
        <f t="shared" si="50"/>
        <v>0</v>
      </c>
      <c r="AF192" s="110">
        <f t="shared" si="50"/>
        <v>0</v>
      </c>
      <c r="AG192" s="110">
        <f t="shared" si="50"/>
        <v>0</v>
      </c>
      <c r="AH192" s="110">
        <f t="shared" si="50"/>
        <v>0</v>
      </c>
      <c r="AI192" s="110">
        <f t="shared" si="50"/>
        <v>0</v>
      </c>
      <c r="AJ192" s="39" t="str">
        <f t="shared" si="30"/>
        <v/>
      </c>
      <c r="AK192" s="52"/>
      <c r="AL192" s="52" t="str">
        <f t="shared" si="33"/>
        <v>00</v>
      </c>
      <c r="AM192" s="52" t="str">
        <f t="shared" si="34"/>
        <v>00</v>
      </c>
      <c r="AN192" s="52" t="str">
        <f t="shared" si="35"/>
        <v>00</v>
      </c>
      <c r="AO192" s="52" t="str">
        <f t="shared" si="36"/>
        <v>00</v>
      </c>
      <c r="AQ192" t="str">
        <f t="shared" si="31"/>
        <v/>
      </c>
    </row>
    <row r="193" spans="2:43">
      <c r="B193" s="117"/>
      <c r="C193" s="39">
        <f t="shared" si="32"/>
        <v>57</v>
      </c>
      <c r="D193" s="110">
        <f t="shared" si="50"/>
        <v>0</v>
      </c>
      <c r="E193" s="110">
        <f t="shared" si="50"/>
        <v>0</v>
      </c>
      <c r="F193" s="110">
        <f t="shared" si="50"/>
        <v>0</v>
      </c>
      <c r="G193" s="110">
        <f t="shared" si="50"/>
        <v>0</v>
      </c>
      <c r="H193" s="110">
        <f t="shared" si="50"/>
        <v>0</v>
      </c>
      <c r="I193" s="110">
        <f t="shared" si="50"/>
        <v>0</v>
      </c>
      <c r="J193" s="110">
        <f t="shared" si="50"/>
        <v>0</v>
      </c>
      <c r="K193" s="110">
        <f t="shared" si="50"/>
        <v>0</v>
      </c>
      <c r="L193" s="110">
        <f t="shared" si="50"/>
        <v>0</v>
      </c>
      <c r="M193" s="110">
        <f t="shared" si="50"/>
        <v>0</v>
      </c>
      <c r="N193" s="110">
        <f t="shared" si="50"/>
        <v>0</v>
      </c>
      <c r="O193" s="110">
        <f t="shared" si="50"/>
        <v>0</v>
      </c>
      <c r="P193" s="110">
        <f t="shared" si="50"/>
        <v>0</v>
      </c>
      <c r="Q193" s="110">
        <f t="shared" si="50"/>
        <v>0</v>
      </c>
      <c r="R193" s="110">
        <f t="shared" si="50"/>
        <v>0</v>
      </c>
      <c r="S193" s="110">
        <f t="shared" si="50"/>
        <v>0</v>
      </c>
      <c r="T193" s="110">
        <f t="shared" si="50"/>
        <v>0</v>
      </c>
      <c r="U193" s="110">
        <f t="shared" si="50"/>
        <v>0</v>
      </c>
      <c r="V193" s="110">
        <f t="shared" si="50"/>
        <v>0</v>
      </c>
      <c r="W193" s="110">
        <f t="shared" si="50"/>
        <v>0</v>
      </c>
      <c r="X193" s="110">
        <f t="shared" si="50"/>
        <v>0</v>
      </c>
      <c r="Y193" s="110">
        <f t="shared" si="50"/>
        <v>0</v>
      </c>
      <c r="Z193" s="110">
        <f t="shared" si="50"/>
        <v>0</v>
      </c>
      <c r="AA193" s="110">
        <f t="shared" si="50"/>
        <v>0</v>
      </c>
      <c r="AB193" s="110">
        <f t="shared" si="50"/>
        <v>0</v>
      </c>
      <c r="AC193" s="110">
        <f t="shared" si="50"/>
        <v>0</v>
      </c>
      <c r="AD193" s="110">
        <f t="shared" si="50"/>
        <v>0</v>
      </c>
      <c r="AE193" s="110">
        <f t="shared" si="50"/>
        <v>0</v>
      </c>
      <c r="AF193" s="110">
        <f t="shared" si="50"/>
        <v>0</v>
      </c>
      <c r="AG193" s="110">
        <f t="shared" si="50"/>
        <v>0</v>
      </c>
      <c r="AH193" s="110">
        <f t="shared" si="50"/>
        <v>0</v>
      </c>
      <c r="AI193" s="110">
        <f t="shared" si="50"/>
        <v>0</v>
      </c>
      <c r="AJ193" s="39" t="str">
        <f t="shared" si="30"/>
        <v/>
      </c>
      <c r="AK193" s="52"/>
      <c r="AL193" s="52" t="str">
        <f t="shared" si="33"/>
        <v>00</v>
      </c>
      <c r="AM193" s="52" t="str">
        <f t="shared" si="34"/>
        <v>00</v>
      </c>
      <c r="AN193" s="52" t="str">
        <f t="shared" si="35"/>
        <v>00</v>
      </c>
      <c r="AO193" s="52" t="str">
        <f t="shared" si="36"/>
        <v>00</v>
      </c>
      <c r="AQ193" t="str">
        <f t="shared" si="31"/>
        <v/>
      </c>
    </row>
    <row r="194" spans="2:43">
      <c r="B194" s="117"/>
      <c r="C194" s="39">
        <f t="shared" si="32"/>
        <v>58</v>
      </c>
      <c r="D194" s="110">
        <f t="shared" si="50"/>
        <v>0</v>
      </c>
      <c r="E194" s="110">
        <f t="shared" si="50"/>
        <v>0</v>
      </c>
      <c r="F194" s="110">
        <f t="shared" si="50"/>
        <v>0</v>
      </c>
      <c r="G194" s="110">
        <f t="shared" si="50"/>
        <v>0</v>
      </c>
      <c r="H194" s="110">
        <f t="shared" si="50"/>
        <v>0</v>
      </c>
      <c r="I194" s="110">
        <f t="shared" si="50"/>
        <v>0</v>
      </c>
      <c r="J194" s="110">
        <f t="shared" si="50"/>
        <v>0</v>
      </c>
      <c r="K194" s="110">
        <f t="shared" si="50"/>
        <v>0</v>
      </c>
      <c r="L194" s="110">
        <f t="shared" si="50"/>
        <v>0</v>
      </c>
      <c r="M194" s="110">
        <f t="shared" si="50"/>
        <v>0</v>
      </c>
      <c r="N194" s="110">
        <f t="shared" si="50"/>
        <v>0</v>
      </c>
      <c r="O194" s="110">
        <f t="shared" si="50"/>
        <v>0</v>
      </c>
      <c r="P194" s="110">
        <f t="shared" si="50"/>
        <v>0</v>
      </c>
      <c r="Q194" s="110">
        <f t="shared" si="50"/>
        <v>0</v>
      </c>
      <c r="R194" s="110">
        <f t="shared" si="50"/>
        <v>0</v>
      </c>
      <c r="S194" s="110">
        <f t="shared" si="50"/>
        <v>0</v>
      </c>
      <c r="T194" s="110">
        <f t="shared" si="50"/>
        <v>0</v>
      </c>
      <c r="U194" s="110">
        <f t="shared" si="50"/>
        <v>0</v>
      </c>
      <c r="V194" s="110">
        <f t="shared" si="50"/>
        <v>0</v>
      </c>
      <c r="W194" s="110">
        <f t="shared" si="50"/>
        <v>0</v>
      </c>
      <c r="X194" s="110">
        <f t="shared" si="50"/>
        <v>0</v>
      </c>
      <c r="Y194" s="110">
        <f t="shared" si="50"/>
        <v>0</v>
      </c>
      <c r="Z194" s="110">
        <f t="shared" si="50"/>
        <v>0</v>
      </c>
      <c r="AA194" s="110">
        <f t="shared" si="50"/>
        <v>0</v>
      </c>
      <c r="AB194" s="110">
        <f t="shared" si="50"/>
        <v>0</v>
      </c>
      <c r="AC194" s="110">
        <f t="shared" si="50"/>
        <v>0</v>
      </c>
      <c r="AD194" s="110">
        <f t="shared" si="50"/>
        <v>0</v>
      </c>
      <c r="AE194" s="110">
        <f t="shared" si="50"/>
        <v>0</v>
      </c>
      <c r="AF194" s="110">
        <f t="shared" si="50"/>
        <v>0</v>
      </c>
      <c r="AG194" s="110">
        <f t="shared" si="50"/>
        <v>0</v>
      </c>
      <c r="AH194" s="110">
        <f t="shared" si="50"/>
        <v>0</v>
      </c>
      <c r="AI194" s="110">
        <f t="shared" si="50"/>
        <v>0</v>
      </c>
      <c r="AJ194" s="39" t="str">
        <f t="shared" si="30"/>
        <v/>
      </c>
      <c r="AK194" s="52"/>
      <c r="AL194" s="52" t="str">
        <f t="shared" si="33"/>
        <v>00</v>
      </c>
      <c r="AM194" s="52" t="str">
        <f t="shared" si="34"/>
        <v>00</v>
      </c>
      <c r="AN194" s="52" t="str">
        <f t="shared" si="35"/>
        <v>00</v>
      </c>
      <c r="AO194" s="52" t="str">
        <f t="shared" si="36"/>
        <v>00</v>
      </c>
      <c r="AQ194" t="str">
        <f t="shared" si="31"/>
        <v/>
      </c>
    </row>
    <row r="195" spans="2:43">
      <c r="B195" s="117"/>
      <c r="C195" s="39">
        <f t="shared" si="32"/>
        <v>59</v>
      </c>
      <c r="D195" s="110">
        <f t="shared" si="50"/>
        <v>0</v>
      </c>
      <c r="E195" s="110">
        <f t="shared" si="50"/>
        <v>0</v>
      </c>
      <c r="F195" s="110">
        <f t="shared" si="50"/>
        <v>0</v>
      </c>
      <c r="G195" s="110">
        <f t="shared" si="50"/>
        <v>0</v>
      </c>
      <c r="H195" s="110">
        <f t="shared" si="50"/>
        <v>0</v>
      </c>
      <c r="I195" s="110">
        <f t="shared" si="50"/>
        <v>0</v>
      </c>
      <c r="J195" s="110">
        <f t="shared" si="50"/>
        <v>0</v>
      </c>
      <c r="K195" s="110">
        <f t="shared" si="50"/>
        <v>0</v>
      </c>
      <c r="L195" s="110">
        <f t="shared" si="50"/>
        <v>0</v>
      </c>
      <c r="M195" s="110">
        <f t="shared" si="50"/>
        <v>0</v>
      </c>
      <c r="N195" s="110">
        <f t="shared" si="50"/>
        <v>0</v>
      </c>
      <c r="O195" s="110">
        <f t="shared" si="50"/>
        <v>0</v>
      </c>
      <c r="P195" s="110">
        <f t="shared" si="50"/>
        <v>0</v>
      </c>
      <c r="Q195" s="110">
        <f t="shared" si="50"/>
        <v>0</v>
      </c>
      <c r="R195" s="110">
        <f t="shared" si="50"/>
        <v>0</v>
      </c>
      <c r="S195" s="110">
        <f t="shared" si="50"/>
        <v>0</v>
      </c>
      <c r="T195" s="110">
        <f t="shared" si="50"/>
        <v>0</v>
      </c>
      <c r="U195" s="110">
        <f t="shared" si="50"/>
        <v>0</v>
      </c>
      <c r="V195" s="110">
        <f t="shared" si="50"/>
        <v>0</v>
      </c>
      <c r="W195" s="110">
        <f t="shared" si="50"/>
        <v>0</v>
      </c>
      <c r="X195" s="110">
        <f t="shared" si="50"/>
        <v>0</v>
      </c>
      <c r="Y195" s="110">
        <f t="shared" si="50"/>
        <v>0</v>
      </c>
      <c r="Z195" s="110">
        <f t="shared" si="50"/>
        <v>0</v>
      </c>
      <c r="AA195" s="110">
        <f t="shared" si="50"/>
        <v>0</v>
      </c>
      <c r="AB195" s="110">
        <f t="shared" si="50"/>
        <v>0</v>
      </c>
      <c r="AC195" s="110">
        <f t="shared" si="50"/>
        <v>0</v>
      </c>
      <c r="AD195" s="110">
        <f t="shared" si="50"/>
        <v>0</v>
      </c>
      <c r="AE195" s="110">
        <f t="shared" si="50"/>
        <v>0</v>
      </c>
      <c r="AF195" s="110">
        <f t="shared" si="50"/>
        <v>0</v>
      </c>
      <c r="AG195" s="110">
        <f t="shared" si="50"/>
        <v>0</v>
      </c>
      <c r="AH195" s="110">
        <f t="shared" si="50"/>
        <v>0</v>
      </c>
      <c r="AI195" s="110">
        <f t="shared" si="50"/>
        <v>0</v>
      </c>
      <c r="AJ195" s="39" t="str">
        <f t="shared" si="30"/>
        <v/>
      </c>
      <c r="AK195" s="52"/>
      <c r="AL195" s="52" t="str">
        <f t="shared" si="33"/>
        <v>00</v>
      </c>
      <c r="AM195" s="52" t="str">
        <f t="shared" si="34"/>
        <v>00</v>
      </c>
      <c r="AN195" s="52" t="str">
        <f t="shared" si="35"/>
        <v>00</v>
      </c>
      <c r="AO195" s="52" t="str">
        <f t="shared" si="36"/>
        <v>00</v>
      </c>
      <c r="AQ195" t="str">
        <f t="shared" si="31"/>
        <v/>
      </c>
    </row>
    <row r="196" spans="2:43">
      <c r="B196" s="117"/>
      <c r="C196" s="39">
        <f t="shared" si="32"/>
        <v>60</v>
      </c>
      <c r="D196" s="110">
        <f t="shared" si="50"/>
        <v>0</v>
      </c>
      <c r="E196" s="110">
        <f t="shared" si="50"/>
        <v>0</v>
      </c>
      <c r="F196" s="110">
        <f t="shared" si="50"/>
        <v>0</v>
      </c>
      <c r="G196" s="110">
        <f t="shared" si="50"/>
        <v>0</v>
      </c>
      <c r="H196" s="110">
        <f t="shared" si="50"/>
        <v>0</v>
      </c>
      <c r="I196" s="110">
        <f t="shared" si="50"/>
        <v>0</v>
      </c>
      <c r="J196" s="110">
        <f t="shared" si="50"/>
        <v>0</v>
      </c>
      <c r="K196" s="110">
        <f t="shared" si="50"/>
        <v>0</v>
      </c>
      <c r="L196" s="110">
        <f t="shared" si="50"/>
        <v>0</v>
      </c>
      <c r="M196" s="110">
        <f t="shared" si="50"/>
        <v>0</v>
      </c>
      <c r="N196" s="110">
        <f t="shared" si="50"/>
        <v>0</v>
      </c>
      <c r="O196" s="110">
        <f t="shared" si="50"/>
        <v>0</v>
      </c>
      <c r="P196" s="110">
        <f t="shared" si="50"/>
        <v>0</v>
      </c>
      <c r="Q196" s="110">
        <f t="shared" si="50"/>
        <v>0</v>
      </c>
      <c r="R196" s="110">
        <f t="shared" si="50"/>
        <v>0</v>
      </c>
      <c r="S196" s="110">
        <f t="shared" si="50"/>
        <v>0</v>
      </c>
      <c r="T196" s="110">
        <f t="shared" si="50"/>
        <v>0</v>
      </c>
      <c r="U196" s="110">
        <f t="shared" si="50"/>
        <v>0</v>
      </c>
      <c r="V196" s="110">
        <f t="shared" si="50"/>
        <v>0</v>
      </c>
      <c r="W196" s="110">
        <f t="shared" si="50"/>
        <v>0</v>
      </c>
      <c r="X196" s="110">
        <f t="shared" si="50"/>
        <v>0</v>
      </c>
      <c r="Y196" s="110">
        <f t="shared" si="50"/>
        <v>0</v>
      </c>
      <c r="Z196" s="110">
        <f t="shared" si="50"/>
        <v>0</v>
      </c>
      <c r="AA196" s="110">
        <f t="shared" si="50"/>
        <v>0</v>
      </c>
      <c r="AB196" s="110">
        <f t="shared" si="50"/>
        <v>0</v>
      </c>
      <c r="AC196" s="110">
        <f t="shared" si="50"/>
        <v>0</v>
      </c>
      <c r="AD196" s="110">
        <f t="shared" si="50"/>
        <v>0</v>
      </c>
      <c r="AE196" s="110">
        <f t="shared" si="50"/>
        <v>0</v>
      </c>
      <c r="AF196" s="110">
        <f t="shared" si="50"/>
        <v>0</v>
      </c>
      <c r="AG196" s="110">
        <f t="shared" si="50"/>
        <v>0</v>
      </c>
      <c r="AH196" s="110">
        <f t="shared" si="50"/>
        <v>0</v>
      </c>
      <c r="AI196" s="110">
        <f t="shared" si="50"/>
        <v>0</v>
      </c>
      <c r="AJ196" s="39" t="str">
        <f t="shared" si="30"/>
        <v/>
      </c>
      <c r="AK196" s="52"/>
      <c r="AL196" s="52" t="str">
        <f t="shared" si="33"/>
        <v>00</v>
      </c>
      <c r="AM196" s="52" t="str">
        <f t="shared" si="34"/>
        <v>00</v>
      </c>
      <c r="AN196" s="52" t="str">
        <f t="shared" si="35"/>
        <v>00</v>
      </c>
      <c r="AO196" s="52" t="str">
        <f t="shared" si="36"/>
        <v>00</v>
      </c>
      <c r="AQ196" t="str">
        <f t="shared" si="31"/>
        <v/>
      </c>
    </row>
    <row r="197" spans="2:43">
      <c r="B197" s="117"/>
      <c r="C197" s="39">
        <f t="shared" si="32"/>
        <v>61</v>
      </c>
      <c r="D197" s="110">
        <f t="shared" si="50"/>
        <v>0</v>
      </c>
      <c r="E197" s="110">
        <f t="shared" si="50"/>
        <v>0</v>
      </c>
      <c r="F197" s="110">
        <f t="shared" si="50"/>
        <v>0</v>
      </c>
      <c r="G197" s="110">
        <f t="shared" si="50"/>
        <v>0</v>
      </c>
      <c r="H197" s="110">
        <f t="shared" si="50"/>
        <v>0</v>
      </c>
      <c r="I197" s="110">
        <f t="shared" si="50"/>
        <v>0</v>
      </c>
      <c r="J197" s="110">
        <f t="shared" si="50"/>
        <v>0</v>
      </c>
      <c r="K197" s="110">
        <f t="shared" si="50"/>
        <v>0</v>
      </c>
      <c r="L197" s="110">
        <f t="shared" si="50"/>
        <v>0</v>
      </c>
      <c r="M197" s="110">
        <f t="shared" si="50"/>
        <v>0</v>
      </c>
      <c r="N197" s="110">
        <f t="shared" si="50"/>
        <v>0</v>
      </c>
      <c r="O197" s="110">
        <f t="shared" si="50"/>
        <v>0</v>
      </c>
      <c r="P197" s="110">
        <f t="shared" si="50"/>
        <v>0</v>
      </c>
      <c r="Q197" s="110">
        <f t="shared" si="50"/>
        <v>0</v>
      </c>
      <c r="R197" s="110">
        <f t="shared" si="50"/>
        <v>0</v>
      </c>
      <c r="S197" s="110">
        <f t="shared" si="50"/>
        <v>0</v>
      </c>
      <c r="T197" s="110">
        <f t="shared" si="50"/>
        <v>0</v>
      </c>
      <c r="U197" s="110">
        <f t="shared" si="50"/>
        <v>0</v>
      </c>
      <c r="V197" s="110">
        <f t="shared" si="50"/>
        <v>0</v>
      </c>
      <c r="W197" s="110">
        <f t="shared" si="50"/>
        <v>0</v>
      </c>
      <c r="X197" s="110">
        <f t="shared" si="50"/>
        <v>0</v>
      </c>
      <c r="Y197" s="110">
        <f t="shared" si="50"/>
        <v>0</v>
      </c>
      <c r="Z197" s="110">
        <f t="shared" si="50"/>
        <v>0</v>
      </c>
      <c r="AA197" s="110">
        <f t="shared" si="50"/>
        <v>0</v>
      </c>
      <c r="AB197" s="110">
        <f t="shared" si="50"/>
        <v>0</v>
      </c>
      <c r="AC197" s="110">
        <f t="shared" si="50"/>
        <v>0</v>
      </c>
      <c r="AD197" s="110">
        <f t="shared" si="50"/>
        <v>0</v>
      </c>
      <c r="AE197" s="110">
        <f t="shared" si="50"/>
        <v>0</v>
      </c>
      <c r="AF197" s="110">
        <f t="shared" si="50"/>
        <v>0</v>
      </c>
      <c r="AG197" s="110">
        <f t="shared" si="50"/>
        <v>0</v>
      </c>
      <c r="AH197" s="110">
        <f t="shared" si="50"/>
        <v>0</v>
      </c>
      <c r="AI197" s="110">
        <f t="shared" si="50"/>
        <v>0</v>
      </c>
      <c r="AJ197" s="39" t="str">
        <f t="shared" si="30"/>
        <v/>
      </c>
      <c r="AK197" s="52"/>
      <c r="AL197" s="52" t="str">
        <f t="shared" si="33"/>
        <v>00</v>
      </c>
      <c r="AM197" s="52" t="str">
        <f t="shared" si="34"/>
        <v>00</v>
      </c>
      <c r="AN197" s="52" t="str">
        <f t="shared" si="35"/>
        <v>00</v>
      </c>
      <c r="AO197" s="52" t="str">
        <f t="shared" si="36"/>
        <v>00</v>
      </c>
      <c r="AQ197" t="str">
        <f t="shared" si="31"/>
        <v/>
      </c>
    </row>
    <row r="198" spans="2:43">
      <c r="B198" s="117"/>
      <c r="C198" s="39">
        <f t="shared" si="32"/>
        <v>62</v>
      </c>
      <c r="D198" s="110">
        <f t="shared" si="50"/>
        <v>0</v>
      </c>
      <c r="E198" s="110">
        <f t="shared" si="50"/>
        <v>0</v>
      </c>
      <c r="F198" s="110">
        <f t="shared" si="50"/>
        <v>0</v>
      </c>
      <c r="G198" s="110">
        <f t="shared" si="50"/>
        <v>0</v>
      </c>
      <c r="H198" s="110">
        <f t="shared" si="50"/>
        <v>0</v>
      </c>
      <c r="I198" s="110">
        <f t="shared" si="50"/>
        <v>0</v>
      </c>
      <c r="J198" s="110">
        <f t="shared" si="50"/>
        <v>0</v>
      </c>
      <c r="K198" s="110">
        <f t="shared" si="50"/>
        <v>0</v>
      </c>
      <c r="L198" s="110">
        <f t="shared" si="50"/>
        <v>0</v>
      </c>
      <c r="M198" s="110">
        <f t="shared" si="50"/>
        <v>0</v>
      </c>
      <c r="N198" s="110">
        <f t="shared" si="50"/>
        <v>0</v>
      </c>
      <c r="O198" s="110">
        <f t="shared" si="50"/>
        <v>0</v>
      </c>
      <c r="P198" s="110">
        <f t="shared" si="50"/>
        <v>0</v>
      </c>
      <c r="Q198" s="110">
        <f t="shared" si="50"/>
        <v>0</v>
      </c>
      <c r="R198" s="110">
        <f t="shared" si="50"/>
        <v>0</v>
      </c>
      <c r="S198" s="110">
        <f t="shared" si="50"/>
        <v>0</v>
      </c>
      <c r="T198" s="110">
        <f t="shared" si="50"/>
        <v>0</v>
      </c>
      <c r="U198" s="110">
        <f t="shared" si="50"/>
        <v>0</v>
      </c>
      <c r="V198" s="110">
        <f t="shared" si="50"/>
        <v>0</v>
      </c>
      <c r="W198" s="110">
        <f t="shared" si="50"/>
        <v>0</v>
      </c>
      <c r="X198" s="110">
        <f t="shared" si="50"/>
        <v>0</v>
      </c>
      <c r="Y198" s="110">
        <f t="shared" si="50"/>
        <v>0</v>
      </c>
      <c r="Z198" s="110">
        <f t="shared" si="50"/>
        <v>0</v>
      </c>
      <c r="AA198" s="110">
        <f t="shared" si="50"/>
        <v>0</v>
      </c>
      <c r="AB198" s="110">
        <f t="shared" si="50"/>
        <v>0</v>
      </c>
      <c r="AC198" s="110">
        <f t="shared" si="50"/>
        <v>0</v>
      </c>
      <c r="AD198" s="110">
        <f t="shared" si="50"/>
        <v>0</v>
      </c>
      <c r="AE198" s="110">
        <f t="shared" si="50"/>
        <v>0</v>
      </c>
      <c r="AF198" s="110">
        <f t="shared" si="50"/>
        <v>0</v>
      </c>
      <c r="AG198" s="110">
        <f t="shared" si="50"/>
        <v>0</v>
      </c>
      <c r="AH198" s="110">
        <f t="shared" si="50"/>
        <v>0</v>
      </c>
      <c r="AI198" s="110">
        <f t="shared" si="50"/>
        <v>0</v>
      </c>
      <c r="AJ198" s="39" t="str">
        <f t="shared" si="30"/>
        <v/>
      </c>
      <c r="AK198" s="52"/>
      <c r="AL198" s="52" t="str">
        <f t="shared" si="33"/>
        <v>00</v>
      </c>
      <c r="AM198" s="52" t="str">
        <f t="shared" si="34"/>
        <v>00</v>
      </c>
      <c r="AN198" s="52" t="str">
        <f t="shared" si="35"/>
        <v>00</v>
      </c>
      <c r="AO198" s="52" t="str">
        <f t="shared" si="36"/>
        <v>00</v>
      </c>
      <c r="AQ198" t="str">
        <f t="shared" si="31"/>
        <v/>
      </c>
    </row>
    <row r="199" spans="2:43">
      <c r="B199" s="118"/>
      <c r="C199" s="39">
        <f t="shared" si="32"/>
        <v>63</v>
      </c>
      <c r="D199" s="110">
        <f t="shared" si="50"/>
        <v>0</v>
      </c>
      <c r="E199" s="110">
        <f t="shared" si="50"/>
        <v>0</v>
      </c>
      <c r="F199" s="110">
        <f t="shared" si="50"/>
        <v>0</v>
      </c>
      <c r="G199" s="110">
        <f t="shared" si="50"/>
        <v>0</v>
      </c>
      <c r="H199" s="110">
        <f t="shared" si="50"/>
        <v>0</v>
      </c>
      <c r="I199" s="110">
        <f t="shared" si="50"/>
        <v>0</v>
      </c>
      <c r="J199" s="110">
        <f t="shared" si="50"/>
        <v>0</v>
      </c>
      <c r="K199" s="110">
        <f t="shared" si="50"/>
        <v>0</v>
      </c>
      <c r="L199" s="110">
        <f t="shared" si="50"/>
        <v>0</v>
      </c>
      <c r="M199" s="110">
        <f t="shared" si="50"/>
        <v>0</v>
      </c>
      <c r="N199" s="110">
        <f t="shared" si="50"/>
        <v>0</v>
      </c>
      <c r="O199" s="110">
        <f t="shared" si="50"/>
        <v>0</v>
      </c>
      <c r="P199" s="110">
        <f t="shared" si="50"/>
        <v>0</v>
      </c>
      <c r="Q199" s="110">
        <f t="shared" si="50"/>
        <v>0</v>
      </c>
      <c r="R199" s="110">
        <f t="shared" si="50"/>
        <v>0</v>
      </c>
      <c r="S199" s="110">
        <f t="shared" si="50"/>
        <v>0</v>
      </c>
      <c r="T199" s="110">
        <f t="shared" si="50"/>
        <v>0</v>
      </c>
      <c r="U199" s="110">
        <f t="shared" si="50"/>
        <v>0</v>
      </c>
      <c r="V199" s="110">
        <f t="shared" si="50"/>
        <v>0</v>
      </c>
      <c r="W199" s="110">
        <f t="shared" si="50"/>
        <v>0</v>
      </c>
      <c r="X199" s="110">
        <f t="shared" si="50"/>
        <v>0</v>
      </c>
      <c r="Y199" s="110">
        <f t="shared" si="50"/>
        <v>0</v>
      </c>
      <c r="Z199" s="110">
        <f t="shared" si="50"/>
        <v>0</v>
      </c>
      <c r="AA199" s="110">
        <f t="shared" si="50"/>
        <v>0</v>
      </c>
      <c r="AB199" s="110">
        <f t="shared" si="50"/>
        <v>0</v>
      </c>
      <c r="AC199" s="110">
        <f t="shared" si="50"/>
        <v>0</v>
      </c>
      <c r="AD199" s="110">
        <f t="shared" si="50"/>
        <v>0</v>
      </c>
      <c r="AE199" s="110">
        <f t="shared" si="50"/>
        <v>0</v>
      </c>
      <c r="AF199" s="110">
        <f t="shared" si="50"/>
        <v>0</v>
      </c>
      <c r="AG199" s="110">
        <f t="shared" si="50"/>
        <v>0</v>
      </c>
      <c r="AH199" s="110">
        <f t="shared" si="50"/>
        <v>0</v>
      </c>
      <c r="AI199" s="110">
        <f t="shared" ref="AI199" si="51">IF(OR(AI69=0,AI69=1),1,0)</f>
        <v>0</v>
      </c>
      <c r="AJ199" s="39" t="str">
        <f t="shared" si="30"/>
        <v/>
      </c>
      <c r="AK199" s="52"/>
      <c r="AL199" s="52" t="str">
        <f t="shared" si="33"/>
        <v>00</v>
      </c>
      <c r="AM199" s="52" t="str">
        <f t="shared" si="34"/>
        <v>00</v>
      </c>
      <c r="AN199" s="52" t="str">
        <f t="shared" si="35"/>
        <v>00</v>
      </c>
      <c r="AO199" s="52" t="str">
        <f t="shared" si="36"/>
        <v>00</v>
      </c>
      <c r="AQ199" t="str">
        <f t="shared" si="31"/>
        <v/>
      </c>
    </row>
  </sheetData>
  <protectedRanges>
    <protectedRange sqref="L3:AD3 D6:AJ69" name="Table作成編集範囲"/>
    <protectedRange sqref="AE3:AI3" name="Table作成編集範囲_4"/>
    <protectedRange sqref="B3" name="Table作成編集範囲_1"/>
  </protectedRanges>
  <mergeCells count="5">
    <mergeCell ref="C2:C3"/>
    <mergeCell ref="AJ2:AJ3"/>
    <mergeCell ref="A4:B5"/>
    <mergeCell ref="AE3:AF3"/>
    <mergeCell ref="AG3:AI3"/>
  </mergeCells>
  <phoneticPr fontId="2"/>
  <conditionalFormatting sqref="D6:AI69">
    <cfRule type="cellIs" dxfId="33" priority="1" operator="equal">
      <formula>1</formula>
    </cfRule>
    <cfRule type="cellIs" dxfId="32" priority="2" operator="equal">
      <formula>"×"</formula>
    </cfRule>
  </conditionalFormatting>
  <conditionalFormatting sqref="AR5:AS70">
    <cfRule type="expression" dxfId="31" priority="6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CH_Design!$C$3:$C$102</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85" zoomScaleNormal="85" workbookViewId="0">
      <pane ySplit="3" topLeftCell="A4" activePane="bottomLeft" state="frozen"/>
      <selection activeCell="A4" sqref="A4:B5"/>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09" t="s">
        <v>119</v>
      </c>
      <c r="C2" s="277"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279" t="s">
        <v>49</v>
      </c>
    </row>
    <row r="3" spans="1:49" ht="213" customHeight="1" thickBot="1">
      <c r="B3" s="216" t="str">
        <f>IF(OR(IF(COUNTIF(D6:AC69,"0")&lt;&gt;0,TRUE,FALSE),IF(COUNTIF(D6:AC69,"1")&lt;&gt;0,TRUE,FALSE)),"Search Table","Index Table")</f>
        <v>Index Table</v>
      </c>
      <c r="C3" s="278"/>
      <c r="D3" s="111" t="s">
        <v>59</v>
      </c>
      <c r="E3" s="111" t="s">
        <v>64</v>
      </c>
      <c r="F3" s="111" t="s">
        <v>47</v>
      </c>
      <c r="G3" s="111" t="s">
        <v>46</v>
      </c>
      <c r="H3" s="111" t="s">
        <v>117</v>
      </c>
      <c r="I3" s="111" t="s">
        <v>116</v>
      </c>
      <c r="J3" s="111" t="s">
        <v>121</v>
      </c>
      <c r="K3" s="111" t="s">
        <v>120</v>
      </c>
      <c r="L3" s="112" t="s">
        <v>64</v>
      </c>
      <c r="M3" s="112" t="s">
        <v>60</v>
      </c>
      <c r="N3" s="112" t="s">
        <v>60</v>
      </c>
      <c r="O3" s="112" t="s">
        <v>60</v>
      </c>
      <c r="P3" s="112" t="s">
        <v>60</v>
      </c>
      <c r="Q3" s="112" t="s">
        <v>60</v>
      </c>
      <c r="R3" s="112" t="s">
        <v>60</v>
      </c>
      <c r="S3" s="112" t="s">
        <v>60</v>
      </c>
      <c r="T3" s="112" t="s">
        <v>60</v>
      </c>
      <c r="U3" s="112" t="s">
        <v>60</v>
      </c>
      <c r="V3" s="112" t="s">
        <v>60</v>
      </c>
      <c r="W3" s="112" t="s">
        <v>60</v>
      </c>
      <c r="X3" s="112" t="s">
        <v>60</v>
      </c>
      <c r="Y3" s="112" t="s">
        <v>60</v>
      </c>
      <c r="Z3" s="112" t="s">
        <v>60</v>
      </c>
      <c r="AA3" s="112" t="s">
        <v>60</v>
      </c>
      <c r="AB3" s="112" t="s">
        <v>64</v>
      </c>
      <c r="AC3" s="112" t="s">
        <v>64</v>
      </c>
      <c r="AD3" s="112" t="s">
        <v>64</v>
      </c>
      <c r="AE3" s="112" t="s">
        <v>64</v>
      </c>
      <c r="AF3" s="285" t="s">
        <v>210</v>
      </c>
      <c r="AG3" s="286"/>
      <c r="AH3" s="285" t="s">
        <v>379</v>
      </c>
      <c r="AI3" s="286"/>
      <c r="AJ3" s="280"/>
      <c r="AR3" s="83" t="s">
        <v>93</v>
      </c>
    </row>
    <row r="4" spans="1:49" ht="14.25" thickBot="1">
      <c r="A4" s="281" t="s">
        <v>61</v>
      </c>
      <c r="B4" s="282"/>
      <c r="C4" s="169"/>
      <c r="D4" s="169"/>
      <c r="E4" s="169"/>
      <c r="F4" s="169"/>
      <c r="G4" s="169"/>
      <c r="H4" s="169"/>
      <c r="I4" s="169"/>
      <c r="J4" s="169"/>
      <c r="K4" s="169"/>
      <c r="L4" s="169"/>
      <c r="M4" s="169"/>
      <c r="N4" s="169"/>
      <c r="O4" s="169"/>
      <c r="P4" s="169"/>
      <c r="Q4" s="169"/>
      <c r="R4" s="169"/>
      <c r="S4" s="169"/>
      <c r="T4" s="169"/>
      <c r="U4" s="169"/>
      <c r="V4" s="169"/>
      <c r="W4" s="169"/>
      <c r="X4" s="169"/>
      <c r="Y4" s="169"/>
      <c r="Z4" s="169"/>
      <c r="AA4" s="169"/>
      <c r="AB4" s="169"/>
      <c r="AC4" s="169"/>
      <c r="AD4" s="169"/>
      <c r="AE4" s="169"/>
      <c r="AF4" s="169"/>
      <c r="AG4" s="169"/>
      <c r="AH4" s="169"/>
      <c r="AI4" s="169"/>
      <c r="AJ4" s="114"/>
      <c r="AR4" s="71" t="s">
        <v>79</v>
      </c>
      <c r="AS4" s="72"/>
      <c r="AT4" s="72"/>
      <c r="AU4" s="72"/>
      <c r="AV4" s="72"/>
      <c r="AW4" s="73"/>
    </row>
    <row r="5" spans="1:49" ht="14.25" thickBot="1">
      <c r="A5" s="283"/>
      <c r="B5" s="284"/>
      <c r="C5" s="170"/>
      <c r="D5" s="170"/>
      <c r="E5" s="170"/>
      <c r="F5" s="170"/>
      <c r="G5" s="170"/>
      <c r="H5" s="170"/>
      <c r="I5" s="170"/>
      <c r="J5" s="170"/>
      <c r="K5" s="170"/>
      <c r="L5" s="170"/>
      <c r="M5" s="170"/>
      <c r="N5" s="170"/>
      <c r="O5" s="170"/>
      <c r="P5" s="170"/>
      <c r="Q5" s="170"/>
      <c r="R5" s="170"/>
      <c r="S5" s="170"/>
      <c r="T5" s="170"/>
      <c r="U5" s="170"/>
      <c r="V5" s="170"/>
      <c r="W5" s="170"/>
      <c r="X5" s="170"/>
      <c r="Y5" s="170"/>
      <c r="Z5" s="170"/>
      <c r="AA5" s="170"/>
      <c r="AB5" s="170"/>
      <c r="AC5" s="170"/>
      <c r="AD5" s="170"/>
      <c r="AE5" s="170"/>
      <c r="AF5" s="170"/>
      <c r="AG5" s="170"/>
      <c r="AH5" s="170"/>
      <c r="AI5" s="170"/>
      <c r="AJ5" s="115"/>
      <c r="AR5" s="74" t="str">
        <f ca="1">"static const U4  "&amp;AW8&amp;"["&amp;AW10&amp;"]"&amp;" = {"</f>
        <v>static const U4  u4_sp_ALERT_C_STEER_BC_CRIT[ALERT_C_STEER_BC_NUM_DST] = {</v>
      </c>
      <c r="AS5" s="74" t="str">
        <f ca="1">"static const U4  "&amp;$AW$9&amp;"["&amp;$AW$10&amp;"] = {"</f>
        <v>static const U4  u4_sp_ALERT_C_STEER_BC_MASK[ALERT_C_STEER_BC_NUM_DST] = {</v>
      </c>
      <c r="AT5" s="74" t="str">
        <f ca="1">"static const U1  "&amp;$AW$11&amp;"["&amp;$AW$10&amp;"] = {"</f>
        <v>static const U1  u1_sp_ALERT_C_STEER_BC_DST[ALERT_C_STEER_BC_NUM_DST] = {</v>
      </c>
      <c r="AU5" s="74" t="str">
        <f ca="1">"const ST_ALERT_MTRX "&amp;$AW$12&amp;" = {"</f>
        <v>const ST_ALERT_MTRX st_gp_ALERT_C_STEER_MTRX[4] = {</v>
      </c>
      <c r="AV5" s="56" t="str">
        <f ca="1">"#define "&amp;AW10&amp;REPT(" ",41-LEN(AW10))&amp;"("&amp;AW13&amp;"U)"</f>
        <v>#define ALERT_C_STEER_BC_NUM_DST                 (16U)</v>
      </c>
      <c r="AW5" s="57"/>
    </row>
    <row r="6" spans="1:49">
      <c r="B6" s="117" t="str">
        <f ca="1">"Table "&amp;$AW$6</f>
        <v>Table BC</v>
      </c>
      <c r="C6" s="44">
        <f>ROW()-ROW($C$6)</f>
        <v>0</v>
      </c>
      <c r="D6" s="113" t="s">
        <v>65</v>
      </c>
      <c r="E6" s="113" t="s">
        <v>65</v>
      </c>
      <c r="F6" s="113" t="s">
        <v>65</v>
      </c>
      <c r="G6" s="113" t="s">
        <v>65</v>
      </c>
      <c r="H6" s="113" t="s">
        <v>65</v>
      </c>
      <c r="I6" s="113" t="s">
        <v>65</v>
      </c>
      <c r="J6" s="113" t="s">
        <v>65</v>
      </c>
      <c r="K6" s="113" t="s">
        <v>65</v>
      </c>
      <c r="L6" s="113" t="s">
        <v>65</v>
      </c>
      <c r="M6" s="113" t="s">
        <v>65</v>
      </c>
      <c r="N6" s="113" t="s">
        <v>65</v>
      </c>
      <c r="O6" s="113" t="s">
        <v>65</v>
      </c>
      <c r="P6" s="113" t="s">
        <v>65</v>
      </c>
      <c r="Q6" s="113" t="s">
        <v>65</v>
      </c>
      <c r="R6" s="113" t="s">
        <v>65</v>
      </c>
      <c r="S6" s="113" t="s">
        <v>65</v>
      </c>
      <c r="T6" s="113" t="s">
        <v>65</v>
      </c>
      <c r="U6" s="113" t="s">
        <v>65</v>
      </c>
      <c r="V6" s="113" t="s">
        <v>65</v>
      </c>
      <c r="W6" s="113" t="s">
        <v>65</v>
      </c>
      <c r="X6" s="113" t="s">
        <v>65</v>
      </c>
      <c r="Y6" s="113" t="s">
        <v>65</v>
      </c>
      <c r="Z6" s="113" t="s">
        <v>65</v>
      </c>
      <c r="AA6" s="113" t="s">
        <v>65</v>
      </c>
      <c r="AB6" s="113" t="s">
        <v>65</v>
      </c>
      <c r="AC6" s="113" t="s">
        <v>65</v>
      </c>
      <c r="AD6" s="113" t="s">
        <v>65</v>
      </c>
      <c r="AE6" s="113" t="s">
        <v>65</v>
      </c>
      <c r="AF6" s="113">
        <v>0</v>
      </c>
      <c r="AG6" s="113">
        <v>0</v>
      </c>
      <c r="AH6" s="113">
        <v>0</v>
      </c>
      <c r="AI6" s="113">
        <v>0</v>
      </c>
      <c r="AJ6" s="43"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(U4)0x0000000FU,                                                           /* 00 UNKNOWN                                         */</v>
      </c>
      <c r="AT6" s="54" t="str">
        <f t="shared" ref="AT6:AT69" si="1">IF(AJ6&lt;&gt;"",AL6&amp;IF(AJ7&lt;&gt;"",","," ")&amp;REPT(" ",78-LEN(AL6))&amp;"/* "&amp;IF(C6&lt;10,"0"&amp;C6,C6)&amp;" "&amp;AJ6&amp;REPT(" ",48-LEN(AJ6))&amp;"*/",IF(AJ5&lt;&gt;"","};",""))</f>
        <v xml:space="preserve">    (U1)ALERT_REQ_UNKNOWN,                                                     /* 00 UNKNOWN                                         */</v>
      </c>
      <c r="AU6" s="54" t="s">
        <v>413</v>
      </c>
      <c r="AV6" s="40" t="s">
        <v>67</v>
      </c>
      <c r="AW6" s="58" t="str">
        <f ca="1">UPPER(RIGHT(CELL("filename",A1),LEN(CELL("filename",A1))-FIND("]",CELL("filename",A1))))</f>
        <v>BC</v>
      </c>
    </row>
    <row r="7" spans="1:49">
      <c r="B7" s="117"/>
      <c r="C7" s="39">
        <f t="shared" ref="C7:C69" si="2">ROW()-ROW($C$6)</f>
        <v>1</v>
      </c>
      <c r="D7" s="53" t="s">
        <v>65</v>
      </c>
      <c r="E7" s="53" t="s">
        <v>65</v>
      </c>
      <c r="F7" s="53" t="s">
        <v>65</v>
      </c>
      <c r="G7" s="53" t="s">
        <v>65</v>
      </c>
      <c r="H7" s="53" t="s">
        <v>65</v>
      </c>
      <c r="I7" s="53" t="s">
        <v>65</v>
      </c>
      <c r="J7" s="53" t="s">
        <v>65</v>
      </c>
      <c r="K7" s="113"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65</v>
      </c>
      <c r="Z7" s="53" t="s">
        <v>65</v>
      </c>
      <c r="AA7" s="53" t="s">
        <v>65</v>
      </c>
      <c r="AB7" s="53" t="s">
        <v>65</v>
      </c>
      <c r="AC7" s="53" t="s">
        <v>65</v>
      </c>
      <c r="AD7" s="53" t="s">
        <v>65</v>
      </c>
      <c r="AE7" s="113" t="s">
        <v>65</v>
      </c>
      <c r="AF7" s="53">
        <v>0</v>
      </c>
      <c r="AG7" s="53">
        <v>0</v>
      </c>
      <c r="AH7" s="53">
        <v>0</v>
      </c>
      <c r="AI7" s="53">
        <v>1</v>
      </c>
      <c r="AJ7" s="43" t="s">
        <v>199</v>
      </c>
      <c r="AL7" t="str">
        <f t="shared" ca="1" si="0"/>
        <v xml:space="preserve">    (U1)ALERT_REQ_C_STEER_BC_SINGLE</v>
      </c>
      <c r="AR7" s="54" t="str">
        <f t="shared" ref="AR7:AR70" si="3">IF(AQ72&lt;&gt;"",AQ72,IF(AQ71&lt;&gt;"","};",""))</f>
        <v xml:space="preserve">    (U4)0x00000001U,                                                           /* 01 SINGLE                                          */</v>
      </c>
      <c r="AS7" s="54" t="str">
        <f t="shared" ref="AS7:AS70" si="4">IF(AQ137&lt;&gt;"",AQ137,IF(AQ136&lt;&gt;"","};",""))</f>
        <v xml:space="preserve">    (U4)0x0000000FU,                                                           /* 01 SINGLE                                          */</v>
      </c>
      <c r="AT7" s="54" t="str">
        <f t="shared" ca="1" si="1"/>
        <v xml:space="preserve">    (U1)ALERT_REQ_C_STEER_BC_SINGLE,                                           /* 01 SINGLE                                          */</v>
      </c>
      <c r="AU7" s="54" t="str">
        <f ca="1">"        &amp;"&amp;$AW$14&amp;","&amp;REPT(" ",69-LEN($AW$14))&amp;"/* fp_u4_SRC_CHK                                      */"</f>
        <v xml:space="preserve">        &amp;u4_s_AlertC_steerBcSrcchk,                                            /* fp_u4_SRC_CHK                                      */</v>
      </c>
      <c r="AV7" s="41" t="s">
        <v>68</v>
      </c>
      <c r="AW7" s="116">
        <f>IF(B3="Search Table",1,0)</f>
        <v>0</v>
      </c>
    </row>
    <row r="8" spans="1:49">
      <c r="B8" s="117"/>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65</v>
      </c>
      <c r="Y8" s="53" t="s">
        <v>65</v>
      </c>
      <c r="Z8" s="53" t="s">
        <v>65</v>
      </c>
      <c r="AA8" s="53" t="s">
        <v>65</v>
      </c>
      <c r="AB8" s="53" t="s">
        <v>65</v>
      </c>
      <c r="AC8" s="53" t="s">
        <v>65</v>
      </c>
      <c r="AD8" s="53" t="s">
        <v>65</v>
      </c>
      <c r="AE8" s="113" t="s">
        <v>65</v>
      </c>
      <c r="AF8" s="53">
        <v>0</v>
      </c>
      <c r="AG8" s="53">
        <v>0</v>
      </c>
      <c r="AH8" s="53">
        <v>1</v>
      </c>
      <c r="AI8" s="53">
        <v>0</v>
      </c>
      <c r="AJ8" s="43" t="s">
        <v>200</v>
      </c>
      <c r="AL8" t="str">
        <f t="shared" ca="1" si="0"/>
        <v xml:space="preserve">    (U1)ALERT_REQ_C_STEER_BC_CYCL</v>
      </c>
      <c r="AR8" s="54" t="str">
        <f t="shared" si="3"/>
        <v xml:space="preserve">    (U4)0x00000002U,                                                           /* 02 CYCL                                            */</v>
      </c>
      <c r="AS8" s="54" t="str">
        <f t="shared" si="4"/>
        <v xml:space="preserve">    (U4)0x0000000FU,                                                           /* 02 CYCL                                            */</v>
      </c>
      <c r="AT8" s="54" t="str">
        <f ca="1">IF(AJ8&lt;&gt;"",AL8&amp;IF(AJ9&lt;&gt;"",","," ")&amp;REPT(" ",78-LEN(AL8))&amp;"/* "&amp;IF(C8&lt;10,"0"&amp;C8,C8)&amp;" "&amp;AJ8&amp;REPT(" ",48-LEN(AJ8))&amp;"*/",IF(AJ7&lt;&gt;"","};",""))</f>
        <v xml:space="preserve">    (U1)ALERT_REQ_C_STEER_BC_CYCL,                                             /* 02 CYCL                                            */</v>
      </c>
      <c r="AU8" s="54" t="str">
        <f ca="1">IF($AW$15&lt;&gt;"NULL","        &amp;"&amp;$AW$15&amp;","&amp;REPT(" ",69-LEN($AW$15))&amp;"/* fp_vd_XDST                                         */","        vdp_PTR_NA,                                                            /* fp_vd_XDST                                         */")</f>
        <v xml:space="preserve">        vdp_PTR_NA,                                                            /* fp_vd_XDST                                         */</v>
      </c>
      <c r="AV8" s="41" t="s">
        <v>69</v>
      </c>
      <c r="AW8" s="59" t="str">
        <f ca="1">"u4_sp_ALERT_"&amp;IF(AW6&lt;&gt;AW17,$AW$17&amp;"_"&amp;$AW$6,AW17)&amp;"_CRIT"</f>
        <v>u4_sp_ALERT_C_STEER_BC_CRIT</v>
      </c>
    </row>
    <row r="9" spans="1:49">
      <c r="B9" s="117"/>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65</v>
      </c>
      <c r="Y9" s="53" t="s">
        <v>65</v>
      </c>
      <c r="Z9" s="53" t="s">
        <v>65</v>
      </c>
      <c r="AA9" s="53" t="s">
        <v>65</v>
      </c>
      <c r="AB9" s="53" t="s">
        <v>65</v>
      </c>
      <c r="AC9" s="53" t="s">
        <v>65</v>
      </c>
      <c r="AD9" s="53" t="s">
        <v>65</v>
      </c>
      <c r="AE9" s="113" t="s">
        <v>65</v>
      </c>
      <c r="AF9" s="53">
        <v>0</v>
      </c>
      <c r="AG9" s="53">
        <v>0</v>
      </c>
      <c r="AH9" s="53">
        <v>1</v>
      </c>
      <c r="AI9" s="53">
        <v>1</v>
      </c>
      <c r="AJ9" s="43" t="s">
        <v>419</v>
      </c>
      <c r="AL9" t="str">
        <f t="shared" ca="1" si="0"/>
        <v xml:space="preserve">    (U1)ALERT_REQ_C_STEER_BC_CYCL_UNDRVE</v>
      </c>
      <c r="AR9" s="54" t="str">
        <f t="shared" si="3"/>
        <v xml:space="preserve">    (U4)0x00000003U,                                                           /* 03 CYCL_UNDRVE                                     */</v>
      </c>
      <c r="AS9" s="54" t="str">
        <f t="shared" si="4"/>
        <v xml:space="preserve">    (U4)0x0000000FU,                                                           /* 03 CYCL_UNDRVE                                     */</v>
      </c>
      <c r="AT9" s="54" t="str">
        <f t="shared" ca="1" si="1"/>
        <v xml:space="preserve">    (U1)ALERT_REQ_C_STEER_BC_CYCL_UNDRVE,                                      /* 03 CYCL_UNDRVE                                     */</v>
      </c>
      <c r="AU9" s="54"/>
      <c r="AV9" s="41" t="s">
        <v>70</v>
      </c>
      <c r="AW9" s="59" t="str">
        <f ca="1">"u4_sp_ALERT_"&amp;IF(AW6&lt;&gt;AW17,$AW$17&amp;"_"&amp;$AW$6,AW17)&amp;"_MASK"</f>
        <v>u4_sp_ALERT_C_STEER_BC_MASK</v>
      </c>
    </row>
    <row r="10" spans="1:49">
      <c r="B10" s="117"/>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65</v>
      </c>
      <c r="Y10" s="53" t="s">
        <v>65</v>
      </c>
      <c r="Z10" s="53" t="s">
        <v>65</v>
      </c>
      <c r="AA10" s="53" t="s">
        <v>65</v>
      </c>
      <c r="AB10" s="53" t="s">
        <v>65</v>
      </c>
      <c r="AC10" s="53" t="s">
        <v>65</v>
      </c>
      <c r="AD10" s="53" t="s">
        <v>65</v>
      </c>
      <c r="AE10" s="113" t="s">
        <v>65</v>
      </c>
      <c r="AF10" s="53">
        <v>0</v>
      </c>
      <c r="AG10" s="53">
        <v>1</v>
      </c>
      <c r="AH10" s="53">
        <v>0</v>
      </c>
      <c r="AI10" s="53">
        <v>0</v>
      </c>
      <c r="AJ10" s="43" t="s">
        <v>30</v>
      </c>
      <c r="AL10" t="str">
        <f t="shared" si="0"/>
        <v xml:space="preserve">    (U1)ALERT_REQ_UNKNOWN</v>
      </c>
      <c r="AR10" s="54" t="str">
        <f t="shared" si="3"/>
        <v xml:space="preserve">    (U4)0x00000004U,                                                           /* 04 UNKNOWN                                         */</v>
      </c>
      <c r="AS10" s="54" t="str">
        <f t="shared" si="4"/>
        <v xml:space="preserve">    (U4)0x0000000FU,                                                           /* 04 UNKNOWN                                         */</v>
      </c>
      <c r="AT10" s="54" t="str">
        <f t="shared" si="1"/>
        <v xml:space="preserve">    (U1)ALERT_REQ_UNKNOWN,                                                     /* 04 UNKNOWN                                         */</v>
      </c>
      <c r="AU10" s="54" t="str">
        <f>IF($AW$7=1,"        &amp;"&amp;$AW$9&amp;"[0],"&amp;REPT(" ",66-LEN($AW$9))&amp;"/* u4p_MASK                                           */","        (const U4 *)vdp_PTR_NA,                                                /* u4p_MASK                                           */")</f>
        <v xml:space="preserve">        (const U4 *)vdp_PTR_NA,                                                /* u4p_MASK                                           */</v>
      </c>
      <c r="AV10" s="41" t="s">
        <v>71</v>
      </c>
      <c r="AW10" s="59" t="str">
        <f ca="1">"ALERT_"&amp;IF(AW6&lt;&gt;AW17,$AW$17&amp;"_"&amp;$AW$6,AW17)&amp;"_NUM_DST"</f>
        <v>ALERT_C_STEER_BC_NUM_DST</v>
      </c>
    </row>
    <row r="11" spans="1:49">
      <c r="B11" s="117"/>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65</v>
      </c>
      <c r="Y11" s="53" t="s">
        <v>65</v>
      </c>
      <c r="Z11" s="53" t="s">
        <v>65</v>
      </c>
      <c r="AA11" s="53" t="s">
        <v>65</v>
      </c>
      <c r="AB11" s="53" t="s">
        <v>65</v>
      </c>
      <c r="AC11" s="53" t="s">
        <v>65</v>
      </c>
      <c r="AD11" s="53" t="s">
        <v>65</v>
      </c>
      <c r="AE11" s="113" t="s">
        <v>65</v>
      </c>
      <c r="AF11" s="53">
        <v>0</v>
      </c>
      <c r="AG11" s="53">
        <v>1</v>
      </c>
      <c r="AH11" s="53">
        <v>0</v>
      </c>
      <c r="AI11" s="53">
        <v>1</v>
      </c>
      <c r="AJ11" s="43" t="s">
        <v>30</v>
      </c>
      <c r="AL11" t="str">
        <f t="shared" si="0"/>
        <v xml:space="preserve">    (U1)ALERT_REQ_UNKNOWN</v>
      </c>
      <c r="AR11" s="54" t="str">
        <f t="shared" si="3"/>
        <v xml:space="preserve">    (U4)0x00000005U,                                                           /* 05 UNKNOWN                                         */</v>
      </c>
      <c r="AS11" s="54" t="str">
        <f t="shared" si="4"/>
        <v xml:space="preserve">    (U4)0x0000000FU,                                                           /* 05 UNKNOWN                                         */</v>
      </c>
      <c r="AT11" s="54" t="str">
        <f t="shared" si="1"/>
        <v xml:space="preserve">    (U1)ALERT_REQ_UNKNOWN,                                                     /* 05 UNKNOWN                                         */</v>
      </c>
      <c r="AU11" s="54" t="str">
        <f>IF($AW$7=1,"        &amp;"&amp;$AW$8&amp;"[0],"&amp;REPT(" ",66-LEN($AW$8))&amp;"/* u4p_CRIT                                           */","        (const U4 *)vdp_PTR_NA,                                                /* u4p_CRIT                                           */")</f>
        <v xml:space="preserve">        (const U4 *)vdp_PTR_NA,                                                /* u4p_CRIT                                           */</v>
      </c>
      <c r="AV11" s="41" t="s">
        <v>72</v>
      </c>
      <c r="AW11" s="59" t="str">
        <f ca="1">"u1_sp_ALERT_"&amp;IF(AW6&lt;&gt;AW17,$AW$17&amp;"_"&amp;$AW$6,AW17)&amp;"_DST"</f>
        <v>u1_sp_ALERT_C_STEER_BC_DST</v>
      </c>
    </row>
    <row r="12" spans="1:49">
      <c r="B12" s="117"/>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65</v>
      </c>
      <c r="Y12" s="53" t="s">
        <v>65</v>
      </c>
      <c r="Z12" s="53" t="s">
        <v>65</v>
      </c>
      <c r="AA12" s="53" t="s">
        <v>65</v>
      </c>
      <c r="AB12" s="53" t="s">
        <v>65</v>
      </c>
      <c r="AC12" s="53" t="s">
        <v>65</v>
      </c>
      <c r="AD12" s="53" t="s">
        <v>65</v>
      </c>
      <c r="AE12" s="113" t="s">
        <v>65</v>
      </c>
      <c r="AF12" s="113">
        <v>0</v>
      </c>
      <c r="AG12" s="113">
        <v>1</v>
      </c>
      <c r="AH12" s="113">
        <v>1</v>
      </c>
      <c r="AI12" s="113">
        <v>0</v>
      </c>
      <c r="AJ12" s="43" t="s">
        <v>30</v>
      </c>
      <c r="AL12" t="str">
        <f t="shared" si="0"/>
        <v xml:space="preserve">    (U1)ALERT_REQ_UNKNOWN</v>
      </c>
      <c r="AR12" s="54" t="str">
        <f t="shared" si="3"/>
        <v xml:space="preserve">    (U4)0x00000006U,                                                           /* 06 UNKNOWN                                         */</v>
      </c>
      <c r="AS12" s="54" t="str">
        <f t="shared" si="4"/>
        <v xml:space="preserve">    (U4)0x0000000FU,                                                           /* 06 UNKNOWN                                         */</v>
      </c>
      <c r="AT12" s="54" t="str">
        <f t="shared" si="1"/>
        <v xml:space="preserve">    (U1)ALERT_REQ_UNKNOWN,                                                     /* 06 UNKNOWN                                         */</v>
      </c>
      <c r="AU12" s="54"/>
      <c r="AV12" s="41" t="s">
        <v>85</v>
      </c>
      <c r="AW12" s="59" t="str">
        <f ca="1">Matrix!D8&amp;"["&amp;Matrix!D7&amp;"]"</f>
        <v>st_gp_ALERT_C_STEER_MTRX[4]</v>
      </c>
    </row>
    <row r="13" spans="1:49">
      <c r="B13" s="117"/>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65</v>
      </c>
      <c r="Y13" s="53" t="s">
        <v>65</v>
      </c>
      <c r="Z13" s="53" t="s">
        <v>65</v>
      </c>
      <c r="AA13" s="53" t="s">
        <v>65</v>
      </c>
      <c r="AB13" s="53" t="s">
        <v>65</v>
      </c>
      <c r="AC13" s="53" t="s">
        <v>65</v>
      </c>
      <c r="AD13" s="53" t="s">
        <v>65</v>
      </c>
      <c r="AE13" s="113" t="s">
        <v>65</v>
      </c>
      <c r="AF13" s="53">
        <v>0</v>
      </c>
      <c r="AG13" s="53">
        <v>1</v>
      </c>
      <c r="AH13" s="53">
        <v>1</v>
      </c>
      <c r="AI13" s="53">
        <v>1</v>
      </c>
      <c r="AJ13" s="43" t="s">
        <v>30</v>
      </c>
      <c r="AL13" t="str">
        <f t="shared" si="0"/>
        <v xml:space="preserve">    (U1)ALERT_REQ_UNKNOWN</v>
      </c>
      <c r="AR13" s="54" t="str">
        <f t="shared" si="3"/>
        <v xml:space="preserve">    (U4)0x00000007U,                                                           /* 07 UNKNOWN                                         */</v>
      </c>
      <c r="AS13" s="54" t="str">
        <f t="shared" si="4"/>
        <v xml:space="preserve">    (U4)0x0000000FU,                                                           /* 07 UNKNOWN                                         */</v>
      </c>
      <c r="AT13" s="54" t="str">
        <f t="shared" si="1"/>
        <v xml:space="preserve">    (U1)ALERT_REQ_UNKNOWN,                                                     /* 07 UNKNOWN                                         */</v>
      </c>
      <c r="AU13" s="54" t="str">
        <f ca="1">"        &amp;"&amp;$AW$11&amp;"[0],"&amp;REPT(" ",66-LEN($AW$11))&amp;"/* u1p_DST                                            */"</f>
        <v xml:space="preserve">        &amp;u1_sp_ALERT_C_STEER_BC_DST[0],                                        /* u1p_DST                                            */</v>
      </c>
      <c r="AV13" s="41" t="s">
        <v>73</v>
      </c>
      <c r="AW13" s="116">
        <f>COUNTA($AJ$6:$AJ$69)</f>
        <v>16</v>
      </c>
    </row>
    <row r="14" spans="1:49">
      <c r="B14" s="117"/>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53" t="s">
        <v>65</v>
      </c>
      <c r="Q14" s="53" t="s">
        <v>65</v>
      </c>
      <c r="R14" s="53" t="s">
        <v>65</v>
      </c>
      <c r="S14" s="53" t="s">
        <v>65</v>
      </c>
      <c r="T14" s="53" t="s">
        <v>65</v>
      </c>
      <c r="U14" s="53" t="s">
        <v>65</v>
      </c>
      <c r="V14" s="53" t="s">
        <v>65</v>
      </c>
      <c r="W14" s="53" t="s">
        <v>65</v>
      </c>
      <c r="X14" s="53" t="s">
        <v>65</v>
      </c>
      <c r="Y14" s="53" t="s">
        <v>65</v>
      </c>
      <c r="Z14" s="53" t="s">
        <v>65</v>
      </c>
      <c r="AA14" s="53" t="s">
        <v>65</v>
      </c>
      <c r="AB14" s="53" t="s">
        <v>65</v>
      </c>
      <c r="AC14" s="53" t="s">
        <v>65</v>
      </c>
      <c r="AD14" s="53" t="s">
        <v>65</v>
      </c>
      <c r="AE14" s="113" t="s">
        <v>65</v>
      </c>
      <c r="AF14" s="53">
        <v>1</v>
      </c>
      <c r="AG14" s="53">
        <v>0</v>
      </c>
      <c r="AH14" s="53">
        <v>0</v>
      </c>
      <c r="AI14" s="53">
        <v>0</v>
      </c>
      <c r="AJ14" s="43" t="s">
        <v>199</v>
      </c>
      <c r="AL14" t="str">
        <f t="shared" ca="1" si="0"/>
        <v xml:space="preserve">    (U1)ALERT_REQ_C_STEER_BC_SINGLE</v>
      </c>
      <c r="AR14" s="54" t="str">
        <f t="shared" si="3"/>
        <v xml:space="preserve">    (U4)0x00000008U,                                                           /* 08 SINGLE                                          */</v>
      </c>
      <c r="AS14" s="54" t="str">
        <f t="shared" si="4"/>
        <v xml:space="preserve">    (U4)0x0000000FU,                                                           /* 08 SINGLE                                          */</v>
      </c>
      <c r="AT14" s="54" t="str">
        <f t="shared" ca="1" si="1"/>
        <v xml:space="preserve">    (U1)ALERT_REQ_C_STEER_BC_SINGLE,                                           /* 08 SINGLE                                          */</v>
      </c>
      <c r="AU14" s="54" t="str">
        <f ca="1">"        (U2)"&amp;$AW$10&amp;","&amp;REPT(" ",66-LEN($AW$10))&amp;"/* u2_num_srch                                        */"</f>
        <v xml:space="preserve">        (U2)ALERT_C_STEER_BC_NUM_DST,                                          /* u2_num_srch                                        */</v>
      </c>
      <c r="AV14" s="41" t="s">
        <v>74</v>
      </c>
      <c r="AW14" s="59" t="str">
        <f ca="1">IF(AW6&lt;&gt;AW17,VLOOKUP(AW6,Matrix!$C$13:$G$37,4,FALSE),Matrix!F13)</f>
        <v>u4_s_AlertC_steerBcSrcchk</v>
      </c>
    </row>
    <row r="15" spans="1:49">
      <c r="B15" s="117"/>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65</v>
      </c>
      <c r="Y15" s="53" t="s">
        <v>65</v>
      </c>
      <c r="Z15" s="53" t="s">
        <v>65</v>
      </c>
      <c r="AA15" s="53" t="s">
        <v>65</v>
      </c>
      <c r="AB15" s="53" t="s">
        <v>65</v>
      </c>
      <c r="AC15" s="53" t="s">
        <v>65</v>
      </c>
      <c r="AD15" s="53" t="s">
        <v>65</v>
      </c>
      <c r="AE15" s="113" t="s">
        <v>65</v>
      </c>
      <c r="AF15" s="53">
        <v>1</v>
      </c>
      <c r="AG15" s="53">
        <v>0</v>
      </c>
      <c r="AH15" s="53">
        <v>0</v>
      </c>
      <c r="AI15" s="53">
        <v>1</v>
      </c>
      <c r="AJ15" s="43" t="s">
        <v>199</v>
      </c>
      <c r="AL15" t="str">
        <f t="shared" ca="1" si="0"/>
        <v xml:space="preserve">    (U1)ALERT_REQ_C_STEER_BC_SINGLE</v>
      </c>
      <c r="AR15" s="54" t="str">
        <f t="shared" si="3"/>
        <v xml:space="preserve">    (U4)0x00000009U,                                                           /* 09 SINGLE                                          */</v>
      </c>
      <c r="AS15" s="54" t="str">
        <f t="shared" si="4"/>
        <v xml:space="preserve">    (U4)0x0000000FU,                                                           /* 09 SINGLE                                          */</v>
      </c>
      <c r="AT15" s="54" t="str">
        <f t="shared" ca="1" si="1"/>
        <v xml:space="preserve">    (U1)ALERT_REQ_C_STEER_BC_SINGLE,                                           /* 09 SINGLE                                          */</v>
      </c>
      <c r="AU15" s="54" t="str">
        <f ca="1">"        (U1)"&amp;$AW$16&amp;REPT(" ",67-LEN($AW$16))&amp;"/* u1_vom_act                                         */"</f>
        <v xml:space="preserve">        (U1)ALERT_VOM_IGN_ON                                                   /* u1_vom_act                                         */</v>
      </c>
      <c r="AV15" s="41" t="s">
        <v>77</v>
      </c>
      <c r="AW15" s="59" t="str">
        <f ca="1">IF(AW6&lt;&gt;AW17,VLOOKUP(AW6,Matrix!$C$13:$G$37,5,FALSE),Matrix!G13)</f>
        <v>NULL</v>
      </c>
    </row>
    <row r="16" spans="1:49">
      <c r="B16" s="117"/>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65</v>
      </c>
      <c r="Y16" s="53" t="s">
        <v>65</v>
      </c>
      <c r="Z16" s="53" t="s">
        <v>65</v>
      </c>
      <c r="AA16" s="53" t="s">
        <v>65</v>
      </c>
      <c r="AB16" s="53" t="s">
        <v>65</v>
      </c>
      <c r="AC16" s="53" t="s">
        <v>65</v>
      </c>
      <c r="AD16" s="53" t="s">
        <v>65</v>
      </c>
      <c r="AE16" s="113" t="s">
        <v>65</v>
      </c>
      <c r="AF16" s="53">
        <v>1</v>
      </c>
      <c r="AG16" s="53">
        <v>0</v>
      </c>
      <c r="AH16" s="53">
        <v>1</v>
      </c>
      <c r="AI16" s="53">
        <v>0</v>
      </c>
      <c r="AJ16" s="43" t="s">
        <v>199</v>
      </c>
      <c r="AL16" t="str">
        <f t="shared" ca="1" si="0"/>
        <v xml:space="preserve">    (U1)ALERT_REQ_C_STEER_BC_SINGLE</v>
      </c>
      <c r="AR16" s="54" t="str">
        <f t="shared" si="3"/>
        <v xml:space="preserve">    (U4)0x0000000AU,                                                           /* 10 SINGLE                                          */</v>
      </c>
      <c r="AS16" s="54" t="str">
        <f t="shared" si="4"/>
        <v xml:space="preserve">    (U4)0x0000000FU,                                                           /* 10 SINGLE                                          */</v>
      </c>
      <c r="AT16" s="54" t="str">
        <f t="shared" ca="1" si="1"/>
        <v xml:space="preserve">    (U1)ALERT_REQ_C_STEER_BC_SINGLE,                                           /* 10 SINGLE                                          */</v>
      </c>
      <c r="AU16" s="54" t="s">
        <v>66</v>
      </c>
      <c r="AV16" s="41" t="s">
        <v>75</v>
      </c>
      <c r="AW16" s="59" t="str">
        <f ca="1">IF(AW6&lt;&gt;AW17,VLOOKUP(AW6,Matrix!$C$13:$G$37,2,FALSE),Matrix!D13)</f>
        <v>ALERT_VOM_IGN_ON</v>
      </c>
    </row>
    <row r="17" spans="2:49" ht="14.25" thickBot="1">
      <c r="B17" s="117"/>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65</v>
      </c>
      <c r="AB17" s="53" t="s">
        <v>65</v>
      </c>
      <c r="AC17" s="53" t="s">
        <v>65</v>
      </c>
      <c r="AD17" s="53" t="s">
        <v>65</v>
      </c>
      <c r="AE17" s="113" t="s">
        <v>65</v>
      </c>
      <c r="AF17" s="53">
        <v>1</v>
      </c>
      <c r="AG17" s="53">
        <v>0</v>
      </c>
      <c r="AH17" s="53">
        <v>1</v>
      </c>
      <c r="AI17" s="53">
        <v>1</v>
      </c>
      <c r="AJ17" s="43" t="s">
        <v>199</v>
      </c>
      <c r="AL17" t="str">
        <f t="shared" ca="1" si="0"/>
        <v xml:space="preserve">    (U1)ALERT_REQ_C_STEER_BC_SINGLE</v>
      </c>
      <c r="AR17" s="54" t="str">
        <f t="shared" si="3"/>
        <v xml:space="preserve">    (U4)0x0000000BU,                                                           /* 11 SINGLE                                          */</v>
      </c>
      <c r="AS17" s="54" t="str">
        <f t="shared" si="4"/>
        <v xml:space="preserve">    (U4)0x0000000FU,                                                           /* 11 SINGLE                                          */</v>
      </c>
      <c r="AT17" s="54" t="str">
        <f t="shared" ca="1" si="1"/>
        <v xml:space="preserve">    (U1)ALERT_REQ_C_STEER_BC_SINGLE,                                           /* 11 SINGLE                                          */</v>
      </c>
      <c r="AU17" s="55" t="s">
        <v>78</v>
      </c>
      <c r="AV17" s="42" t="s">
        <v>76</v>
      </c>
      <c r="AW17" s="60" t="str">
        <f ca="1">UPPER(Matrix!$D$6)</f>
        <v>C_STEER</v>
      </c>
    </row>
    <row r="18" spans="2:49">
      <c r="B18" s="117"/>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65</v>
      </c>
      <c r="AB18" s="53" t="s">
        <v>65</v>
      </c>
      <c r="AC18" s="53" t="s">
        <v>65</v>
      </c>
      <c r="AD18" s="53" t="s">
        <v>65</v>
      </c>
      <c r="AE18" s="113" t="s">
        <v>65</v>
      </c>
      <c r="AF18" s="53">
        <v>1</v>
      </c>
      <c r="AG18" s="53">
        <v>1</v>
      </c>
      <c r="AH18" s="53">
        <v>0</v>
      </c>
      <c r="AI18" s="53">
        <v>0</v>
      </c>
      <c r="AJ18" s="43" t="s">
        <v>199</v>
      </c>
      <c r="AL18" t="str">
        <f t="shared" ca="1" si="0"/>
        <v xml:space="preserve">    (U1)ALERT_REQ_C_STEER_BC_SINGLE</v>
      </c>
      <c r="AR18" s="54" t="str">
        <f t="shared" si="3"/>
        <v xml:space="preserve">    (U4)0x0000000CU,                                                           /* 12 SINGLE                                          */</v>
      </c>
      <c r="AS18" s="54" t="str">
        <f t="shared" si="4"/>
        <v xml:space="preserve">    (U4)0x0000000FU,                                                           /* 12 SINGLE                                          */</v>
      </c>
      <c r="AT18" s="54" t="str">
        <f t="shared" ca="1" si="1"/>
        <v xml:space="preserve">    (U1)ALERT_REQ_C_STEER_BC_SINGLE,                                           /* 12 SINGLE                                          */</v>
      </c>
    </row>
    <row r="19" spans="2:49">
      <c r="B19" s="117"/>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t="s">
        <v>65</v>
      </c>
      <c r="AD19" s="53" t="s">
        <v>65</v>
      </c>
      <c r="AE19" s="113" t="s">
        <v>65</v>
      </c>
      <c r="AF19" s="53">
        <v>1</v>
      </c>
      <c r="AG19" s="53">
        <v>1</v>
      </c>
      <c r="AH19" s="53">
        <v>0</v>
      </c>
      <c r="AI19" s="53">
        <v>1</v>
      </c>
      <c r="AJ19" s="43" t="s">
        <v>199</v>
      </c>
      <c r="AL19" t="str">
        <f t="shared" ca="1" si="0"/>
        <v xml:space="preserve">    (U1)ALERT_REQ_C_STEER_BC_SINGLE</v>
      </c>
      <c r="AR19" s="54" t="str">
        <f t="shared" si="3"/>
        <v xml:space="preserve">    (U4)0x0000000DU,                                                           /* 13 SINGLE                                          */</v>
      </c>
      <c r="AS19" s="54" t="str">
        <f t="shared" si="4"/>
        <v xml:space="preserve">    (U4)0x0000000FU,                                                           /* 13 SINGLE                                          */</v>
      </c>
      <c r="AT19" s="54" t="str">
        <f t="shared" ca="1" si="1"/>
        <v xml:space="preserve">    (U1)ALERT_REQ_C_STEER_BC_SINGLE,                                           /* 13 SINGLE                                          */</v>
      </c>
    </row>
    <row r="20" spans="2:49">
      <c r="B20" s="117"/>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t="s">
        <v>65</v>
      </c>
      <c r="AD20" s="53" t="s">
        <v>65</v>
      </c>
      <c r="AE20" s="113" t="s">
        <v>65</v>
      </c>
      <c r="AF20" s="53">
        <v>1</v>
      </c>
      <c r="AG20" s="53">
        <v>1</v>
      </c>
      <c r="AH20" s="53">
        <v>1</v>
      </c>
      <c r="AI20" s="53">
        <v>0</v>
      </c>
      <c r="AJ20" s="43" t="s">
        <v>199</v>
      </c>
      <c r="AL20" t="str">
        <f t="shared" ca="1" si="0"/>
        <v xml:space="preserve">    (U1)ALERT_REQ_C_STEER_BC_SINGLE</v>
      </c>
      <c r="AR20" s="54" t="str">
        <f t="shared" si="3"/>
        <v xml:space="preserve">    (U4)0x0000000EU,                                                           /* 14 SINGLE                                          */</v>
      </c>
      <c r="AS20" s="54" t="str">
        <f t="shared" si="4"/>
        <v xml:space="preserve">    (U4)0x0000000FU,                                                           /* 14 SINGLE                                          */</v>
      </c>
      <c r="AT20" s="54" t="str">
        <f t="shared" ca="1" si="1"/>
        <v xml:space="preserve">    (U1)ALERT_REQ_C_STEER_BC_SINGLE,                                           /* 14 SINGLE                                          */</v>
      </c>
    </row>
    <row r="21" spans="2:49">
      <c r="B21" s="117"/>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t="s">
        <v>65</v>
      </c>
      <c r="AD21" s="53" t="s">
        <v>65</v>
      </c>
      <c r="AE21" s="53" t="s">
        <v>65</v>
      </c>
      <c r="AF21" s="53">
        <v>1</v>
      </c>
      <c r="AG21" s="53">
        <v>1</v>
      </c>
      <c r="AH21" s="53">
        <v>1</v>
      </c>
      <c r="AI21" s="53">
        <v>1</v>
      </c>
      <c r="AJ21" s="43" t="s">
        <v>199</v>
      </c>
      <c r="AL21" t="str">
        <f t="shared" ca="1" si="0"/>
        <v xml:space="preserve">    (U1)ALERT_REQ_C_STEER_BC_SINGLE</v>
      </c>
      <c r="AR21" s="54" t="str">
        <f t="shared" si="3"/>
        <v xml:space="preserve">    (U4)0x0000000FU                                                            /* 15 SINGLE                                          */</v>
      </c>
      <c r="AS21" s="54" t="str">
        <f t="shared" si="4"/>
        <v xml:space="preserve">    (U4)0x0000000FU                                                            /* 15 SINGLE                                          */</v>
      </c>
      <c r="AT21" s="54" t="str">
        <f t="shared" ca="1" si="1"/>
        <v xml:space="preserve">    (U1)ALERT_REQ_C_STEER_BC_SINGLE                                            /* 15 SINGLE                                          */</v>
      </c>
    </row>
    <row r="22" spans="2:49">
      <c r="B22" s="117"/>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t="s">
        <v>65</v>
      </c>
      <c r="AD22" s="53" t="s">
        <v>65</v>
      </c>
      <c r="AE22" s="53" t="s">
        <v>65</v>
      </c>
      <c r="AF22" s="53" t="s">
        <v>65</v>
      </c>
      <c r="AG22" s="53" t="s">
        <v>65</v>
      </c>
      <c r="AH22" s="53" t="s">
        <v>65</v>
      </c>
      <c r="AI22" s="53" t="s">
        <v>65</v>
      </c>
      <c r="AJ22" s="43"/>
      <c r="AL22" t="str">
        <f t="shared" ca="1" si="0"/>
        <v xml:space="preserve">    (U1)ALERT_REQ_C_STEER_BC_</v>
      </c>
      <c r="AR22" s="54" t="str">
        <f t="shared" si="3"/>
        <v>};</v>
      </c>
      <c r="AS22" s="54" t="str">
        <f t="shared" si="4"/>
        <v>};</v>
      </c>
      <c r="AT22" s="54" t="str">
        <f t="shared" si="1"/>
        <v>};</v>
      </c>
    </row>
    <row r="23" spans="2:49">
      <c r="B23" s="117"/>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t="s">
        <v>65</v>
      </c>
      <c r="AD23" s="53" t="s">
        <v>65</v>
      </c>
      <c r="AE23" s="53" t="s">
        <v>65</v>
      </c>
      <c r="AF23" s="53" t="s">
        <v>65</v>
      </c>
      <c r="AG23" s="53" t="s">
        <v>65</v>
      </c>
      <c r="AH23" s="53" t="s">
        <v>65</v>
      </c>
      <c r="AI23" s="53" t="s">
        <v>65</v>
      </c>
      <c r="AJ23" s="43"/>
      <c r="AL23" t="str">
        <f t="shared" ca="1" si="0"/>
        <v xml:space="preserve">    (U1)ALERT_REQ_C_STEER_BC_</v>
      </c>
      <c r="AR23" s="54" t="str">
        <f t="shared" si="3"/>
        <v/>
      </c>
      <c r="AS23" s="54" t="str">
        <f t="shared" si="4"/>
        <v/>
      </c>
      <c r="AT23" s="54" t="str">
        <f t="shared" si="1"/>
        <v/>
      </c>
    </row>
    <row r="24" spans="2:49">
      <c r="B24" s="117"/>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t="s">
        <v>65</v>
      </c>
      <c r="AD24" s="53" t="s">
        <v>65</v>
      </c>
      <c r="AE24" s="53" t="s">
        <v>65</v>
      </c>
      <c r="AF24" s="53" t="s">
        <v>65</v>
      </c>
      <c r="AG24" s="53" t="s">
        <v>65</v>
      </c>
      <c r="AH24" s="53" t="s">
        <v>65</v>
      </c>
      <c r="AI24" s="53" t="s">
        <v>65</v>
      </c>
      <c r="AJ24" s="23"/>
      <c r="AL24" t="str">
        <f t="shared" ca="1" si="0"/>
        <v xml:space="preserve">    (U1)ALERT_REQ_C_STEER_BC_</v>
      </c>
      <c r="AR24" s="54" t="str">
        <f t="shared" si="3"/>
        <v/>
      </c>
      <c r="AS24" s="54" t="str">
        <f t="shared" si="4"/>
        <v/>
      </c>
      <c r="AT24" s="54" t="str">
        <f t="shared" si="1"/>
        <v/>
      </c>
    </row>
    <row r="25" spans="2:49">
      <c r="B25" s="117"/>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t="s">
        <v>65</v>
      </c>
      <c r="AD25" s="53" t="s">
        <v>65</v>
      </c>
      <c r="AE25" s="53" t="s">
        <v>65</v>
      </c>
      <c r="AF25" s="53" t="s">
        <v>65</v>
      </c>
      <c r="AG25" s="53" t="s">
        <v>65</v>
      </c>
      <c r="AH25" s="53" t="s">
        <v>65</v>
      </c>
      <c r="AI25" s="53" t="s">
        <v>65</v>
      </c>
      <c r="AJ25" s="23"/>
      <c r="AL25" t="str">
        <f t="shared" ca="1" si="0"/>
        <v xml:space="preserve">    (U1)ALERT_REQ_C_STEER_BC_</v>
      </c>
      <c r="AR25" s="54" t="str">
        <f t="shared" si="3"/>
        <v/>
      </c>
      <c r="AS25" s="54" t="str">
        <f t="shared" si="4"/>
        <v/>
      </c>
      <c r="AT25" s="54" t="str">
        <f t="shared" si="1"/>
        <v/>
      </c>
    </row>
    <row r="26" spans="2:49">
      <c r="B26" s="117"/>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t="s">
        <v>65</v>
      </c>
      <c r="AD26" s="53" t="s">
        <v>65</v>
      </c>
      <c r="AE26" s="53" t="s">
        <v>65</v>
      </c>
      <c r="AF26" s="53" t="s">
        <v>65</v>
      </c>
      <c r="AG26" s="53" t="s">
        <v>65</v>
      </c>
      <c r="AH26" s="53" t="s">
        <v>65</v>
      </c>
      <c r="AI26" s="53" t="s">
        <v>65</v>
      </c>
      <c r="AJ26" s="23"/>
      <c r="AL26" t="str">
        <f t="shared" ca="1" si="0"/>
        <v xml:space="preserve">    (U1)ALERT_REQ_C_STEER_BC_</v>
      </c>
      <c r="AR26" s="54" t="str">
        <f t="shared" si="3"/>
        <v/>
      </c>
      <c r="AS26" s="54" t="str">
        <f t="shared" si="4"/>
        <v/>
      </c>
      <c r="AT26" s="54" t="str">
        <f t="shared" si="1"/>
        <v/>
      </c>
    </row>
    <row r="27" spans="2:49">
      <c r="B27" s="117"/>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t="s">
        <v>65</v>
      </c>
      <c r="AD27" s="53" t="s">
        <v>65</v>
      </c>
      <c r="AE27" s="53" t="s">
        <v>65</v>
      </c>
      <c r="AF27" s="53" t="s">
        <v>65</v>
      </c>
      <c r="AG27" s="53" t="s">
        <v>65</v>
      </c>
      <c r="AH27" s="53" t="s">
        <v>65</v>
      </c>
      <c r="AI27" s="53" t="s">
        <v>65</v>
      </c>
      <c r="AJ27" s="23"/>
      <c r="AL27" t="str">
        <f t="shared" ca="1" si="0"/>
        <v xml:space="preserve">    (U1)ALERT_REQ_C_STEER_BC_</v>
      </c>
      <c r="AR27" s="54" t="str">
        <f t="shared" si="3"/>
        <v/>
      </c>
      <c r="AS27" s="54" t="str">
        <f t="shared" si="4"/>
        <v/>
      </c>
      <c r="AT27" s="54" t="str">
        <f t="shared" si="1"/>
        <v/>
      </c>
    </row>
    <row r="28" spans="2:49">
      <c r="B28" s="117"/>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t="s">
        <v>65</v>
      </c>
      <c r="AD28" s="53" t="s">
        <v>65</v>
      </c>
      <c r="AE28" s="53" t="s">
        <v>65</v>
      </c>
      <c r="AF28" s="53" t="s">
        <v>65</v>
      </c>
      <c r="AG28" s="53" t="s">
        <v>65</v>
      </c>
      <c r="AH28" s="53" t="s">
        <v>65</v>
      </c>
      <c r="AI28" s="53" t="s">
        <v>65</v>
      </c>
      <c r="AJ28" s="23"/>
      <c r="AL28" t="str">
        <f t="shared" ca="1" si="0"/>
        <v xml:space="preserve">    (U1)ALERT_REQ_C_STEER_BC_</v>
      </c>
      <c r="AR28" s="54" t="str">
        <f t="shared" si="3"/>
        <v/>
      </c>
      <c r="AS28" s="54" t="str">
        <f t="shared" si="4"/>
        <v/>
      </c>
      <c r="AT28" s="54" t="str">
        <f t="shared" si="1"/>
        <v/>
      </c>
    </row>
    <row r="29" spans="2:49">
      <c r="B29" s="117"/>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t="s">
        <v>65</v>
      </c>
      <c r="AD29" s="53" t="s">
        <v>65</v>
      </c>
      <c r="AE29" s="53" t="s">
        <v>65</v>
      </c>
      <c r="AF29" s="53" t="s">
        <v>65</v>
      </c>
      <c r="AG29" s="53" t="s">
        <v>65</v>
      </c>
      <c r="AH29" s="53" t="s">
        <v>65</v>
      </c>
      <c r="AI29" s="53" t="s">
        <v>65</v>
      </c>
      <c r="AJ29" s="23"/>
      <c r="AL29" t="str">
        <f t="shared" ca="1" si="0"/>
        <v xml:space="preserve">    (U1)ALERT_REQ_C_STEER_BC_</v>
      </c>
      <c r="AR29" s="54" t="str">
        <f t="shared" si="3"/>
        <v/>
      </c>
      <c r="AS29" s="54" t="str">
        <f t="shared" si="4"/>
        <v/>
      </c>
      <c r="AT29" s="54" t="str">
        <f t="shared" si="1"/>
        <v/>
      </c>
    </row>
    <row r="30" spans="2:49">
      <c r="B30" s="117"/>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t="s">
        <v>65</v>
      </c>
      <c r="AD30" s="53" t="s">
        <v>65</v>
      </c>
      <c r="AE30" s="53" t="s">
        <v>65</v>
      </c>
      <c r="AF30" s="53" t="s">
        <v>65</v>
      </c>
      <c r="AG30" s="53" t="s">
        <v>65</v>
      </c>
      <c r="AH30" s="53" t="s">
        <v>65</v>
      </c>
      <c r="AI30" s="53" t="s">
        <v>65</v>
      </c>
      <c r="AJ30" s="23"/>
      <c r="AL30" t="str">
        <f t="shared" ca="1" si="0"/>
        <v xml:space="preserve">    (U1)ALERT_REQ_C_STEER_BC_</v>
      </c>
      <c r="AR30" s="54" t="str">
        <f t="shared" si="3"/>
        <v/>
      </c>
      <c r="AS30" s="54" t="str">
        <f t="shared" si="4"/>
        <v/>
      </c>
      <c r="AT30" s="54" t="str">
        <f t="shared" si="1"/>
        <v/>
      </c>
    </row>
    <row r="31" spans="2:49">
      <c r="B31" s="117"/>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t="s">
        <v>65</v>
      </c>
      <c r="AD31" s="53" t="s">
        <v>65</v>
      </c>
      <c r="AE31" s="53" t="s">
        <v>65</v>
      </c>
      <c r="AF31" s="53" t="s">
        <v>65</v>
      </c>
      <c r="AG31" s="53" t="s">
        <v>65</v>
      </c>
      <c r="AH31" s="53" t="s">
        <v>65</v>
      </c>
      <c r="AI31" s="53" t="s">
        <v>65</v>
      </c>
      <c r="AJ31" s="23"/>
      <c r="AL31" t="str">
        <f t="shared" ca="1" si="0"/>
        <v xml:space="preserve">    (U1)ALERT_REQ_C_STEER_BC_</v>
      </c>
      <c r="AR31" s="54" t="str">
        <f t="shared" si="3"/>
        <v/>
      </c>
      <c r="AS31" s="54" t="str">
        <f t="shared" si="4"/>
        <v/>
      </c>
      <c r="AT31" s="54" t="str">
        <f t="shared" si="1"/>
        <v/>
      </c>
    </row>
    <row r="32" spans="2:49">
      <c r="B32" s="117"/>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t="s">
        <v>65</v>
      </c>
      <c r="AD32" s="53" t="s">
        <v>65</v>
      </c>
      <c r="AE32" s="53" t="s">
        <v>65</v>
      </c>
      <c r="AF32" s="53" t="s">
        <v>65</v>
      </c>
      <c r="AG32" s="53" t="s">
        <v>65</v>
      </c>
      <c r="AH32" s="53" t="s">
        <v>65</v>
      </c>
      <c r="AI32" s="53" t="s">
        <v>65</v>
      </c>
      <c r="AJ32" s="23"/>
      <c r="AL32" t="str">
        <f t="shared" ca="1" si="0"/>
        <v xml:space="preserve">    (U1)ALERT_REQ_C_STEER_BC_</v>
      </c>
      <c r="AR32" s="54" t="str">
        <f t="shared" si="3"/>
        <v/>
      </c>
      <c r="AS32" s="54" t="str">
        <f t="shared" si="4"/>
        <v/>
      </c>
      <c r="AT32" s="54" t="str">
        <f t="shared" si="1"/>
        <v/>
      </c>
    </row>
    <row r="33" spans="2:46">
      <c r="B33" s="117"/>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t="s">
        <v>65</v>
      </c>
      <c r="AD33" s="53" t="s">
        <v>65</v>
      </c>
      <c r="AE33" s="53" t="s">
        <v>65</v>
      </c>
      <c r="AF33" s="53" t="s">
        <v>65</v>
      </c>
      <c r="AG33" s="53" t="s">
        <v>65</v>
      </c>
      <c r="AH33" s="53" t="s">
        <v>65</v>
      </c>
      <c r="AI33" s="53" t="s">
        <v>65</v>
      </c>
      <c r="AJ33" s="23"/>
      <c r="AL33" t="str">
        <f t="shared" ca="1" si="0"/>
        <v xml:space="preserve">    (U1)ALERT_REQ_C_STEER_BC_</v>
      </c>
      <c r="AR33" s="54" t="str">
        <f t="shared" si="3"/>
        <v/>
      </c>
      <c r="AS33" s="54" t="str">
        <f t="shared" si="4"/>
        <v/>
      </c>
      <c r="AT33" s="54" t="str">
        <f t="shared" si="1"/>
        <v/>
      </c>
    </row>
    <row r="34" spans="2:46">
      <c r="B34" s="117"/>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t="s">
        <v>65</v>
      </c>
      <c r="AD34" s="53" t="s">
        <v>65</v>
      </c>
      <c r="AE34" s="53" t="s">
        <v>65</v>
      </c>
      <c r="AF34" s="53" t="s">
        <v>65</v>
      </c>
      <c r="AG34" s="53" t="s">
        <v>65</v>
      </c>
      <c r="AH34" s="53" t="s">
        <v>65</v>
      </c>
      <c r="AI34" s="53" t="s">
        <v>65</v>
      </c>
      <c r="AJ34" s="23"/>
      <c r="AL34" t="str">
        <f t="shared" ca="1" si="0"/>
        <v xml:space="preserve">    (U1)ALERT_REQ_C_STEER_BC_</v>
      </c>
      <c r="AR34" s="54" t="str">
        <f t="shared" si="3"/>
        <v/>
      </c>
      <c r="AS34" s="54" t="str">
        <f t="shared" si="4"/>
        <v/>
      </c>
      <c r="AT34" s="54" t="str">
        <f t="shared" si="1"/>
        <v/>
      </c>
    </row>
    <row r="35" spans="2:46">
      <c r="B35" s="117"/>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t="s">
        <v>65</v>
      </c>
      <c r="AD35" s="53" t="s">
        <v>65</v>
      </c>
      <c r="AE35" s="53" t="s">
        <v>65</v>
      </c>
      <c r="AF35" s="53" t="s">
        <v>65</v>
      </c>
      <c r="AG35" s="53" t="s">
        <v>65</v>
      </c>
      <c r="AH35" s="53" t="s">
        <v>65</v>
      </c>
      <c r="AI35" s="53" t="s">
        <v>65</v>
      </c>
      <c r="AJ35" s="23"/>
      <c r="AL35" t="str">
        <f t="shared" ca="1" si="0"/>
        <v xml:space="preserve">    (U1)ALERT_REQ_C_STEER_BC_</v>
      </c>
      <c r="AR35" s="54" t="str">
        <f t="shared" si="3"/>
        <v/>
      </c>
      <c r="AS35" s="54" t="str">
        <f t="shared" si="4"/>
        <v/>
      </c>
      <c r="AT35" s="54" t="str">
        <f t="shared" si="1"/>
        <v/>
      </c>
    </row>
    <row r="36" spans="2:46">
      <c r="B36" s="117"/>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t="s">
        <v>65</v>
      </c>
      <c r="AD36" s="53" t="s">
        <v>65</v>
      </c>
      <c r="AE36" s="53" t="s">
        <v>65</v>
      </c>
      <c r="AF36" s="53" t="s">
        <v>65</v>
      </c>
      <c r="AG36" s="53" t="s">
        <v>65</v>
      </c>
      <c r="AH36" s="53" t="s">
        <v>65</v>
      </c>
      <c r="AI36" s="53" t="s">
        <v>65</v>
      </c>
      <c r="AJ36" s="23"/>
      <c r="AL36" t="str">
        <f t="shared" ca="1" si="0"/>
        <v xml:space="preserve">    (U1)ALERT_REQ_C_STEER_BC_</v>
      </c>
      <c r="AR36" s="54" t="str">
        <f t="shared" si="3"/>
        <v/>
      </c>
      <c r="AS36" s="54" t="str">
        <f t="shared" si="4"/>
        <v/>
      </c>
      <c r="AT36" s="54" t="str">
        <f t="shared" si="1"/>
        <v/>
      </c>
    </row>
    <row r="37" spans="2:46">
      <c r="B37" s="117"/>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t="s">
        <v>65</v>
      </c>
      <c r="AD37" s="53" t="s">
        <v>65</v>
      </c>
      <c r="AE37" s="53" t="s">
        <v>65</v>
      </c>
      <c r="AF37" s="53" t="s">
        <v>65</v>
      </c>
      <c r="AG37" s="53" t="s">
        <v>65</v>
      </c>
      <c r="AH37" s="53" t="s">
        <v>65</v>
      </c>
      <c r="AI37" s="53" t="s">
        <v>65</v>
      </c>
      <c r="AJ37" s="23"/>
      <c r="AL37" t="str">
        <f t="shared" ca="1" si="0"/>
        <v xml:space="preserve">    (U1)ALERT_REQ_C_STEER_BC_</v>
      </c>
      <c r="AR37" s="54" t="str">
        <f t="shared" si="3"/>
        <v/>
      </c>
      <c r="AS37" s="54" t="str">
        <f t="shared" si="4"/>
        <v/>
      </c>
      <c r="AT37" s="54" t="str">
        <f t="shared" si="1"/>
        <v/>
      </c>
    </row>
    <row r="38" spans="2:46">
      <c r="B38" s="117"/>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t="s">
        <v>65</v>
      </c>
      <c r="AD38" s="53" t="s">
        <v>65</v>
      </c>
      <c r="AE38" s="53" t="s">
        <v>65</v>
      </c>
      <c r="AF38" s="53" t="s">
        <v>65</v>
      </c>
      <c r="AG38" s="53" t="s">
        <v>65</v>
      </c>
      <c r="AH38" s="53" t="s">
        <v>65</v>
      </c>
      <c r="AI38" s="53" t="s">
        <v>65</v>
      </c>
      <c r="AJ38" s="23"/>
      <c r="AL38" t="str">
        <f t="shared" ca="1" si="0"/>
        <v xml:space="preserve">    (U1)ALERT_REQ_C_STEER_BC_</v>
      </c>
      <c r="AR38" s="54" t="str">
        <f t="shared" si="3"/>
        <v/>
      </c>
      <c r="AS38" s="54" t="str">
        <f t="shared" si="4"/>
        <v/>
      </c>
      <c r="AT38" s="54" t="str">
        <f t="shared" si="1"/>
        <v/>
      </c>
    </row>
    <row r="39" spans="2:46">
      <c r="B39" s="117"/>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t="s">
        <v>65</v>
      </c>
      <c r="AD39" s="53" t="s">
        <v>65</v>
      </c>
      <c r="AE39" s="53" t="s">
        <v>65</v>
      </c>
      <c r="AF39" s="53" t="s">
        <v>65</v>
      </c>
      <c r="AG39" s="53" t="s">
        <v>65</v>
      </c>
      <c r="AH39" s="53" t="s">
        <v>65</v>
      </c>
      <c r="AI39" s="53" t="s">
        <v>65</v>
      </c>
      <c r="AJ39" s="23"/>
      <c r="AL39" t="str">
        <f t="shared" ca="1" si="0"/>
        <v xml:space="preserve">    (U1)ALERT_REQ_C_STEER_BC_</v>
      </c>
      <c r="AR39" s="54" t="str">
        <f t="shared" si="3"/>
        <v/>
      </c>
      <c r="AS39" s="54" t="str">
        <f t="shared" si="4"/>
        <v/>
      </c>
      <c r="AT39" s="54" t="str">
        <f t="shared" si="1"/>
        <v/>
      </c>
    </row>
    <row r="40" spans="2:46">
      <c r="B40" s="117"/>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t="s">
        <v>65</v>
      </c>
      <c r="AD40" s="53" t="s">
        <v>65</v>
      </c>
      <c r="AE40" s="53" t="s">
        <v>65</v>
      </c>
      <c r="AF40" s="53" t="s">
        <v>65</v>
      </c>
      <c r="AG40" s="53" t="s">
        <v>65</v>
      </c>
      <c r="AH40" s="53" t="s">
        <v>65</v>
      </c>
      <c r="AI40" s="53" t="s">
        <v>65</v>
      </c>
      <c r="AJ40" s="23"/>
      <c r="AL40" t="str">
        <f t="shared" ca="1" si="0"/>
        <v xml:space="preserve">    (U1)ALERT_REQ_C_STEER_BC_</v>
      </c>
      <c r="AR40" s="54" t="str">
        <f t="shared" si="3"/>
        <v/>
      </c>
      <c r="AS40" s="54" t="str">
        <f t="shared" si="4"/>
        <v/>
      </c>
      <c r="AT40" s="54" t="str">
        <f t="shared" si="1"/>
        <v/>
      </c>
    </row>
    <row r="41" spans="2:46">
      <c r="B41" s="117"/>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t="s">
        <v>65</v>
      </c>
      <c r="AD41" s="53" t="s">
        <v>65</v>
      </c>
      <c r="AE41" s="53" t="s">
        <v>65</v>
      </c>
      <c r="AF41" s="53" t="s">
        <v>65</v>
      </c>
      <c r="AG41" s="53" t="s">
        <v>65</v>
      </c>
      <c r="AH41" s="53" t="s">
        <v>65</v>
      </c>
      <c r="AI41" s="53" t="s">
        <v>65</v>
      </c>
      <c r="AJ41" s="23"/>
      <c r="AL41" t="str">
        <f t="shared" ca="1" si="0"/>
        <v xml:space="preserve">    (U1)ALERT_REQ_C_STEER_BC_</v>
      </c>
      <c r="AR41" s="54" t="str">
        <f t="shared" si="3"/>
        <v/>
      </c>
      <c r="AS41" s="54" t="str">
        <f t="shared" si="4"/>
        <v/>
      </c>
      <c r="AT41" s="54" t="str">
        <f t="shared" si="1"/>
        <v/>
      </c>
    </row>
    <row r="42" spans="2:46">
      <c r="B42" s="117"/>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t="s">
        <v>65</v>
      </c>
      <c r="AD42" s="53" t="s">
        <v>65</v>
      </c>
      <c r="AE42" s="53" t="s">
        <v>65</v>
      </c>
      <c r="AF42" s="53" t="s">
        <v>65</v>
      </c>
      <c r="AG42" s="53" t="s">
        <v>65</v>
      </c>
      <c r="AH42" s="53" t="s">
        <v>65</v>
      </c>
      <c r="AI42" s="53" t="s">
        <v>65</v>
      </c>
      <c r="AJ42" s="23"/>
      <c r="AL42" t="str">
        <f t="shared" ca="1" si="0"/>
        <v xml:space="preserve">    (U1)ALERT_REQ_C_STEER_BC_</v>
      </c>
      <c r="AR42" s="54" t="str">
        <f t="shared" si="3"/>
        <v/>
      </c>
      <c r="AS42" s="54" t="str">
        <f t="shared" si="4"/>
        <v/>
      </c>
      <c r="AT42" s="54" t="str">
        <f t="shared" si="1"/>
        <v/>
      </c>
    </row>
    <row r="43" spans="2:46">
      <c r="B43" s="117"/>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23"/>
      <c r="AL43" t="str">
        <f t="shared" ca="1" si="0"/>
        <v xml:space="preserve">    (U1)ALERT_REQ_C_STEER_BC_</v>
      </c>
      <c r="AR43" s="54" t="str">
        <f t="shared" si="3"/>
        <v/>
      </c>
      <c r="AS43" s="54" t="str">
        <f t="shared" si="4"/>
        <v/>
      </c>
      <c r="AT43" s="54" t="str">
        <f t="shared" si="1"/>
        <v/>
      </c>
    </row>
    <row r="44" spans="2:46">
      <c r="B44" s="117"/>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23"/>
      <c r="AL44" t="str">
        <f t="shared" ca="1" si="0"/>
        <v xml:space="preserve">    (U1)ALERT_REQ_C_STEER_BC_</v>
      </c>
      <c r="AR44" s="54" t="str">
        <f t="shared" si="3"/>
        <v/>
      </c>
      <c r="AS44" s="54" t="str">
        <f t="shared" si="4"/>
        <v/>
      </c>
      <c r="AT44" s="54" t="str">
        <f t="shared" si="1"/>
        <v/>
      </c>
    </row>
    <row r="45" spans="2:46">
      <c r="B45" s="117"/>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23"/>
      <c r="AL45" t="str">
        <f t="shared" ca="1" si="0"/>
        <v xml:space="preserve">    (U1)ALERT_REQ_C_STEER_BC_</v>
      </c>
      <c r="AR45" s="54" t="str">
        <f t="shared" si="3"/>
        <v/>
      </c>
      <c r="AS45" s="54" t="str">
        <f t="shared" si="4"/>
        <v/>
      </c>
      <c r="AT45" s="54" t="str">
        <f t="shared" si="1"/>
        <v/>
      </c>
    </row>
    <row r="46" spans="2:46">
      <c r="B46" s="117"/>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23"/>
      <c r="AL46" t="str">
        <f t="shared" ca="1" si="0"/>
        <v xml:space="preserve">    (U1)ALERT_REQ_C_STEER_BC_</v>
      </c>
      <c r="AR46" s="54" t="str">
        <f t="shared" si="3"/>
        <v/>
      </c>
      <c r="AS46" s="54" t="str">
        <f t="shared" si="4"/>
        <v/>
      </c>
      <c r="AT46" s="54" t="str">
        <f t="shared" si="1"/>
        <v/>
      </c>
    </row>
    <row r="47" spans="2:46">
      <c r="B47" s="117"/>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23"/>
      <c r="AL47" t="str">
        <f t="shared" ca="1" si="0"/>
        <v xml:space="preserve">    (U1)ALERT_REQ_C_STEER_BC_</v>
      </c>
      <c r="AR47" s="54" t="str">
        <f t="shared" si="3"/>
        <v/>
      </c>
      <c r="AS47" s="54" t="str">
        <f t="shared" si="4"/>
        <v/>
      </c>
      <c r="AT47" s="54" t="str">
        <f t="shared" si="1"/>
        <v/>
      </c>
    </row>
    <row r="48" spans="2:46">
      <c r="B48" s="117"/>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23"/>
      <c r="AL48" t="str">
        <f t="shared" ca="1" si="0"/>
        <v xml:space="preserve">    (U1)ALERT_REQ_C_STEER_BC_</v>
      </c>
      <c r="AR48" s="54" t="str">
        <f t="shared" si="3"/>
        <v/>
      </c>
      <c r="AS48" s="54" t="str">
        <f t="shared" si="4"/>
        <v/>
      </c>
      <c r="AT48" s="54" t="str">
        <f t="shared" si="1"/>
        <v/>
      </c>
    </row>
    <row r="49" spans="2:46">
      <c r="B49" s="117"/>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23"/>
      <c r="AL49" t="str">
        <f t="shared" ca="1" si="0"/>
        <v xml:space="preserve">    (U1)ALERT_REQ_C_STEER_BC_</v>
      </c>
      <c r="AR49" s="54" t="str">
        <f t="shared" si="3"/>
        <v/>
      </c>
      <c r="AS49" s="54" t="str">
        <f t="shared" si="4"/>
        <v/>
      </c>
      <c r="AT49" s="54" t="str">
        <f t="shared" si="1"/>
        <v/>
      </c>
    </row>
    <row r="50" spans="2:46">
      <c r="B50" s="117"/>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23"/>
      <c r="AL50" t="str">
        <f t="shared" ca="1" si="0"/>
        <v xml:space="preserve">    (U1)ALERT_REQ_C_STEER_BC_</v>
      </c>
      <c r="AR50" s="54" t="str">
        <f t="shared" si="3"/>
        <v/>
      </c>
      <c r="AS50" s="54" t="str">
        <f t="shared" si="4"/>
        <v/>
      </c>
      <c r="AT50" s="54" t="str">
        <f t="shared" si="1"/>
        <v/>
      </c>
    </row>
    <row r="51" spans="2:46">
      <c r="B51" s="117"/>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23"/>
      <c r="AL51" t="str">
        <f t="shared" ca="1" si="0"/>
        <v xml:space="preserve">    (U1)ALERT_REQ_C_STEER_BC_</v>
      </c>
      <c r="AR51" s="54" t="str">
        <f t="shared" si="3"/>
        <v/>
      </c>
      <c r="AS51" s="54" t="str">
        <f t="shared" si="4"/>
        <v/>
      </c>
      <c r="AT51" s="54" t="str">
        <f t="shared" si="1"/>
        <v/>
      </c>
    </row>
    <row r="52" spans="2:46">
      <c r="B52" s="117"/>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23"/>
      <c r="AL52" t="str">
        <f t="shared" ca="1" si="0"/>
        <v xml:space="preserve">    (U1)ALERT_REQ_C_STEER_BC_</v>
      </c>
      <c r="AR52" s="54" t="str">
        <f t="shared" si="3"/>
        <v/>
      </c>
      <c r="AS52" s="54" t="str">
        <f t="shared" si="4"/>
        <v/>
      </c>
      <c r="AT52" s="54" t="str">
        <f t="shared" si="1"/>
        <v/>
      </c>
    </row>
    <row r="53" spans="2:46">
      <c r="B53" s="117"/>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23"/>
      <c r="AL53" t="str">
        <f t="shared" ca="1" si="0"/>
        <v xml:space="preserve">    (U1)ALERT_REQ_C_STEER_BC_</v>
      </c>
      <c r="AR53" s="54" t="str">
        <f t="shared" si="3"/>
        <v/>
      </c>
      <c r="AS53" s="54" t="str">
        <f t="shared" si="4"/>
        <v/>
      </c>
      <c r="AT53" s="54" t="str">
        <f t="shared" si="1"/>
        <v/>
      </c>
    </row>
    <row r="54" spans="2:46">
      <c r="B54" s="117"/>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65</v>
      </c>
      <c r="AE54" s="53" t="s">
        <v>65</v>
      </c>
      <c r="AF54" s="53" t="s">
        <v>65</v>
      </c>
      <c r="AG54" s="53" t="s">
        <v>65</v>
      </c>
      <c r="AH54" s="53" t="s">
        <v>65</v>
      </c>
      <c r="AI54" s="53" t="s">
        <v>65</v>
      </c>
      <c r="AJ54" s="23"/>
      <c r="AL54" t="str">
        <f t="shared" ca="1" si="0"/>
        <v xml:space="preserve">    (U1)ALERT_REQ_C_STEER_BC_</v>
      </c>
      <c r="AR54" s="54" t="str">
        <f t="shared" si="3"/>
        <v/>
      </c>
      <c r="AS54" s="54" t="str">
        <f t="shared" si="4"/>
        <v/>
      </c>
      <c r="AT54" s="54" t="str">
        <f t="shared" si="1"/>
        <v/>
      </c>
    </row>
    <row r="55" spans="2:46">
      <c r="B55" s="117"/>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23"/>
      <c r="AL55" t="str">
        <f t="shared" ca="1" si="0"/>
        <v xml:space="preserve">    (U1)ALERT_REQ_C_STEER_BC_</v>
      </c>
      <c r="AR55" s="54" t="str">
        <f t="shared" si="3"/>
        <v/>
      </c>
      <c r="AS55" s="54" t="str">
        <f t="shared" si="4"/>
        <v/>
      </c>
      <c r="AT55" s="54" t="str">
        <f t="shared" si="1"/>
        <v/>
      </c>
    </row>
    <row r="56" spans="2:46">
      <c r="B56" s="117"/>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23"/>
      <c r="AL56" t="str">
        <f t="shared" ca="1" si="0"/>
        <v xml:space="preserve">    (U1)ALERT_REQ_C_STEER_BC_</v>
      </c>
      <c r="AR56" s="54" t="str">
        <f t="shared" si="3"/>
        <v/>
      </c>
      <c r="AS56" s="54" t="str">
        <f t="shared" si="4"/>
        <v/>
      </c>
      <c r="AT56" s="54" t="str">
        <f t="shared" si="1"/>
        <v/>
      </c>
    </row>
    <row r="57" spans="2:46">
      <c r="B57" s="117"/>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23"/>
      <c r="AL57" t="str">
        <f t="shared" ca="1" si="0"/>
        <v xml:space="preserve">    (U1)ALERT_REQ_C_STEER_BC_</v>
      </c>
      <c r="AR57" s="54" t="str">
        <f t="shared" si="3"/>
        <v/>
      </c>
      <c r="AS57" s="54" t="str">
        <f t="shared" si="4"/>
        <v/>
      </c>
      <c r="AT57" s="54" t="str">
        <f t="shared" si="1"/>
        <v/>
      </c>
    </row>
    <row r="58" spans="2:46">
      <c r="B58" s="117"/>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23"/>
      <c r="AL58" t="str">
        <f t="shared" ca="1" si="0"/>
        <v xml:space="preserve">    (U1)ALERT_REQ_C_STEER_BC_</v>
      </c>
      <c r="AR58" s="54" t="str">
        <f t="shared" si="3"/>
        <v/>
      </c>
      <c r="AS58" s="54" t="str">
        <f t="shared" si="4"/>
        <v/>
      </c>
      <c r="AT58" s="54" t="str">
        <f t="shared" si="1"/>
        <v/>
      </c>
    </row>
    <row r="59" spans="2:46">
      <c r="B59" s="117"/>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23"/>
      <c r="AL59" t="str">
        <f t="shared" ca="1" si="0"/>
        <v xml:space="preserve">    (U1)ALERT_REQ_C_STEER_BC_</v>
      </c>
      <c r="AR59" s="54" t="str">
        <f t="shared" si="3"/>
        <v/>
      </c>
      <c r="AS59" s="54" t="str">
        <f t="shared" si="4"/>
        <v/>
      </c>
      <c r="AT59" s="54" t="str">
        <f t="shared" si="1"/>
        <v/>
      </c>
    </row>
    <row r="60" spans="2:46">
      <c r="B60" s="117"/>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23"/>
      <c r="AL60" t="str">
        <f t="shared" ca="1" si="0"/>
        <v xml:space="preserve">    (U1)ALERT_REQ_C_STEER_BC_</v>
      </c>
      <c r="AR60" s="54" t="str">
        <f t="shared" si="3"/>
        <v/>
      </c>
      <c r="AS60" s="54" t="str">
        <f t="shared" si="4"/>
        <v/>
      </c>
      <c r="AT60" s="54" t="str">
        <f t="shared" si="1"/>
        <v/>
      </c>
    </row>
    <row r="61" spans="2:46">
      <c r="B61" s="117"/>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23"/>
      <c r="AL61" t="str">
        <f t="shared" ca="1" si="0"/>
        <v xml:space="preserve">    (U1)ALERT_REQ_C_STEER_BC_</v>
      </c>
      <c r="AR61" s="54" t="str">
        <f t="shared" si="3"/>
        <v/>
      </c>
      <c r="AS61" s="54" t="str">
        <f t="shared" si="4"/>
        <v/>
      </c>
      <c r="AT61" s="54" t="str">
        <f t="shared" si="1"/>
        <v/>
      </c>
    </row>
    <row r="62" spans="2:46">
      <c r="B62" s="117"/>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23"/>
      <c r="AL62" t="str">
        <f t="shared" ca="1" si="0"/>
        <v xml:space="preserve">    (U1)ALERT_REQ_C_STEER_BC_</v>
      </c>
      <c r="AR62" s="54" t="str">
        <f t="shared" si="3"/>
        <v/>
      </c>
      <c r="AS62" s="54" t="str">
        <f t="shared" si="4"/>
        <v/>
      </c>
      <c r="AT62" s="54" t="str">
        <f t="shared" si="1"/>
        <v/>
      </c>
    </row>
    <row r="63" spans="2:46">
      <c r="B63" s="117"/>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23"/>
      <c r="AL63" t="str">
        <f t="shared" ca="1" si="0"/>
        <v xml:space="preserve">    (U1)ALERT_REQ_C_STEER_BC_</v>
      </c>
      <c r="AR63" s="54" t="str">
        <f t="shared" si="3"/>
        <v/>
      </c>
      <c r="AS63" s="54" t="str">
        <f t="shared" si="4"/>
        <v/>
      </c>
      <c r="AT63" s="54" t="str">
        <f t="shared" si="1"/>
        <v/>
      </c>
    </row>
    <row r="64" spans="2:46">
      <c r="B64" s="117"/>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23"/>
      <c r="AL64" t="str">
        <f t="shared" ca="1" si="0"/>
        <v xml:space="preserve">    (U1)ALERT_REQ_C_STEER_BC_</v>
      </c>
      <c r="AR64" s="54" t="str">
        <f t="shared" si="3"/>
        <v/>
      </c>
      <c r="AS64" s="54" t="str">
        <f t="shared" si="4"/>
        <v/>
      </c>
      <c r="AT64" s="54" t="str">
        <f t="shared" si="1"/>
        <v/>
      </c>
    </row>
    <row r="65" spans="1:46">
      <c r="B65" s="117"/>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23"/>
      <c r="AL65" t="str">
        <f t="shared" ca="1" si="0"/>
        <v xml:space="preserve">    (U1)ALERT_REQ_C_STEER_BC_</v>
      </c>
      <c r="AR65" s="54" t="str">
        <f t="shared" si="3"/>
        <v/>
      </c>
      <c r="AS65" s="54" t="str">
        <f t="shared" si="4"/>
        <v/>
      </c>
      <c r="AT65" s="54" t="str">
        <f t="shared" si="1"/>
        <v/>
      </c>
    </row>
    <row r="66" spans="1:46">
      <c r="B66" s="117"/>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23"/>
      <c r="AL66" t="str">
        <f t="shared" ca="1" si="0"/>
        <v xml:space="preserve">    (U1)ALERT_REQ_C_STEER_BC_</v>
      </c>
      <c r="AR66" s="54" t="str">
        <f t="shared" si="3"/>
        <v/>
      </c>
      <c r="AS66" s="54" t="str">
        <f t="shared" si="4"/>
        <v/>
      </c>
      <c r="AT66" s="54" t="str">
        <f t="shared" si="1"/>
        <v/>
      </c>
    </row>
    <row r="67" spans="1:46">
      <c r="B67" s="117"/>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23"/>
      <c r="AL67" t="str">
        <f t="shared" ca="1" si="0"/>
        <v xml:space="preserve">    (U1)ALERT_REQ_C_STEER_BC_</v>
      </c>
      <c r="AR67" s="54" t="str">
        <f t="shared" si="3"/>
        <v/>
      </c>
      <c r="AS67" s="54" t="str">
        <f t="shared" si="4"/>
        <v/>
      </c>
      <c r="AT67" s="54" t="str">
        <f t="shared" si="1"/>
        <v/>
      </c>
    </row>
    <row r="68" spans="1:46">
      <c r="B68" s="117"/>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23"/>
      <c r="AL68" t="str">
        <f t="shared" ca="1" si="0"/>
        <v xml:space="preserve">    (U1)ALERT_REQ_C_STEER_BC_</v>
      </c>
      <c r="AR68" s="54" t="str">
        <f t="shared" si="3"/>
        <v/>
      </c>
      <c r="AS68" s="54" t="str">
        <f t="shared" si="4"/>
        <v/>
      </c>
      <c r="AT68" s="54" t="str">
        <f t="shared" si="1"/>
        <v/>
      </c>
    </row>
    <row r="69" spans="1:46">
      <c r="B69" s="118"/>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23"/>
      <c r="AL69" t="str">
        <f t="shared" ca="1" si="0"/>
        <v xml:space="preserve">    (U1)ALERT_REQ_C_STEER_BC_</v>
      </c>
      <c r="AR69" s="54" t="str">
        <f t="shared" si="3"/>
        <v/>
      </c>
      <c r="AS69" s="54" t="str">
        <f t="shared" si="4"/>
        <v/>
      </c>
      <c r="AT69" s="54"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5">IF(AJ70&lt;&gt;"",AL70&amp;IF(AJ71&lt;&gt;"",","," ")&amp;REPT(" ",78-LEN(AL70))&amp;"/* "&amp;IF(C70&lt;10,"0"&amp;C70,C70)&amp;" "&amp;AJ70&amp;REPT(" ",48-LEN(AJ70))&amp;"*/",IF(AJ69&lt;&gt;"","};",""))</f>
        <v/>
      </c>
    </row>
    <row r="71" spans="1:46">
      <c r="B71" s="119" t="str">
        <f ca="1">IF(B6&lt;&gt;"",B6,"")</f>
        <v>Table BC</v>
      </c>
      <c r="C71" s="39">
        <f>IF(C6&lt;&gt;"",C6,"")</f>
        <v>0</v>
      </c>
      <c r="D71" s="110">
        <f t="shared" ref="D71:AI78" si="6">IF(D6=1,1,0)</f>
        <v>0</v>
      </c>
      <c r="E71" s="110">
        <f t="shared" si="6"/>
        <v>0</v>
      </c>
      <c r="F71" s="110">
        <f t="shared" si="6"/>
        <v>0</v>
      </c>
      <c r="G71" s="110">
        <f t="shared" si="6"/>
        <v>0</v>
      </c>
      <c r="H71" s="110">
        <f t="shared" si="6"/>
        <v>0</v>
      </c>
      <c r="I71" s="110">
        <f t="shared" si="6"/>
        <v>0</v>
      </c>
      <c r="J71" s="110">
        <f t="shared" si="6"/>
        <v>0</v>
      </c>
      <c r="K71" s="110">
        <f t="shared" si="6"/>
        <v>0</v>
      </c>
      <c r="L71" s="110">
        <f t="shared" si="6"/>
        <v>0</v>
      </c>
      <c r="M71" s="110">
        <f t="shared" si="6"/>
        <v>0</v>
      </c>
      <c r="N71" s="110">
        <f t="shared" si="6"/>
        <v>0</v>
      </c>
      <c r="O71" s="110">
        <f t="shared" si="6"/>
        <v>0</v>
      </c>
      <c r="P71" s="110">
        <f t="shared" si="6"/>
        <v>0</v>
      </c>
      <c r="Q71" s="110">
        <f t="shared" si="6"/>
        <v>0</v>
      </c>
      <c r="R71" s="110">
        <f t="shared" si="6"/>
        <v>0</v>
      </c>
      <c r="S71" s="110">
        <f t="shared" si="6"/>
        <v>0</v>
      </c>
      <c r="T71" s="110">
        <f t="shared" si="6"/>
        <v>0</v>
      </c>
      <c r="U71" s="110">
        <f t="shared" si="6"/>
        <v>0</v>
      </c>
      <c r="V71" s="110">
        <f t="shared" si="6"/>
        <v>0</v>
      </c>
      <c r="W71" s="110">
        <f t="shared" si="6"/>
        <v>0</v>
      </c>
      <c r="X71" s="110">
        <f t="shared" si="6"/>
        <v>0</v>
      </c>
      <c r="Y71" s="110">
        <f t="shared" si="6"/>
        <v>0</v>
      </c>
      <c r="Z71" s="110">
        <f t="shared" si="6"/>
        <v>0</v>
      </c>
      <c r="AA71" s="110">
        <f t="shared" si="6"/>
        <v>0</v>
      </c>
      <c r="AB71" s="110">
        <f t="shared" si="6"/>
        <v>0</v>
      </c>
      <c r="AC71" s="110">
        <f t="shared" si="6"/>
        <v>0</v>
      </c>
      <c r="AD71" s="110">
        <f t="shared" si="6"/>
        <v>0</v>
      </c>
      <c r="AE71" s="110">
        <f t="shared" si="6"/>
        <v>0</v>
      </c>
      <c r="AF71" s="110">
        <f t="shared" si="6"/>
        <v>0</v>
      </c>
      <c r="AG71" s="110">
        <f t="shared" si="6"/>
        <v>0</v>
      </c>
      <c r="AH71" s="110">
        <f t="shared" si="6"/>
        <v>0</v>
      </c>
      <c r="AI71" s="110">
        <f t="shared" si="6"/>
        <v>0</v>
      </c>
      <c r="AJ71" s="39" t="str">
        <f t="shared" ref="AJ71:AJ134" si="7">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7"/>
      <c r="C72" s="39">
        <f t="shared" ref="C72:C134" si="9">IF(C7&lt;&gt;"",C7,"")</f>
        <v>1</v>
      </c>
      <c r="D72" s="110">
        <f t="shared" si="6"/>
        <v>0</v>
      </c>
      <c r="E72" s="110">
        <f t="shared" si="6"/>
        <v>0</v>
      </c>
      <c r="F72" s="110">
        <f t="shared" si="6"/>
        <v>0</v>
      </c>
      <c r="G72" s="110">
        <f t="shared" si="6"/>
        <v>0</v>
      </c>
      <c r="H72" s="110">
        <f t="shared" si="6"/>
        <v>0</v>
      </c>
      <c r="I72" s="110">
        <f t="shared" si="6"/>
        <v>0</v>
      </c>
      <c r="J72" s="110">
        <f t="shared" si="6"/>
        <v>0</v>
      </c>
      <c r="K72" s="110">
        <f t="shared" si="6"/>
        <v>0</v>
      </c>
      <c r="L72" s="110">
        <f t="shared" si="6"/>
        <v>0</v>
      </c>
      <c r="M72" s="110">
        <f t="shared" si="6"/>
        <v>0</v>
      </c>
      <c r="N72" s="110">
        <f t="shared" si="6"/>
        <v>0</v>
      </c>
      <c r="O72" s="110">
        <f t="shared" si="6"/>
        <v>0</v>
      </c>
      <c r="P72" s="110">
        <f t="shared" si="6"/>
        <v>0</v>
      </c>
      <c r="Q72" s="110">
        <f t="shared" si="6"/>
        <v>0</v>
      </c>
      <c r="R72" s="110">
        <f t="shared" si="6"/>
        <v>0</v>
      </c>
      <c r="S72" s="110">
        <f t="shared" si="6"/>
        <v>0</v>
      </c>
      <c r="T72" s="110">
        <f t="shared" si="6"/>
        <v>0</v>
      </c>
      <c r="U72" s="110">
        <f t="shared" si="6"/>
        <v>0</v>
      </c>
      <c r="V72" s="110">
        <f t="shared" si="6"/>
        <v>0</v>
      </c>
      <c r="W72" s="110">
        <f t="shared" si="6"/>
        <v>0</v>
      </c>
      <c r="X72" s="110">
        <f t="shared" si="6"/>
        <v>0</v>
      </c>
      <c r="Y72" s="110">
        <f t="shared" si="6"/>
        <v>0</v>
      </c>
      <c r="Z72" s="110">
        <f t="shared" si="6"/>
        <v>0</v>
      </c>
      <c r="AA72" s="110">
        <f t="shared" si="6"/>
        <v>0</v>
      </c>
      <c r="AB72" s="110">
        <f t="shared" si="6"/>
        <v>0</v>
      </c>
      <c r="AC72" s="110">
        <f t="shared" si="6"/>
        <v>0</v>
      </c>
      <c r="AD72" s="110">
        <f t="shared" si="6"/>
        <v>0</v>
      </c>
      <c r="AE72" s="110">
        <f t="shared" si="6"/>
        <v>0</v>
      </c>
      <c r="AF72" s="110">
        <f t="shared" si="6"/>
        <v>0</v>
      </c>
      <c r="AG72" s="110">
        <f t="shared" si="6"/>
        <v>0</v>
      </c>
      <c r="AH72" s="110">
        <f t="shared" si="6"/>
        <v>0</v>
      </c>
      <c r="AI72" s="110">
        <f t="shared" si="6"/>
        <v>1</v>
      </c>
      <c r="AJ72" s="39" t="str">
        <f t="shared" si="7"/>
        <v>SINGLE</v>
      </c>
      <c r="AK72" s="52"/>
      <c r="AL72" s="52"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SINGLE                                          */</v>
      </c>
    </row>
    <row r="73" spans="1:46">
      <c r="B73" s="117"/>
      <c r="C73" s="39">
        <f t="shared" si="9"/>
        <v>2</v>
      </c>
      <c r="D73" s="110">
        <f t="shared" si="6"/>
        <v>0</v>
      </c>
      <c r="E73" s="110">
        <f t="shared" si="6"/>
        <v>0</v>
      </c>
      <c r="F73" s="110">
        <f t="shared" si="6"/>
        <v>0</v>
      </c>
      <c r="G73" s="110">
        <f t="shared" si="6"/>
        <v>0</v>
      </c>
      <c r="H73" s="110">
        <f t="shared" si="6"/>
        <v>0</v>
      </c>
      <c r="I73" s="110">
        <f t="shared" si="6"/>
        <v>0</v>
      </c>
      <c r="J73" s="110">
        <f t="shared" si="6"/>
        <v>0</v>
      </c>
      <c r="K73" s="110">
        <f t="shared" si="6"/>
        <v>0</v>
      </c>
      <c r="L73" s="110">
        <f t="shared" si="6"/>
        <v>0</v>
      </c>
      <c r="M73" s="110">
        <f t="shared" si="6"/>
        <v>0</v>
      </c>
      <c r="N73" s="110">
        <f t="shared" si="6"/>
        <v>0</v>
      </c>
      <c r="O73" s="110">
        <f t="shared" si="6"/>
        <v>0</v>
      </c>
      <c r="P73" s="110">
        <f t="shared" si="6"/>
        <v>0</v>
      </c>
      <c r="Q73" s="110">
        <f t="shared" si="6"/>
        <v>0</v>
      </c>
      <c r="R73" s="110">
        <f t="shared" si="6"/>
        <v>0</v>
      </c>
      <c r="S73" s="110">
        <f t="shared" si="6"/>
        <v>0</v>
      </c>
      <c r="T73" s="110">
        <f t="shared" si="6"/>
        <v>0</v>
      </c>
      <c r="U73" s="110">
        <f t="shared" si="6"/>
        <v>0</v>
      </c>
      <c r="V73" s="110">
        <f t="shared" si="6"/>
        <v>0</v>
      </c>
      <c r="W73" s="110">
        <f t="shared" si="6"/>
        <v>0</v>
      </c>
      <c r="X73" s="110">
        <f t="shared" si="6"/>
        <v>0</v>
      </c>
      <c r="Y73" s="110">
        <f t="shared" si="6"/>
        <v>0</v>
      </c>
      <c r="Z73" s="110">
        <f t="shared" si="6"/>
        <v>0</v>
      </c>
      <c r="AA73" s="110">
        <f t="shared" si="6"/>
        <v>0</v>
      </c>
      <c r="AB73" s="110">
        <f t="shared" si="6"/>
        <v>0</v>
      </c>
      <c r="AC73" s="110">
        <f t="shared" si="6"/>
        <v>0</v>
      </c>
      <c r="AD73" s="110">
        <f t="shared" si="6"/>
        <v>0</v>
      </c>
      <c r="AE73" s="110">
        <f t="shared" si="6"/>
        <v>0</v>
      </c>
      <c r="AF73" s="110">
        <f t="shared" si="6"/>
        <v>0</v>
      </c>
      <c r="AG73" s="110">
        <f t="shared" si="6"/>
        <v>0</v>
      </c>
      <c r="AH73" s="110">
        <f t="shared" si="6"/>
        <v>1</v>
      </c>
      <c r="AI73" s="110">
        <f t="shared" si="6"/>
        <v>0</v>
      </c>
      <c r="AJ73" s="39" t="str">
        <f t="shared" si="7"/>
        <v>CYCL</v>
      </c>
      <c r="AK73" s="52"/>
      <c r="AL73" s="52" t="str">
        <f t="shared" si="10"/>
        <v>02</v>
      </c>
      <c r="AM73" s="52" t="str">
        <f t="shared" si="11"/>
        <v>00</v>
      </c>
      <c r="AN73" s="52" t="str">
        <f t="shared" si="12"/>
        <v>00</v>
      </c>
      <c r="AO73" s="52" t="str">
        <f t="shared" si="13"/>
        <v>00</v>
      </c>
      <c r="AQ73" t="str">
        <f t="shared" si="8"/>
        <v xml:space="preserve">    (U4)0x00000002U,                                                           /* 02 CYCL                                            */</v>
      </c>
    </row>
    <row r="74" spans="1:46">
      <c r="B74" s="117"/>
      <c r="C74" s="39">
        <f t="shared" si="9"/>
        <v>3</v>
      </c>
      <c r="D74" s="110">
        <f t="shared" si="6"/>
        <v>0</v>
      </c>
      <c r="E74" s="110">
        <f t="shared" si="6"/>
        <v>0</v>
      </c>
      <c r="F74" s="110">
        <f t="shared" si="6"/>
        <v>0</v>
      </c>
      <c r="G74" s="110">
        <f t="shared" si="6"/>
        <v>0</v>
      </c>
      <c r="H74" s="110">
        <f t="shared" si="6"/>
        <v>0</v>
      </c>
      <c r="I74" s="110">
        <f t="shared" si="6"/>
        <v>0</v>
      </c>
      <c r="J74" s="110">
        <f t="shared" si="6"/>
        <v>0</v>
      </c>
      <c r="K74" s="110">
        <f t="shared" si="6"/>
        <v>0</v>
      </c>
      <c r="L74" s="110">
        <f t="shared" si="6"/>
        <v>0</v>
      </c>
      <c r="M74" s="110">
        <f t="shared" si="6"/>
        <v>0</v>
      </c>
      <c r="N74" s="110">
        <f t="shared" si="6"/>
        <v>0</v>
      </c>
      <c r="O74" s="110">
        <f t="shared" si="6"/>
        <v>0</v>
      </c>
      <c r="P74" s="110">
        <f t="shared" si="6"/>
        <v>0</v>
      </c>
      <c r="Q74" s="110">
        <f t="shared" si="6"/>
        <v>0</v>
      </c>
      <c r="R74" s="110">
        <f t="shared" si="6"/>
        <v>0</v>
      </c>
      <c r="S74" s="110">
        <f t="shared" si="6"/>
        <v>0</v>
      </c>
      <c r="T74" s="110">
        <f t="shared" si="6"/>
        <v>0</v>
      </c>
      <c r="U74" s="110">
        <f t="shared" si="6"/>
        <v>0</v>
      </c>
      <c r="V74" s="110">
        <f t="shared" si="6"/>
        <v>0</v>
      </c>
      <c r="W74" s="110">
        <f t="shared" si="6"/>
        <v>0</v>
      </c>
      <c r="X74" s="110">
        <f t="shared" si="6"/>
        <v>0</v>
      </c>
      <c r="Y74" s="110">
        <f t="shared" si="6"/>
        <v>0</v>
      </c>
      <c r="Z74" s="110">
        <f t="shared" si="6"/>
        <v>0</v>
      </c>
      <c r="AA74" s="110">
        <f t="shared" si="6"/>
        <v>0</v>
      </c>
      <c r="AB74" s="110">
        <f t="shared" si="6"/>
        <v>0</v>
      </c>
      <c r="AC74" s="110">
        <f t="shared" si="6"/>
        <v>0</v>
      </c>
      <c r="AD74" s="110">
        <f t="shared" si="6"/>
        <v>0</v>
      </c>
      <c r="AE74" s="110">
        <f t="shared" si="6"/>
        <v>0</v>
      </c>
      <c r="AF74" s="110">
        <f t="shared" si="6"/>
        <v>0</v>
      </c>
      <c r="AG74" s="110">
        <f t="shared" si="6"/>
        <v>0</v>
      </c>
      <c r="AH74" s="110">
        <f t="shared" si="6"/>
        <v>1</v>
      </c>
      <c r="AI74" s="110">
        <f t="shared" si="6"/>
        <v>1</v>
      </c>
      <c r="AJ74" s="39" t="str">
        <f t="shared" si="7"/>
        <v>CYCL_UNDRVE</v>
      </c>
      <c r="AK74" s="52"/>
      <c r="AL74" s="52" t="str">
        <f t="shared" si="10"/>
        <v>03</v>
      </c>
      <c r="AM74" s="52" t="str">
        <f t="shared" si="11"/>
        <v>00</v>
      </c>
      <c r="AN74" s="52" t="str">
        <f t="shared" si="12"/>
        <v>00</v>
      </c>
      <c r="AO74" s="52" t="str">
        <f t="shared" si="13"/>
        <v>00</v>
      </c>
      <c r="AQ74" t="str">
        <f t="shared" si="8"/>
        <v xml:space="preserve">    (U4)0x00000003U,                                                           /* 03 CYCL_UNDRVE                                     */</v>
      </c>
    </row>
    <row r="75" spans="1:46">
      <c r="B75" s="117"/>
      <c r="C75" s="39">
        <f t="shared" si="9"/>
        <v>4</v>
      </c>
      <c r="D75" s="110">
        <f t="shared" si="6"/>
        <v>0</v>
      </c>
      <c r="E75" s="110">
        <f t="shared" si="6"/>
        <v>0</v>
      </c>
      <c r="F75" s="110">
        <f t="shared" si="6"/>
        <v>0</v>
      </c>
      <c r="G75" s="110">
        <f t="shared" si="6"/>
        <v>0</v>
      </c>
      <c r="H75" s="110">
        <f t="shared" si="6"/>
        <v>0</v>
      </c>
      <c r="I75" s="110">
        <f t="shared" si="6"/>
        <v>0</v>
      </c>
      <c r="J75" s="110">
        <f t="shared" si="6"/>
        <v>0</v>
      </c>
      <c r="K75" s="110">
        <f t="shared" si="6"/>
        <v>0</v>
      </c>
      <c r="L75" s="110">
        <f t="shared" si="6"/>
        <v>0</v>
      </c>
      <c r="M75" s="110">
        <f t="shared" si="6"/>
        <v>0</v>
      </c>
      <c r="N75" s="110">
        <f t="shared" si="6"/>
        <v>0</v>
      </c>
      <c r="O75" s="110">
        <f t="shared" si="6"/>
        <v>0</v>
      </c>
      <c r="P75" s="110">
        <f t="shared" si="6"/>
        <v>0</v>
      </c>
      <c r="Q75" s="110">
        <f t="shared" si="6"/>
        <v>0</v>
      </c>
      <c r="R75" s="110">
        <f t="shared" si="6"/>
        <v>0</v>
      </c>
      <c r="S75" s="110">
        <f t="shared" si="6"/>
        <v>0</v>
      </c>
      <c r="T75" s="110">
        <f t="shared" si="6"/>
        <v>0</v>
      </c>
      <c r="U75" s="110">
        <f t="shared" si="6"/>
        <v>0</v>
      </c>
      <c r="V75" s="110">
        <f t="shared" si="6"/>
        <v>0</v>
      </c>
      <c r="W75" s="110">
        <f t="shared" si="6"/>
        <v>0</v>
      </c>
      <c r="X75" s="110">
        <f t="shared" si="6"/>
        <v>0</v>
      </c>
      <c r="Y75" s="110">
        <f t="shared" si="6"/>
        <v>0</v>
      </c>
      <c r="Z75" s="110">
        <f t="shared" si="6"/>
        <v>0</v>
      </c>
      <c r="AA75" s="110">
        <f t="shared" si="6"/>
        <v>0</v>
      </c>
      <c r="AB75" s="110">
        <f t="shared" si="6"/>
        <v>0</v>
      </c>
      <c r="AC75" s="110">
        <f t="shared" si="6"/>
        <v>0</v>
      </c>
      <c r="AD75" s="110">
        <f t="shared" si="6"/>
        <v>0</v>
      </c>
      <c r="AE75" s="110">
        <f t="shared" si="6"/>
        <v>0</v>
      </c>
      <c r="AF75" s="110">
        <f t="shared" si="6"/>
        <v>0</v>
      </c>
      <c r="AG75" s="110">
        <f t="shared" si="6"/>
        <v>1</v>
      </c>
      <c r="AH75" s="110">
        <f t="shared" si="6"/>
        <v>0</v>
      </c>
      <c r="AI75" s="110">
        <f t="shared" si="6"/>
        <v>0</v>
      </c>
      <c r="AJ75" s="39" t="str">
        <f t="shared" si="7"/>
        <v>UNKNOWN</v>
      </c>
      <c r="AK75" s="52"/>
      <c r="AL75" s="52" t="str">
        <f t="shared" si="10"/>
        <v>04</v>
      </c>
      <c r="AM75" s="52" t="str">
        <f t="shared" si="11"/>
        <v>00</v>
      </c>
      <c r="AN75" s="52" t="str">
        <f t="shared" si="12"/>
        <v>00</v>
      </c>
      <c r="AO75" s="52" t="str">
        <f t="shared" si="13"/>
        <v>00</v>
      </c>
      <c r="AQ75" t="str">
        <f t="shared" si="8"/>
        <v xml:space="preserve">    (U4)0x00000004U,                                                           /* 04 UNKNOWN                                         */</v>
      </c>
    </row>
    <row r="76" spans="1:46">
      <c r="B76" s="117"/>
      <c r="C76" s="39">
        <f t="shared" si="9"/>
        <v>5</v>
      </c>
      <c r="D76" s="110">
        <f t="shared" si="6"/>
        <v>0</v>
      </c>
      <c r="E76" s="110">
        <f t="shared" si="6"/>
        <v>0</v>
      </c>
      <c r="F76" s="110">
        <f t="shared" si="6"/>
        <v>0</v>
      </c>
      <c r="G76" s="110">
        <f t="shared" si="6"/>
        <v>0</v>
      </c>
      <c r="H76" s="110">
        <f t="shared" si="6"/>
        <v>0</v>
      </c>
      <c r="I76" s="110">
        <f t="shared" si="6"/>
        <v>0</v>
      </c>
      <c r="J76" s="110">
        <f t="shared" si="6"/>
        <v>0</v>
      </c>
      <c r="K76" s="110">
        <f t="shared" si="6"/>
        <v>0</v>
      </c>
      <c r="L76" s="110">
        <f t="shared" si="6"/>
        <v>0</v>
      </c>
      <c r="M76" s="110">
        <f t="shared" si="6"/>
        <v>0</v>
      </c>
      <c r="N76" s="110">
        <f t="shared" si="6"/>
        <v>0</v>
      </c>
      <c r="O76" s="110">
        <f t="shared" si="6"/>
        <v>0</v>
      </c>
      <c r="P76" s="110">
        <f t="shared" si="6"/>
        <v>0</v>
      </c>
      <c r="Q76" s="110">
        <f t="shared" si="6"/>
        <v>0</v>
      </c>
      <c r="R76" s="110">
        <f t="shared" si="6"/>
        <v>0</v>
      </c>
      <c r="S76" s="110">
        <f t="shared" si="6"/>
        <v>0</v>
      </c>
      <c r="T76" s="110">
        <f t="shared" si="6"/>
        <v>0</v>
      </c>
      <c r="U76" s="110">
        <f t="shared" si="6"/>
        <v>0</v>
      </c>
      <c r="V76" s="110">
        <f t="shared" si="6"/>
        <v>0</v>
      </c>
      <c r="W76" s="110">
        <f t="shared" si="6"/>
        <v>0</v>
      </c>
      <c r="X76" s="110">
        <f t="shared" si="6"/>
        <v>0</v>
      </c>
      <c r="Y76" s="110">
        <f t="shared" si="6"/>
        <v>0</v>
      </c>
      <c r="Z76" s="110">
        <f t="shared" si="6"/>
        <v>0</v>
      </c>
      <c r="AA76" s="110">
        <f t="shared" si="6"/>
        <v>0</v>
      </c>
      <c r="AB76" s="110">
        <f t="shared" si="6"/>
        <v>0</v>
      </c>
      <c r="AC76" s="110">
        <f t="shared" si="6"/>
        <v>0</v>
      </c>
      <c r="AD76" s="110">
        <f t="shared" si="6"/>
        <v>0</v>
      </c>
      <c r="AE76" s="110">
        <f t="shared" si="6"/>
        <v>0</v>
      </c>
      <c r="AF76" s="110">
        <f t="shared" si="6"/>
        <v>0</v>
      </c>
      <c r="AG76" s="110">
        <f t="shared" si="6"/>
        <v>1</v>
      </c>
      <c r="AH76" s="110">
        <f t="shared" si="6"/>
        <v>0</v>
      </c>
      <c r="AI76" s="110">
        <f t="shared" si="6"/>
        <v>1</v>
      </c>
      <c r="AJ76" s="39" t="str">
        <f t="shared" si="7"/>
        <v>UNKNOWN</v>
      </c>
      <c r="AK76" s="52"/>
      <c r="AL76" s="52" t="str">
        <f t="shared" si="10"/>
        <v>05</v>
      </c>
      <c r="AM76" s="52" t="str">
        <f t="shared" si="11"/>
        <v>00</v>
      </c>
      <c r="AN76" s="52" t="str">
        <f t="shared" si="12"/>
        <v>00</v>
      </c>
      <c r="AO76" s="52" t="str">
        <f t="shared" si="13"/>
        <v>00</v>
      </c>
      <c r="AQ76" t="str">
        <f t="shared" si="8"/>
        <v xml:space="preserve">    (U4)0x00000005U,                                                           /* 05 UNKNOWN                                         */</v>
      </c>
    </row>
    <row r="77" spans="1:46">
      <c r="B77" s="117"/>
      <c r="C77" s="39">
        <f t="shared" si="9"/>
        <v>6</v>
      </c>
      <c r="D77" s="110">
        <f t="shared" si="6"/>
        <v>0</v>
      </c>
      <c r="E77" s="110">
        <f t="shared" si="6"/>
        <v>0</v>
      </c>
      <c r="F77" s="110">
        <f t="shared" si="6"/>
        <v>0</v>
      </c>
      <c r="G77" s="110">
        <f t="shared" si="6"/>
        <v>0</v>
      </c>
      <c r="H77" s="110">
        <f t="shared" si="6"/>
        <v>0</v>
      </c>
      <c r="I77" s="110">
        <f t="shared" si="6"/>
        <v>0</v>
      </c>
      <c r="J77" s="110">
        <f t="shared" si="6"/>
        <v>0</v>
      </c>
      <c r="K77" s="110">
        <f t="shared" si="6"/>
        <v>0</v>
      </c>
      <c r="L77" s="110">
        <f t="shared" si="6"/>
        <v>0</v>
      </c>
      <c r="M77" s="110">
        <f t="shared" si="6"/>
        <v>0</v>
      </c>
      <c r="N77" s="110">
        <f t="shared" si="6"/>
        <v>0</v>
      </c>
      <c r="O77" s="110">
        <f t="shared" si="6"/>
        <v>0</v>
      </c>
      <c r="P77" s="110">
        <f t="shared" si="6"/>
        <v>0</v>
      </c>
      <c r="Q77" s="110">
        <f t="shared" si="6"/>
        <v>0</v>
      </c>
      <c r="R77" s="110">
        <f t="shared" si="6"/>
        <v>0</v>
      </c>
      <c r="S77" s="110">
        <f t="shared" si="6"/>
        <v>0</v>
      </c>
      <c r="T77" s="110">
        <f t="shared" si="6"/>
        <v>0</v>
      </c>
      <c r="U77" s="110">
        <f t="shared" si="6"/>
        <v>0</v>
      </c>
      <c r="V77" s="110">
        <f t="shared" si="6"/>
        <v>0</v>
      </c>
      <c r="W77" s="110">
        <f t="shared" si="6"/>
        <v>0</v>
      </c>
      <c r="X77" s="110">
        <f t="shared" si="6"/>
        <v>0</v>
      </c>
      <c r="Y77" s="110">
        <f t="shared" si="6"/>
        <v>0</v>
      </c>
      <c r="Z77" s="110">
        <f t="shared" si="6"/>
        <v>0</v>
      </c>
      <c r="AA77" s="110">
        <f t="shared" si="6"/>
        <v>0</v>
      </c>
      <c r="AB77" s="110">
        <f t="shared" si="6"/>
        <v>0</v>
      </c>
      <c r="AC77" s="110">
        <f t="shared" si="6"/>
        <v>0</v>
      </c>
      <c r="AD77" s="110">
        <f t="shared" si="6"/>
        <v>0</v>
      </c>
      <c r="AE77" s="110">
        <f t="shared" si="6"/>
        <v>0</v>
      </c>
      <c r="AF77" s="110">
        <f t="shared" si="6"/>
        <v>0</v>
      </c>
      <c r="AG77" s="110">
        <f t="shared" si="6"/>
        <v>1</v>
      </c>
      <c r="AH77" s="110">
        <f t="shared" si="6"/>
        <v>1</v>
      </c>
      <c r="AI77" s="110">
        <f t="shared" si="6"/>
        <v>0</v>
      </c>
      <c r="AJ77" s="39" t="str">
        <f t="shared" si="7"/>
        <v>UNKNOWN</v>
      </c>
      <c r="AK77" s="52"/>
      <c r="AL77" s="52" t="str">
        <f t="shared" si="10"/>
        <v>06</v>
      </c>
      <c r="AM77" s="52" t="str">
        <f t="shared" si="11"/>
        <v>00</v>
      </c>
      <c r="AN77" s="52" t="str">
        <f t="shared" si="12"/>
        <v>00</v>
      </c>
      <c r="AO77" s="52" t="str">
        <f t="shared" si="13"/>
        <v>00</v>
      </c>
      <c r="AQ77" t="str">
        <f t="shared" si="8"/>
        <v xml:space="preserve">    (U4)0x00000006U,                                                           /* 06 UNKNOWN                                         */</v>
      </c>
    </row>
    <row r="78" spans="1:46">
      <c r="B78" s="117"/>
      <c r="C78" s="39">
        <f t="shared" si="9"/>
        <v>7</v>
      </c>
      <c r="D78" s="110">
        <f t="shared" si="6"/>
        <v>0</v>
      </c>
      <c r="E78" s="110">
        <f t="shared" si="6"/>
        <v>0</v>
      </c>
      <c r="F78" s="110">
        <f t="shared" si="6"/>
        <v>0</v>
      </c>
      <c r="G78" s="110">
        <f t="shared" si="6"/>
        <v>0</v>
      </c>
      <c r="H78" s="110">
        <f t="shared" si="6"/>
        <v>0</v>
      </c>
      <c r="I78" s="110">
        <f t="shared" si="6"/>
        <v>0</v>
      </c>
      <c r="J78" s="110">
        <f t="shared" si="6"/>
        <v>0</v>
      </c>
      <c r="K78" s="110">
        <f t="shared" si="6"/>
        <v>0</v>
      </c>
      <c r="L78" s="110">
        <f t="shared" si="6"/>
        <v>0</v>
      </c>
      <c r="M78" s="110">
        <f t="shared" si="6"/>
        <v>0</v>
      </c>
      <c r="N78" s="110">
        <f t="shared" si="6"/>
        <v>0</v>
      </c>
      <c r="O78" s="110">
        <f t="shared" si="6"/>
        <v>0</v>
      </c>
      <c r="P78" s="110">
        <f t="shared" si="6"/>
        <v>0</v>
      </c>
      <c r="Q78" s="110">
        <f t="shared" si="6"/>
        <v>0</v>
      </c>
      <c r="R78" s="110">
        <f t="shared" si="6"/>
        <v>0</v>
      </c>
      <c r="S78" s="110">
        <f t="shared" si="6"/>
        <v>0</v>
      </c>
      <c r="T78" s="110">
        <f t="shared" si="6"/>
        <v>0</v>
      </c>
      <c r="U78" s="110">
        <f t="shared" si="6"/>
        <v>0</v>
      </c>
      <c r="V78" s="110">
        <f t="shared" si="6"/>
        <v>0</v>
      </c>
      <c r="W78" s="110">
        <f t="shared" si="6"/>
        <v>0</v>
      </c>
      <c r="X78" s="110">
        <f t="shared" si="6"/>
        <v>0</v>
      </c>
      <c r="Y78" s="110">
        <f t="shared" si="6"/>
        <v>0</v>
      </c>
      <c r="Z78" s="110">
        <f t="shared" si="6"/>
        <v>0</v>
      </c>
      <c r="AA78" s="110">
        <f t="shared" si="6"/>
        <v>0</v>
      </c>
      <c r="AB78" s="110">
        <f t="shared" si="6"/>
        <v>0</v>
      </c>
      <c r="AC78" s="110">
        <f t="shared" si="6"/>
        <v>0</v>
      </c>
      <c r="AD78" s="110">
        <f t="shared" si="6"/>
        <v>0</v>
      </c>
      <c r="AE78" s="110">
        <f t="shared" si="6"/>
        <v>0</v>
      </c>
      <c r="AF78" s="110">
        <f t="shared" si="6"/>
        <v>0</v>
      </c>
      <c r="AG78" s="110">
        <f t="shared" si="6"/>
        <v>1</v>
      </c>
      <c r="AH78" s="110">
        <f t="shared" si="6"/>
        <v>1</v>
      </c>
      <c r="AI78" s="110">
        <f t="shared" ref="AI78" si="14">IF(AI13=1,1,0)</f>
        <v>1</v>
      </c>
      <c r="AJ78" s="39" t="str">
        <f t="shared" si="7"/>
        <v>UNKNOWN</v>
      </c>
      <c r="AK78" s="52"/>
      <c r="AL78" s="52" t="str">
        <f t="shared" si="10"/>
        <v>07</v>
      </c>
      <c r="AM78" s="52" t="str">
        <f t="shared" si="11"/>
        <v>00</v>
      </c>
      <c r="AN78" s="52" t="str">
        <f t="shared" si="12"/>
        <v>00</v>
      </c>
      <c r="AO78" s="52" t="str">
        <f t="shared" si="13"/>
        <v>00</v>
      </c>
      <c r="AQ78" t="str">
        <f t="shared" si="8"/>
        <v xml:space="preserve">    (U4)0x00000007U,                                                           /* 07 UNKNOWN                                         */</v>
      </c>
    </row>
    <row r="79" spans="1:46">
      <c r="B79" s="117"/>
      <c r="C79" s="39">
        <f t="shared" si="9"/>
        <v>8</v>
      </c>
      <c r="D79" s="110">
        <f t="shared" ref="D79:AI86" si="15">IF(D14=1,1,0)</f>
        <v>0</v>
      </c>
      <c r="E79" s="110">
        <f t="shared" si="15"/>
        <v>0</v>
      </c>
      <c r="F79" s="110">
        <f t="shared" si="15"/>
        <v>0</v>
      </c>
      <c r="G79" s="110">
        <f t="shared" si="15"/>
        <v>0</v>
      </c>
      <c r="H79" s="110">
        <f t="shared" si="15"/>
        <v>0</v>
      </c>
      <c r="I79" s="110">
        <f t="shared" si="15"/>
        <v>0</v>
      </c>
      <c r="J79" s="110">
        <f t="shared" si="15"/>
        <v>0</v>
      </c>
      <c r="K79" s="110">
        <f t="shared" si="15"/>
        <v>0</v>
      </c>
      <c r="L79" s="110">
        <f t="shared" si="15"/>
        <v>0</v>
      </c>
      <c r="M79" s="110">
        <f t="shared" si="15"/>
        <v>0</v>
      </c>
      <c r="N79" s="110">
        <f t="shared" si="15"/>
        <v>0</v>
      </c>
      <c r="O79" s="110">
        <f t="shared" si="15"/>
        <v>0</v>
      </c>
      <c r="P79" s="110">
        <f t="shared" si="15"/>
        <v>0</v>
      </c>
      <c r="Q79" s="110">
        <f t="shared" si="15"/>
        <v>0</v>
      </c>
      <c r="R79" s="110">
        <f t="shared" si="15"/>
        <v>0</v>
      </c>
      <c r="S79" s="110">
        <f t="shared" si="15"/>
        <v>0</v>
      </c>
      <c r="T79" s="110">
        <f t="shared" si="15"/>
        <v>0</v>
      </c>
      <c r="U79" s="110">
        <f t="shared" si="15"/>
        <v>0</v>
      </c>
      <c r="V79" s="110">
        <f t="shared" si="15"/>
        <v>0</v>
      </c>
      <c r="W79" s="110">
        <f t="shared" si="15"/>
        <v>0</v>
      </c>
      <c r="X79" s="110">
        <f t="shared" si="15"/>
        <v>0</v>
      </c>
      <c r="Y79" s="110">
        <f t="shared" si="15"/>
        <v>0</v>
      </c>
      <c r="Z79" s="110">
        <f t="shared" si="15"/>
        <v>0</v>
      </c>
      <c r="AA79" s="110">
        <f t="shared" si="15"/>
        <v>0</v>
      </c>
      <c r="AB79" s="110">
        <f t="shared" si="15"/>
        <v>0</v>
      </c>
      <c r="AC79" s="110">
        <f t="shared" si="15"/>
        <v>0</v>
      </c>
      <c r="AD79" s="110">
        <f t="shared" si="15"/>
        <v>0</v>
      </c>
      <c r="AE79" s="110">
        <f t="shared" si="15"/>
        <v>0</v>
      </c>
      <c r="AF79" s="110">
        <f t="shared" si="15"/>
        <v>1</v>
      </c>
      <c r="AG79" s="110">
        <f t="shared" si="15"/>
        <v>0</v>
      </c>
      <c r="AH79" s="110">
        <f t="shared" si="15"/>
        <v>0</v>
      </c>
      <c r="AI79" s="110">
        <f t="shared" si="15"/>
        <v>0</v>
      </c>
      <c r="AJ79" s="39" t="str">
        <f t="shared" si="7"/>
        <v>SINGLE</v>
      </c>
      <c r="AK79" s="52"/>
      <c r="AL79" s="52" t="str">
        <f t="shared" si="10"/>
        <v>08</v>
      </c>
      <c r="AM79" s="52" t="str">
        <f t="shared" si="11"/>
        <v>00</v>
      </c>
      <c r="AN79" s="52" t="str">
        <f t="shared" si="12"/>
        <v>00</v>
      </c>
      <c r="AO79" s="52" t="str">
        <f t="shared" si="13"/>
        <v>00</v>
      </c>
      <c r="AQ79" t="str">
        <f t="shared" si="8"/>
        <v xml:space="preserve">    (U4)0x00000008U,                                                           /* 08 SINGLE                                          */</v>
      </c>
    </row>
    <row r="80" spans="1:46">
      <c r="B80" s="117"/>
      <c r="C80" s="39">
        <f t="shared" si="9"/>
        <v>9</v>
      </c>
      <c r="D80" s="110">
        <f t="shared" si="15"/>
        <v>0</v>
      </c>
      <c r="E80" s="110">
        <f t="shared" si="15"/>
        <v>0</v>
      </c>
      <c r="F80" s="110">
        <f t="shared" si="15"/>
        <v>0</v>
      </c>
      <c r="G80" s="110">
        <f t="shared" si="15"/>
        <v>0</v>
      </c>
      <c r="H80" s="110">
        <f t="shared" si="15"/>
        <v>0</v>
      </c>
      <c r="I80" s="110">
        <f t="shared" si="15"/>
        <v>0</v>
      </c>
      <c r="J80" s="110">
        <f t="shared" si="15"/>
        <v>0</v>
      </c>
      <c r="K80" s="110">
        <f t="shared" si="15"/>
        <v>0</v>
      </c>
      <c r="L80" s="110">
        <f t="shared" si="15"/>
        <v>0</v>
      </c>
      <c r="M80" s="110">
        <f t="shared" si="15"/>
        <v>0</v>
      </c>
      <c r="N80" s="110">
        <f t="shared" si="15"/>
        <v>0</v>
      </c>
      <c r="O80" s="110">
        <f t="shared" si="15"/>
        <v>0</v>
      </c>
      <c r="P80" s="110">
        <f t="shared" si="15"/>
        <v>0</v>
      </c>
      <c r="Q80" s="110">
        <f t="shared" si="15"/>
        <v>0</v>
      </c>
      <c r="R80" s="110">
        <f t="shared" si="15"/>
        <v>0</v>
      </c>
      <c r="S80" s="110">
        <f t="shared" si="15"/>
        <v>0</v>
      </c>
      <c r="T80" s="110">
        <f t="shared" si="15"/>
        <v>0</v>
      </c>
      <c r="U80" s="110">
        <f t="shared" si="15"/>
        <v>0</v>
      </c>
      <c r="V80" s="110">
        <f t="shared" si="15"/>
        <v>0</v>
      </c>
      <c r="W80" s="110">
        <f t="shared" si="15"/>
        <v>0</v>
      </c>
      <c r="X80" s="110">
        <f t="shared" si="15"/>
        <v>0</v>
      </c>
      <c r="Y80" s="110">
        <f t="shared" si="15"/>
        <v>0</v>
      </c>
      <c r="Z80" s="110">
        <f t="shared" si="15"/>
        <v>0</v>
      </c>
      <c r="AA80" s="110">
        <f t="shared" si="15"/>
        <v>0</v>
      </c>
      <c r="AB80" s="110">
        <f t="shared" si="15"/>
        <v>0</v>
      </c>
      <c r="AC80" s="110">
        <f t="shared" si="15"/>
        <v>0</v>
      </c>
      <c r="AD80" s="110">
        <f t="shared" si="15"/>
        <v>0</v>
      </c>
      <c r="AE80" s="110">
        <f t="shared" si="15"/>
        <v>0</v>
      </c>
      <c r="AF80" s="110">
        <f t="shared" si="15"/>
        <v>1</v>
      </c>
      <c r="AG80" s="110">
        <f t="shared" si="15"/>
        <v>0</v>
      </c>
      <c r="AH80" s="110">
        <f t="shared" si="15"/>
        <v>0</v>
      </c>
      <c r="AI80" s="110">
        <f t="shared" si="15"/>
        <v>1</v>
      </c>
      <c r="AJ80" s="39" t="str">
        <f t="shared" si="7"/>
        <v>SINGLE</v>
      </c>
      <c r="AK80" s="52"/>
      <c r="AL80" s="52" t="str">
        <f t="shared" si="10"/>
        <v>09</v>
      </c>
      <c r="AM80" s="52" t="str">
        <f t="shared" si="11"/>
        <v>00</v>
      </c>
      <c r="AN80" s="52" t="str">
        <f t="shared" si="12"/>
        <v>00</v>
      </c>
      <c r="AO80" s="52" t="str">
        <f t="shared" si="13"/>
        <v>00</v>
      </c>
      <c r="AQ80" t="str">
        <f t="shared" si="8"/>
        <v xml:space="preserve">    (U4)0x00000009U,                                                           /* 09 SINGLE                                          */</v>
      </c>
    </row>
    <row r="81" spans="2:43">
      <c r="B81" s="117"/>
      <c r="C81" s="39">
        <f t="shared" si="9"/>
        <v>10</v>
      </c>
      <c r="D81" s="110">
        <f t="shared" si="15"/>
        <v>0</v>
      </c>
      <c r="E81" s="110">
        <f t="shared" si="15"/>
        <v>0</v>
      </c>
      <c r="F81" s="110">
        <f t="shared" si="15"/>
        <v>0</v>
      </c>
      <c r="G81" s="110">
        <f t="shared" si="15"/>
        <v>0</v>
      </c>
      <c r="H81" s="110">
        <f t="shared" si="15"/>
        <v>0</v>
      </c>
      <c r="I81" s="110">
        <f t="shared" si="15"/>
        <v>0</v>
      </c>
      <c r="J81" s="110">
        <f t="shared" si="15"/>
        <v>0</v>
      </c>
      <c r="K81" s="110">
        <f t="shared" si="15"/>
        <v>0</v>
      </c>
      <c r="L81" s="110">
        <f t="shared" si="15"/>
        <v>0</v>
      </c>
      <c r="M81" s="110">
        <f t="shared" si="15"/>
        <v>0</v>
      </c>
      <c r="N81" s="110">
        <f t="shared" si="15"/>
        <v>0</v>
      </c>
      <c r="O81" s="110">
        <f t="shared" si="15"/>
        <v>0</v>
      </c>
      <c r="P81" s="110">
        <f t="shared" si="15"/>
        <v>0</v>
      </c>
      <c r="Q81" s="110">
        <f t="shared" si="15"/>
        <v>0</v>
      </c>
      <c r="R81" s="110">
        <f t="shared" si="15"/>
        <v>0</v>
      </c>
      <c r="S81" s="110">
        <f t="shared" si="15"/>
        <v>0</v>
      </c>
      <c r="T81" s="110">
        <f t="shared" si="15"/>
        <v>0</v>
      </c>
      <c r="U81" s="110">
        <f t="shared" si="15"/>
        <v>0</v>
      </c>
      <c r="V81" s="110">
        <f t="shared" si="15"/>
        <v>0</v>
      </c>
      <c r="W81" s="110">
        <f t="shared" si="15"/>
        <v>0</v>
      </c>
      <c r="X81" s="110">
        <f t="shared" si="15"/>
        <v>0</v>
      </c>
      <c r="Y81" s="110">
        <f t="shared" si="15"/>
        <v>0</v>
      </c>
      <c r="Z81" s="110">
        <f t="shared" si="15"/>
        <v>0</v>
      </c>
      <c r="AA81" s="110">
        <f t="shared" si="15"/>
        <v>0</v>
      </c>
      <c r="AB81" s="110">
        <f t="shared" si="15"/>
        <v>0</v>
      </c>
      <c r="AC81" s="110">
        <f t="shared" si="15"/>
        <v>0</v>
      </c>
      <c r="AD81" s="110">
        <f t="shared" si="15"/>
        <v>0</v>
      </c>
      <c r="AE81" s="110">
        <f t="shared" si="15"/>
        <v>0</v>
      </c>
      <c r="AF81" s="110">
        <f t="shared" si="15"/>
        <v>1</v>
      </c>
      <c r="AG81" s="110">
        <f t="shared" si="15"/>
        <v>0</v>
      </c>
      <c r="AH81" s="110">
        <f t="shared" si="15"/>
        <v>1</v>
      </c>
      <c r="AI81" s="110">
        <f t="shared" si="15"/>
        <v>0</v>
      </c>
      <c r="AJ81" s="39" t="str">
        <f t="shared" si="7"/>
        <v>SINGLE</v>
      </c>
      <c r="AK81" s="52"/>
      <c r="AL81" s="52" t="str">
        <f t="shared" si="10"/>
        <v>0A</v>
      </c>
      <c r="AM81" s="52" t="str">
        <f t="shared" si="11"/>
        <v>00</v>
      </c>
      <c r="AN81" s="52" t="str">
        <f t="shared" si="12"/>
        <v>00</v>
      </c>
      <c r="AO81" s="52" t="str">
        <f t="shared" si="13"/>
        <v>00</v>
      </c>
      <c r="AQ81" t="str">
        <f t="shared" si="8"/>
        <v xml:space="preserve">    (U4)0x0000000AU,                                                           /* 10 SINGLE                                          */</v>
      </c>
    </row>
    <row r="82" spans="2:43">
      <c r="B82" s="117"/>
      <c r="C82" s="39">
        <f t="shared" si="9"/>
        <v>11</v>
      </c>
      <c r="D82" s="110">
        <f t="shared" si="15"/>
        <v>0</v>
      </c>
      <c r="E82" s="110">
        <f t="shared" si="15"/>
        <v>0</v>
      </c>
      <c r="F82" s="110">
        <f t="shared" si="15"/>
        <v>0</v>
      </c>
      <c r="G82" s="110">
        <f t="shared" si="15"/>
        <v>0</v>
      </c>
      <c r="H82" s="110">
        <f t="shared" si="15"/>
        <v>0</v>
      </c>
      <c r="I82" s="110">
        <f t="shared" si="15"/>
        <v>0</v>
      </c>
      <c r="J82" s="110">
        <f t="shared" si="15"/>
        <v>0</v>
      </c>
      <c r="K82" s="110">
        <f t="shared" si="15"/>
        <v>0</v>
      </c>
      <c r="L82" s="110">
        <f t="shared" si="15"/>
        <v>0</v>
      </c>
      <c r="M82" s="110">
        <f t="shared" si="15"/>
        <v>0</v>
      </c>
      <c r="N82" s="110">
        <f t="shared" si="15"/>
        <v>0</v>
      </c>
      <c r="O82" s="110">
        <f t="shared" si="15"/>
        <v>0</v>
      </c>
      <c r="P82" s="110">
        <f t="shared" si="15"/>
        <v>0</v>
      </c>
      <c r="Q82" s="110">
        <f t="shared" si="15"/>
        <v>0</v>
      </c>
      <c r="R82" s="110">
        <f t="shared" si="15"/>
        <v>0</v>
      </c>
      <c r="S82" s="110">
        <f t="shared" si="15"/>
        <v>0</v>
      </c>
      <c r="T82" s="110">
        <f t="shared" si="15"/>
        <v>0</v>
      </c>
      <c r="U82" s="110">
        <f t="shared" si="15"/>
        <v>0</v>
      </c>
      <c r="V82" s="110">
        <f t="shared" si="15"/>
        <v>0</v>
      </c>
      <c r="W82" s="110">
        <f t="shared" si="15"/>
        <v>0</v>
      </c>
      <c r="X82" s="110">
        <f t="shared" si="15"/>
        <v>0</v>
      </c>
      <c r="Y82" s="110">
        <f t="shared" si="15"/>
        <v>0</v>
      </c>
      <c r="Z82" s="110">
        <f t="shared" si="15"/>
        <v>0</v>
      </c>
      <c r="AA82" s="110">
        <f t="shared" si="15"/>
        <v>0</v>
      </c>
      <c r="AB82" s="110">
        <f t="shared" si="15"/>
        <v>0</v>
      </c>
      <c r="AC82" s="110">
        <f t="shared" si="15"/>
        <v>0</v>
      </c>
      <c r="AD82" s="110">
        <f t="shared" si="15"/>
        <v>0</v>
      </c>
      <c r="AE82" s="110">
        <f t="shared" si="15"/>
        <v>0</v>
      </c>
      <c r="AF82" s="110">
        <f t="shared" si="15"/>
        <v>1</v>
      </c>
      <c r="AG82" s="110">
        <f t="shared" si="15"/>
        <v>0</v>
      </c>
      <c r="AH82" s="110">
        <f t="shared" si="15"/>
        <v>1</v>
      </c>
      <c r="AI82" s="110">
        <f t="shared" si="15"/>
        <v>1</v>
      </c>
      <c r="AJ82" s="39" t="str">
        <f t="shared" si="7"/>
        <v>SINGLE</v>
      </c>
      <c r="AK82" s="52"/>
      <c r="AL82" s="52" t="str">
        <f t="shared" si="10"/>
        <v>0B</v>
      </c>
      <c r="AM82" s="52" t="str">
        <f t="shared" si="11"/>
        <v>00</v>
      </c>
      <c r="AN82" s="52" t="str">
        <f t="shared" si="12"/>
        <v>00</v>
      </c>
      <c r="AO82" s="52" t="str">
        <f t="shared" si="13"/>
        <v>00</v>
      </c>
      <c r="AQ82" t="str">
        <f t="shared" si="8"/>
        <v xml:space="preserve">    (U4)0x0000000BU,                                                           /* 11 SINGLE                                          */</v>
      </c>
    </row>
    <row r="83" spans="2:43">
      <c r="B83" s="117"/>
      <c r="C83" s="39">
        <f t="shared" si="9"/>
        <v>12</v>
      </c>
      <c r="D83" s="110">
        <f t="shared" si="15"/>
        <v>0</v>
      </c>
      <c r="E83" s="110">
        <f t="shared" si="15"/>
        <v>0</v>
      </c>
      <c r="F83" s="110">
        <f t="shared" si="15"/>
        <v>0</v>
      </c>
      <c r="G83" s="110">
        <f t="shared" si="15"/>
        <v>0</v>
      </c>
      <c r="H83" s="110">
        <f t="shared" si="15"/>
        <v>0</v>
      </c>
      <c r="I83" s="110">
        <f t="shared" si="15"/>
        <v>0</v>
      </c>
      <c r="J83" s="110">
        <f t="shared" si="15"/>
        <v>0</v>
      </c>
      <c r="K83" s="110">
        <f t="shared" si="15"/>
        <v>0</v>
      </c>
      <c r="L83" s="110">
        <f t="shared" si="15"/>
        <v>0</v>
      </c>
      <c r="M83" s="110">
        <f t="shared" si="15"/>
        <v>0</v>
      </c>
      <c r="N83" s="110">
        <f t="shared" si="15"/>
        <v>0</v>
      </c>
      <c r="O83" s="110">
        <f t="shared" si="15"/>
        <v>0</v>
      </c>
      <c r="P83" s="110">
        <f t="shared" si="15"/>
        <v>0</v>
      </c>
      <c r="Q83" s="110">
        <f t="shared" si="15"/>
        <v>0</v>
      </c>
      <c r="R83" s="110">
        <f t="shared" si="15"/>
        <v>0</v>
      </c>
      <c r="S83" s="110">
        <f t="shared" si="15"/>
        <v>0</v>
      </c>
      <c r="T83" s="110">
        <f t="shared" si="15"/>
        <v>0</v>
      </c>
      <c r="U83" s="110">
        <f t="shared" si="15"/>
        <v>0</v>
      </c>
      <c r="V83" s="110">
        <f t="shared" si="15"/>
        <v>0</v>
      </c>
      <c r="W83" s="110">
        <f t="shared" si="15"/>
        <v>0</v>
      </c>
      <c r="X83" s="110">
        <f t="shared" si="15"/>
        <v>0</v>
      </c>
      <c r="Y83" s="110">
        <f t="shared" si="15"/>
        <v>0</v>
      </c>
      <c r="Z83" s="110">
        <f t="shared" si="15"/>
        <v>0</v>
      </c>
      <c r="AA83" s="110">
        <f t="shared" si="15"/>
        <v>0</v>
      </c>
      <c r="AB83" s="110">
        <f t="shared" si="15"/>
        <v>0</v>
      </c>
      <c r="AC83" s="110">
        <f t="shared" si="15"/>
        <v>0</v>
      </c>
      <c r="AD83" s="110">
        <f t="shared" si="15"/>
        <v>0</v>
      </c>
      <c r="AE83" s="110">
        <f t="shared" si="15"/>
        <v>0</v>
      </c>
      <c r="AF83" s="110">
        <f t="shared" si="15"/>
        <v>1</v>
      </c>
      <c r="AG83" s="110">
        <f t="shared" si="15"/>
        <v>1</v>
      </c>
      <c r="AH83" s="110">
        <f t="shared" si="15"/>
        <v>0</v>
      </c>
      <c r="AI83" s="110">
        <f t="shared" si="15"/>
        <v>0</v>
      </c>
      <c r="AJ83" s="39" t="str">
        <f t="shared" si="7"/>
        <v>SINGLE</v>
      </c>
      <c r="AK83" s="52"/>
      <c r="AL83" s="52" t="str">
        <f t="shared" si="10"/>
        <v>0C</v>
      </c>
      <c r="AM83" s="52" t="str">
        <f t="shared" si="11"/>
        <v>00</v>
      </c>
      <c r="AN83" s="52" t="str">
        <f t="shared" si="12"/>
        <v>00</v>
      </c>
      <c r="AO83" s="52" t="str">
        <f t="shared" si="13"/>
        <v>00</v>
      </c>
      <c r="AQ83" t="str">
        <f t="shared" si="8"/>
        <v xml:space="preserve">    (U4)0x0000000CU,                                                           /* 12 SINGLE                                          */</v>
      </c>
    </row>
    <row r="84" spans="2:43">
      <c r="B84" s="117"/>
      <c r="C84" s="39">
        <f t="shared" si="9"/>
        <v>13</v>
      </c>
      <c r="D84" s="110">
        <f t="shared" si="15"/>
        <v>0</v>
      </c>
      <c r="E84" s="110">
        <f t="shared" si="15"/>
        <v>0</v>
      </c>
      <c r="F84" s="110">
        <f t="shared" si="15"/>
        <v>0</v>
      </c>
      <c r="G84" s="110">
        <f t="shared" si="15"/>
        <v>0</v>
      </c>
      <c r="H84" s="110">
        <f t="shared" si="15"/>
        <v>0</v>
      </c>
      <c r="I84" s="110">
        <f t="shared" si="15"/>
        <v>0</v>
      </c>
      <c r="J84" s="110">
        <f t="shared" si="15"/>
        <v>0</v>
      </c>
      <c r="K84" s="110">
        <f t="shared" si="15"/>
        <v>0</v>
      </c>
      <c r="L84" s="110">
        <f t="shared" si="15"/>
        <v>0</v>
      </c>
      <c r="M84" s="110">
        <f t="shared" si="15"/>
        <v>0</v>
      </c>
      <c r="N84" s="110">
        <f t="shared" si="15"/>
        <v>0</v>
      </c>
      <c r="O84" s="110">
        <f t="shared" si="15"/>
        <v>0</v>
      </c>
      <c r="P84" s="110">
        <f t="shared" si="15"/>
        <v>0</v>
      </c>
      <c r="Q84" s="110">
        <f t="shared" si="15"/>
        <v>0</v>
      </c>
      <c r="R84" s="110">
        <f t="shared" si="15"/>
        <v>0</v>
      </c>
      <c r="S84" s="110">
        <f t="shared" si="15"/>
        <v>0</v>
      </c>
      <c r="T84" s="110">
        <f t="shared" si="15"/>
        <v>0</v>
      </c>
      <c r="U84" s="110">
        <f t="shared" si="15"/>
        <v>0</v>
      </c>
      <c r="V84" s="110">
        <f t="shared" si="15"/>
        <v>0</v>
      </c>
      <c r="W84" s="110">
        <f t="shared" si="15"/>
        <v>0</v>
      </c>
      <c r="X84" s="110">
        <f t="shared" si="15"/>
        <v>0</v>
      </c>
      <c r="Y84" s="110">
        <f t="shared" si="15"/>
        <v>0</v>
      </c>
      <c r="Z84" s="110">
        <f t="shared" si="15"/>
        <v>0</v>
      </c>
      <c r="AA84" s="110">
        <f t="shared" si="15"/>
        <v>0</v>
      </c>
      <c r="AB84" s="110">
        <f t="shared" si="15"/>
        <v>0</v>
      </c>
      <c r="AC84" s="110">
        <f t="shared" si="15"/>
        <v>0</v>
      </c>
      <c r="AD84" s="110">
        <f t="shared" si="15"/>
        <v>0</v>
      </c>
      <c r="AE84" s="110">
        <f t="shared" si="15"/>
        <v>0</v>
      </c>
      <c r="AF84" s="110">
        <f t="shared" si="15"/>
        <v>1</v>
      </c>
      <c r="AG84" s="110">
        <f t="shared" si="15"/>
        <v>1</v>
      </c>
      <c r="AH84" s="110">
        <f t="shared" si="15"/>
        <v>0</v>
      </c>
      <c r="AI84" s="110">
        <f t="shared" si="15"/>
        <v>1</v>
      </c>
      <c r="AJ84" s="39" t="str">
        <f t="shared" si="7"/>
        <v>SINGLE</v>
      </c>
      <c r="AK84" s="52"/>
      <c r="AL84" s="52" t="str">
        <f t="shared" si="10"/>
        <v>0D</v>
      </c>
      <c r="AM84" s="52" t="str">
        <f t="shared" si="11"/>
        <v>00</v>
      </c>
      <c r="AN84" s="52" t="str">
        <f t="shared" si="12"/>
        <v>00</v>
      </c>
      <c r="AO84" s="52" t="str">
        <f t="shared" si="13"/>
        <v>00</v>
      </c>
      <c r="AQ84" t="str">
        <f t="shared" si="8"/>
        <v xml:space="preserve">    (U4)0x0000000DU,                                                           /* 13 SINGLE                                          */</v>
      </c>
    </row>
    <row r="85" spans="2:43">
      <c r="B85" s="117"/>
      <c r="C85" s="39">
        <f t="shared" si="9"/>
        <v>14</v>
      </c>
      <c r="D85" s="110">
        <f t="shared" si="15"/>
        <v>0</v>
      </c>
      <c r="E85" s="110">
        <f t="shared" si="15"/>
        <v>0</v>
      </c>
      <c r="F85" s="110">
        <f t="shared" si="15"/>
        <v>0</v>
      </c>
      <c r="G85" s="110">
        <f t="shared" si="15"/>
        <v>0</v>
      </c>
      <c r="H85" s="110">
        <f t="shared" si="15"/>
        <v>0</v>
      </c>
      <c r="I85" s="110">
        <f t="shared" si="15"/>
        <v>0</v>
      </c>
      <c r="J85" s="110">
        <f t="shared" si="15"/>
        <v>0</v>
      </c>
      <c r="K85" s="110">
        <f t="shared" si="15"/>
        <v>0</v>
      </c>
      <c r="L85" s="110">
        <f t="shared" si="15"/>
        <v>0</v>
      </c>
      <c r="M85" s="110">
        <f t="shared" si="15"/>
        <v>0</v>
      </c>
      <c r="N85" s="110">
        <f t="shared" si="15"/>
        <v>0</v>
      </c>
      <c r="O85" s="110">
        <f t="shared" si="15"/>
        <v>0</v>
      </c>
      <c r="P85" s="110">
        <f t="shared" si="15"/>
        <v>0</v>
      </c>
      <c r="Q85" s="110">
        <f t="shared" si="15"/>
        <v>0</v>
      </c>
      <c r="R85" s="110">
        <f t="shared" si="15"/>
        <v>0</v>
      </c>
      <c r="S85" s="110">
        <f t="shared" si="15"/>
        <v>0</v>
      </c>
      <c r="T85" s="110">
        <f t="shared" si="15"/>
        <v>0</v>
      </c>
      <c r="U85" s="110">
        <f t="shared" si="15"/>
        <v>0</v>
      </c>
      <c r="V85" s="110">
        <f t="shared" si="15"/>
        <v>0</v>
      </c>
      <c r="W85" s="110">
        <f t="shared" si="15"/>
        <v>0</v>
      </c>
      <c r="X85" s="110">
        <f t="shared" si="15"/>
        <v>0</v>
      </c>
      <c r="Y85" s="110">
        <f t="shared" si="15"/>
        <v>0</v>
      </c>
      <c r="Z85" s="110">
        <f t="shared" si="15"/>
        <v>0</v>
      </c>
      <c r="AA85" s="110">
        <f t="shared" si="15"/>
        <v>0</v>
      </c>
      <c r="AB85" s="110">
        <f t="shared" si="15"/>
        <v>0</v>
      </c>
      <c r="AC85" s="110">
        <f t="shared" si="15"/>
        <v>0</v>
      </c>
      <c r="AD85" s="110">
        <f t="shared" si="15"/>
        <v>0</v>
      </c>
      <c r="AE85" s="110">
        <f t="shared" si="15"/>
        <v>0</v>
      </c>
      <c r="AF85" s="110">
        <f t="shared" si="15"/>
        <v>1</v>
      </c>
      <c r="AG85" s="110">
        <f t="shared" si="15"/>
        <v>1</v>
      </c>
      <c r="AH85" s="110">
        <f t="shared" si="15"/>
        <v>1</v>
      </c>
      <c r="AI85" s="110">
        <f t="shared" si="15"/>
        <v>0</v>
      </c>
      <c r="AJ85" s="39" t="str">
        <f t="shared" si="7"/>
        <v>SINGLE</v>
      </c>
      <c r="AK85" s="52"/>
      <c r="AL85" s="52" t="str">
        <f t="shared" si="10"/>
        <v>0E</v>
      </c>
      <c r="AM85" s="52" t="str">
        <f t="shared" si="11"/>
        <v>00</v>
      </c>
      <c r="AN85" s="52" t="str">
        <f t="shared" si="12"/>
        <v>00</v>
      </c>
      <c r="AO85" s="52" t="str">
        <f t="shared" si="13"/>
        <v>00</v>
      </c>
      <c r="AQ85" t="str">
        <f t="shared" si="8"/>
        <v xml:space="preserve">    (U4)0x0000000EU,                                                           /* 14 SINGLE                                          */</v>
      </c>
    </row>
    <row r="86" spans="2:43">
      <c r="B86" s="117"/>
      <c r="C86" s="39">
        <f t="shared" si="9"/>
        <v>15</v>
      </c>
      <c r="D86" s="110">
        <f t="shared" si="15"/>
        <v>0</v>
      </c>
      <c r="E86" s="110">
        <f t="shared" si="15"/>
        <v>0</v>
      </c>
      <c r="F86" s="110">
        <f t="shared" si="15"/>
        <v>0</v>
      </c>
      <c r="G86" s="110">
        <f t="shared" si="15"/>
        <v>0</v>
      </c>
      <c r="H86" s="110">
        <f t="shared" si="15"/>
        <v>0</v>
      </c>
      <c r="I86" s="110">
        <f t="shared" si="15"/>
        <v>0</v>
      </c>
      <c r="J86" s="110">
        <f t="shared" si="15"/>
        <v>0</v>
      </c>
      <c r="K86" s="110">
        <f t="shared" si="15"/>
        <v>0</v>
      </c>
      <c r="L86" s="110">
        <f t="shared" si="15"/>
        <v>0</v>
      </c>
      <c r="M86" s="110">
        <f t="shared" si="15"/>
        <v>0</v>
      </c>
      <c r="N86" s="110">
        <f t="shared" si="15"/>
        <v>0</v>
      </c>
      <c r="O86" s="110">
        <f t="shared" si="15"/>
        <v>0</v>
      </c>
      <c r="P86" s="110">
        <f t="shared" si="15"/>
        <v>0</v>
      </c>
      <c r="Q86" s="110">
        <f t="shared" si="15"/>
        <v>0</v>
      </c>
      <c r="R86" s="110">
        <f t="shared" si="15"/>
        <v>0</v>
      </c>
      <c r="S86" s="110">
        <f t="shared" si="15"/>
        <v>0</v>
      </c>
      <c r="T86" s="110">
        <f t="shared" si="15"/>
        <v>0</v>
      </c>
      <c r="U86" s="110">
        <f t="shared" si="15"/>
        <v>0</v>
      </c>
      <c r="V86" s="110">
        <f t="shared" si="15"/>
        <v>0</v>
      </c>
      <c r="W86" s="110">
        <f t="shared" si="15"/>
        <v>0</v>
      </c>
      <c r="X86" s="110">
        <f t="shared" si="15"/>
        <v>0</v>
      </c>
      <c r="Y86" s="110">
        <f t="shared" si="15"/>
        <v>0</v>
      </c>
      <c r="Z86" s="110">
        <f t="shared" si="15"/>
        <v>0</v>
      </c>
      <c r="AA86" s="110">
        <f t="shared" si="15"/>
        <v>0</v>
      </c>
      <c r="AB86" s="110">
        <f t="shared" si="15"/>
        <v>0</v>
      </c>
      <c r="AC86" s="110">
        <f t="shared" si="15"/>
        <v>0</v>
      </c>
      <c r="AD86" s="110">
        <f t="shared" si="15"/>
        <v>0</v>
      </c>
      <c r="AE86" s="110">
        <f t="shared" si="15"/>
        <v>0</v>
      </c>
      <c r="AF86" s="110">
        <f t="shared" si="15"/>
        <v>1</v>
      </c>
      <c r="AG86" s="110">
        <f t="shared" si="15"/>
        <v>1</v>
      </c>
      <c r="AH86" s="110">
        <f t="shared" si="15"/>
        <v>1</v>
      </c>
      <c r="AI86" s="110">
        <f t="shared" ref="AI86" si="16">IF(AI21=1,1,0)</f>
        <v>1</v>
      </c>
      <c r="AJ86" s="39" t="str">
        <f t="shared" si="7"/>
        <v>SINGLE</v>
      </c>
      <c r="AK86" s="52"/>
      <c r="AL86" s="52" t="str">
        <f t="shared" si="10"/>
        <v>0F</v>
      </c>
      <c r="AM86" s="52" t="str">
        <f t="shared" si="11"/>
        <v>00</v>
      </c>
      <c r="AN86" s="52" t="str">
        <f t="shared" si="12"/>
        <v>00</v>
      </c>
      <c r="AO86" s="52" t="str">
        <f t="shared" si="13"/>
        <v>00</v>
      </c>
      <c r="AQ86" t="str">
        <f t="shared" si="8"/>
        <v xml:space="preserve">    (U4)0x0000000FU                                                            /* 15 SINGLE                                          */</v>
      </c>
    </row>
    <row r="87" spans="2:43">
      <c r="B87" s="117"/>
      <c r="C87" s="39">
        <f t="shared" si="9"/>
        <v>16</v>
      </c>
      <c r="D87" s="110">
        <f t="shared" ref="D87:AI94" si="17">IF(D22=1,1,0)</f>
        <v>0</v>
      </c>
      <c r="E87" s="110">
        <f t="shared" si="17"/>
        <v>0</v>
      </c>
      <c r="F87" s="110">
        <f t="shared" si="17"/>
        <v>0</v>
      </c>
      <c r="G87" s="110">
        <f t="shared" si="17"/>
        <v>0</v>
      </c>
      <c r="H87" s="110">
        <f t="shared" si="17"/>
        <v>0</v>
      </c>
      <c r="I87" s="110">
        <f t="shared" si="17"/>
        <v>0</v>
      </c>
      <c r="J87" s="110">
        <f t="shared" si="17"/>
        <v>0</v>
      </c>
      <c r="K87" s="110">
        <f t="shared" si="17"/>
        <v>0</v>
      </c>
      <c r="L87" s="110">
        <f t="shared" si="17"/>
        <v>0</v>
      </c>
      <c r="M87" s="110">
        <f t="shared" si="17"/>
        <v>0</v>
      </c>
      <c r="N87" s="110">
        <f t="shared" si="17"/>
        <v>0</v>
      </c>
      <c r="O87" s="110">
        <f t="shared" si="17"/>
        <v>0</v>
      </c>
      <c r="P87" s="110">
        <f t="shared" si="17"/>
        <v>0</v>
      </c>
      <c r="Q87" s="110">
        <f t="shared" si="17"/>
        <v>0</v>
      </c>
      <c r="R87" s="110">
        <f t="shared" si="17"/>
        <v>0</v>
      </c>
      <c r="S87" s="110">
        <f t="shared" si="17"/>
        <v>0</v>
      </c>
      <c r="T87" s="110">
        <f t="shared" si="17"/>
        <v>0</v>
      </c>
      <c r="U87" s="110">
        <f t="shared" si="17"/>
        <v>0</v>
      </c>
      <c r="V87" s="110">
        <f t="shared" si="17"/>
        <v>0</v>
      </c>
      <c r="W87" s="110">
        <f t="shared" si="17"/>
        <v>0</v>
      </c>
      <c r="X87" s="110">
        <f t="shared" si="17"/>
        <v>0</v>
      </c>
      <c r="Y87" s="110">
        <f t="shared" si="17"/>
        <v>0</v>
      </c>
      <c r="Z87" s="110">
        <f t="shared" si="17"/>
        <v>0</v>
      </c>
      <c r="AA87" s="110">
        <f t="shared" si="17"/>
        <v>0</v>
      </c>
      <c r="AB87" s="110">
        <f t="shared" si="17"/>
        <v>0</v>
      </c>
      <c r="AC87" s="110">
        <f t="shared" si="17"/>
        <v>0</v>
      </c>
      <c r="AD87" s="110">
        <f t="shared" si="17"/>
        <v>0</v>
      </c>
      <c r="AE87" s="110">
        <f t="shared" si="17"/>
        <v>0</v>
      </c>
      <c r="AF87" s="110">
        <f t="shared" si="17"/>
        <v>0</v>
      </c>
      <c r="AG87" s="110">
        <f t="shared" si="17"/>
        <v>0</v>
      </c>
      <c r="AH87" s="110">
        <f t="shared" si="17"/>
        <v>0</v>
      </c>
      <c r="AI87" s="110">
        <f t="shared" si="17"/>
        <v>0</v>
      </c>
      <c r="AJ87" s="39" t="str">
        <f t="shared" si="7"/>
        <v/>
      </c>
      <c r="AK87" s="52"/>
      <c r="AL87" s="52" t="str">
        <f t="shared" si="10"/>
        <v>00</v>
      </c>
      <c r="AM87" s="52" t="str">
        <f t="shared" si="11"/>
        <v>00</v>
      </c>
      <c r="AN87" s="52" t="str">
        <f t="shared" si="12"/>
        <v>00</v>
      </c>
      <c r="AO87" s="52" t="str">
        <f t="shared" si="13"/>
        <v>00</v>
      </c>
      <c r="AQ87" t="str">
        <f t="shared" si="8"/>
        <v/>
      </c>
    </row>
    <row r="88" spans="2:43">
      <c r="B88" s="117"/>
      <c r="C88" s="39">
        <f t="shared" si="9"/>
        <v>17</v>
      </c>
      <c r="D88" s="110">
        <f t="shared" si="17"/>
        <v>0</v>
      </c>
      <c r="E88" s="110">
        <f t="shared" si="17"/>
        <v>0</v>
      </c>
      <c r="F88" s="110">
        <f t="shared" si="17"/>
        <v>0</v>
      </c>
      <c r="G88" s="110">
        <f t="shared" si="17"/>
        <v>0</v>
      </c>
      <c r="H88" s="110">
        <f t="shared" si="17"/>
        <v>0</v>
      </c>
      <c r="I88" s="110">
        <f t="shared" si="17"/>
        <v>0</v>
      </c>
      <c r="J88" s="110">
        <f t="shared" si="17"/>
        <v>0</v>
      </c>
      <c r="K88" s="110">
        <f t="shared" si="17"/>
        <v>0</v>
      </c>
      <c r="L88" s="110">
        <f t="shared" si="17"/>
        <v>0</v>
      </c>
      <c r="M88" s="110">
        <f t="shared" si="17"/>
        <v>0</v>
      </c>
      <c r="N88" s="110">
        <f t="shared" si="17"/>
        <v>0</v>
      </c>
      <c r="O88" s="110">
        <f t="shared" si="17"/>
        <v>0</v>
      </c>
      <c r="P88" s="110">
        <f t="shared" si="17"/>
        <v>0</v>
      </c>
      <c r="Q88" s="110">
        <f t="shared" si="17"/>
        <v>0</v>
      </c>
      <c r="R88" s="110">
        <f t="shared" si="17"/>
        <v>0</v>
      </c>
      <c r="S88" s="110">
        <f t="shared" si="17"/>
        <v>0</v>
      </c>
      <c r="T88" s="110">
        <f t="shared" si="17"/>
        <v>0</v>
      </c>
      <c r="U88" s="110">
        <f t="shared" si="17"/>
        <v>0</v>
      </c>
      <c r="V88" s="110">
        <f t="shared" si="17"/>
        <v>0</v>
      </c>
      <c r="W88" s="110">
        <f t="shared" si="17"/>
        <v>0</v>
      </c>
      <c r="X88" s="110">
        <f t="shared" si="17"/>
        <v>0</v>
      </c>
      <c r="Y88" s="110">
        <f t="shared" si="17"/>
        <v>0</v>
      </c>
      <c r="Z88" s="110">
        <f t="shared" si="17"/>
        <v>0</v>
      </c>
      <c r="AA88" s="110">
        <f t="shared" si="17"/>
        <v>0</v>
      </c>
      <c r="AB88" s="110">
        <f t="shared" si="17"/>
        <v>0</v>
      </c>
      <c r="AC88" s="110">
        <f t="shared" si="17"/>
        <v>0</v>
      </c>
      <c r="AD88" s="110">
        <f t="shared" si="17"/>
        <v>0</v>
      </c>
      <c r="AE88" s="110">
        <f t="shared" si="17"/>
        <v>0</v>
      </c>
      <c r="AF88" s="110">
        <f t="shared" si="17"/>
        <v>0</v>
      </c>
      <c r="AG88" s="110">
        <f t="shared" si="17"/>
        <v>0</v>
      </c>
      <c r="AH88" s="110">
        <f t="shared" si="17"/>
        <v>0</v>
      </c>
      <c r="AI88" s="110">
        <f t="shared" si="17"/>
        <v>0</v>
      </c>
      <c r="AJ88" s="39" t="str">
        <f t="shared" si="7"/>
        <v/>
      </c>
      <c r="AK88" s="52"/>
      <c r="AL88" s="52" t="str">
        <f t="shared" si="10"/>
        <v>00</v>
      </c>
      <c r="AM88" s="52" t="str">
        <f t="shared" si="11"/>
        <v>00</v>
      </c>
      <c r="AN88" s="52" t="str">
        <f t="shared" si="12"/>
        <v>00</v>
      </c>
      <c r="AO88" s="52" t="str">
        <f t="shared" si="13"/>
        <v>00</v>
      </c>
      <c r="AQ88" t="str">
        <f t="shared" si="8"/>
        <v/>
      </c>
    </row>
    <row r="89" spans="2:43">
      <c r="B89" s="117"/>
      <c r="C89" s="39">
        <f t="shared" si="9"/>
        <v>18</v>
      </c>
      <c r="D89" s="110">
        <f t="shared" si="17"/>
        <v>0</v>
      </c>
      <c r="E89" s="110">
        <f t="shared" si="17"/>
        <v>0</v>
      </c>
      <c r="F89" s="110">
        <f t="shared" si="17"/>
        <v>0</v>
      </c>
      <c r="G89" s="110">
        <f t="shared" si="17"/>
        <v>0</v>
      </c>
      <c r="H89" s="110">
        <f t="shared" si="17"/>
        <v>0</v>
      </c>
      <c r="I89" s="110">
        <f t="shared" si="17"/>
        <v>0</v>
      </c>
      <c r="J89" s="110">
        <f t="shared" si="17"/>
        <v>0</v>
      </c>
      <c r="K89" s="110">
        <f t="shared" si="17"/>
        <v>0</v>
      </c>
      <c r="L89" s="110">
        <f t="shared" si="17"/>
        <v>0</v>
      </c>
      <c r="M89" s="110">
        <f t="shared" si="17"/>
        <v>0</v>
      </c>
      <c r="N89" s="110">
        <f t="shared" si="17"/>
        <v>0</v>
      </c>
      <c r="O89" s="110">
        <f t="shared" si="17"/>
        <v>0</v>
      </c>
      <c r="P89" s="110">
        <f t="shared" si="17"/>
        <v>0</v>
      </c>
      <c r="Q89" s="110">
        <f t="shared" si="17"/>
        <v>0</v>
      </c>
      <c r="R89" s="110">
        <f t="shared" si="17"/>
        <v>0</v>
      </c>
      <c r="S89" s="110">
        <f t="shared" si="17"/>
        <v>0</v>
      </c>
      <c r="T89" s="110">
        <f t="shared" si="17"/>
        <v>0</v>
      </c>
      <c r="U89" s="110">
        <f t="shared" si="17"/>
        <v>0</v>
      </c>
      <c r="V89" s="110">
        <f t="shared" si="17"/>
        <v>0</v>
      </c>
      <c r="W89" s="110">
        <f t="shared" si="17"/>
        <v>0</v>
      </c>
      <c r="X89" s="110">
        <f t="shared" si="17"/>
        <v>0</v>
      </c>
      <c r="Y89" s="110">
        <f t="shared" si="17"/>
        <v>0</v>
      </c>
      <c r="Z89" s="110">
        <f t="shared" si="17"/>
        <v>0</v>
      </c>
      <c r="AA89" s="110">
        <f t="shared" si="17"/>
        <v>0</v>
      </c>
      <c r="AB89" s="110">
        <f t="shared" si="17"/>
        <v>0</v>
      </c>
      <c r="AC89" s="110">
        <f t="shared" si="17"/>
        <v>0</v>
      </c>
      <c r="AD89" s="110">
        <f t="shared" si="17"/>
        <v>0</v>
      </c>
      <c r="AE89" s="110">
        <f t="shared" si="17"/>
        <v>0</v>
      </c>
      <c r="AF89" s="110">
        <f t="shared" si="17"/>
        <v>0</v>
      </c>
      <c r="AG89" s="110">
        <f t="shared" si="17"/>
        <v>0</v>
      </c>
      <c r="AH89" s="110">
        <f t="shared" si="17"/>
        <v>0</v>
      </c>
      <c r="AI89" s="110">
        <f t="shared" si="17"/>
        <v>0</v>
      </c>
      <c r="AJ89" s="39" t="str">
        <f t="shared" si="7"/>
        <v/>
      </c>
      <c r="AK89" s="52"/>
      <c r="AL89" s="52" t="str">
        <f t="shared" si="10"/>
        <v>00</v>
      </c>
      <c r="AM89" s="52" t="str">
        <f t="shared" si="11"/>
        <v>00</v>
      </c>
      <c r="AN89" s="52" t="str">
        <f t="shared" si="12"/>
        <v>00</v>
      </c>
      <c r="AO89" s="52" t="str">
        <f t="shared" si="13"/>
        <v>00</v>
      </c>
      <c r="AQ89" t="str">
        <f t="shared" si="8"/>
        <v/>
      </c>
    </row>
    <row r="90" spans="2:43">
      <c r="B90" s="117"/>
      <c r="C90" s="39">
        <f t="shared" si="9"/>
        <v>19</v>
      </c>
      <c r="D90" s="110">
        <f t="shared" si="17"/>
        <v>0</v>
      </c>
      <c r="E90" s="110">
        <f t="shared" si="17"/>
        <v>0</v>
      </c>
      <c r="F90" s="110">
        <f t="shared" si="17"/>
        <v>0</v>
      </c>
      <c r="G90" s="110">
        <f t="shared" si="17"/>
        <v>0</v>
      </c>
      <c r="H90" s="110">
        <f t="shared" si="17"/>
        <v>0</v>
      </c>
      <c r="I90" s="110">
        <f t="shared" si="17"/>
        <v>0</v>
      </c>
      <c r="J90" s="110">
        <f t="shared" si="17"/>
        <v>0</v>
      </c>
      <c r="K90" s="110">
        <f t="shared" si="17"/>
        <v>0</v>
      </c>
      <c r="L90" s="110">
        <f t="shared" si="17"/>
        <v>0</v>
      </c>
      <c r="M90" s="110">
        <f t="shared" si="17"/>
        <v>0</v>
      </c>
      <c r="N90" s="110">
        <f t="shared" si="17"/>
        <v>0</v>
      </c>
      <c r="O90" s="110">
        <f t="shared" si="17"/>
        <v>0</v>
      </c>
      <c r="P90" s="110">
        <f t="shared" si="17"/>
        <v>0</v>
      </c>
      <c r="Q90" s="110">
        <f t="shared" si="17"/>
        <v>0</v>
      </c>
      <c r="R90" s="110">
        <f t="shared" si="17"/>
        <v>0</v>
      </c>
      <c r="S90" s="110">
        <f t="shared" si="17"/>
        <v>0</v>
      </c>
      <c r="T90" s="110">
        <f t="shared" si="17"/>
        <v>0</v>
      </c>
      <c r="U90" s="110">
        <f t="shared" si="17"/>
        <v>0</v>
      </c>
      <c r="V90" s="110">
        <f t="shared" si="17"/>
        <v>0</v>
      </c>
      <c r="W90" s="110">
        <f t="shared" si="17"/>
        <v>0</v>
      </c>
      <c r="X90" s="110">
        <f t="shared" si="17"/>
        <v>0</v>
      </c>
      <c r="Y90" s="110">
        <f t="shared" si="17"/>
        <v>0</v>
      </c>
      <c r="Z90" s="110">
        <f t="shared" si="17"/>
        <v>0</v>
      </c>
      <c r="AA90" s="110">
        <f t="shared" si="17"/>
        <v>0</v>
      </c>
      <c r="AB90" s="110">
        <f t="shared" si="17"/>
        <v>0</v>
      </c>
      <c r="AC90" s="110">
        <f t="shared" si="17"/>
        <v>0</v>
      </c>
      <c r="AD90" s="110">
        <f t="shared" si="17"/>
        <v>0</v>
      </c>
      <c r="AE90" s="110">
        <f t="shared" si="17"/>
        <v>0</v>
      </c>
      <c r="AF90" s="110">
        <f t="shared" si="17"/>
        <v>0</v>
      </c>
      <c r="AG90" s="110">
        <f t="shared" si="17"/>
        <v>0</v>
      </c>
      <c r="AH90" s="110">
        <f t="shared" si="17"/>
        <v>0</v>
      </c>
      <c r="AI90" s="110">
        <f t="shared" si="17"/>
        <v>0</v>
      </c>
      <c r="AJ90" s="39" t="str">
        <f t="shared" si="7"/>
        <v/>
      </c>
      <c r="AK90" s="52"/>
      <c r="AL90" s="52" t="str">
        <f t="shared" si="10"/>
        <v>00</v>
      </c>
      <c r="AM90" s="52" t="str">
        <f t="shared" si="11"/>
        <v>00</v>
      </c>
      <c r="AN90" s="52" t="str">
        <f t="shared" si="12"/>
        <v>00</v>
      </c>
      <c r="AO90" s="52" t="str">
        <f t="shared" si="13"/>
        <v>00</v>
      </c>
      <c r="AQ90" t="str">
        <f t="shared" si="8"/>
        <v/>
      </c>
    </row>
    <row r="91" spans="2:43">
      <c r="B91" s="117"/>
      <c r="C91" s="39">
        <f t="shared" si="9"/>
        <v>20</v>
      </c>
      <c r="D91" s="110">
        <f t="shared" si="17"/>
        <v>0</v>
      </c>
      <c r="E91" s="110">
        <f t="shared" si="17"/>
        <v>0</v>
      </c>
      <c r="F91" s="110">
        <f t="shared" si="17"/>
        <v>0</v>
      </c>
      <c r="G91" s="110">
        <f t="shared" si="17"/>
        <v>0</v>
      </c>
      <c r="H91" s="110">
        <f t="shared" si="17"/>
        <v>0</v>
      </c>
      <c r="I91" s="110">
        <f t="shared" si="17"/>
        <v>0</v>
      </c>
      <c r="J91" s="110">
        <f t="shared" si="17"/>
        <v>0</v>
      </c>
      <c r="K91" s="110">
        <f t="shared" si="17"/>
        <v>0</v>
      </c>
      <c r="L91" s="110">
        <f t="shared" si="17"/>
        <v>0</v>
      </c>
      <c r="M91" s="110">
        <f t="shared" si="17"/>
        <v>0</v>
      </c>
      <c r="N91" s="110">
        <f t="shared" si="17"/>
        <v>0</v>
      </c>
      <c r="O91" s="110">
        <f t="shared" si="17"/>
        <v>0</v>
      </c>
      <c r="P91" s="110">
        <f t="shared" si="17"/>
        <v>0</v>
      </c>
      <c r="Q91" s="110">
        <f t="shared" si="17"/>
        <v>0</v>
      </c>
      <c r="R91" s="110">
        <f t="shared" si="17"/>
        <v>0</v>
      </c>
      <c r="S91" s="110">
        <f t="shared" si="17"/>
        <v>0</v>
      </c>
      <c r="T91" s="110">
        <f t="shared" si="17"/>
        <v>0</v>
      </c>
      <c r="U91" s="110">
        <f t="shared" si="17"/>
        <v>0</v>
      </c>
      <c r="V91" s="110">
        <f t="shared" si="17"/>
        <v>0</v>
      </c>
      <c r="W91" s="110">
        <f t="shared" si="17"/>
        <v>0</v>
      </c>
      <c r="X91" s="110">
        <f t="shared" si="17"/>
        <v>0</v>
      </c>
      <c r="Y91" s="110">
        <f t="shared" si="17"/>
        <v>0</v>
      </c>
      <c r="Z91" s="110">
        <f t="shared" si="17"/>
        <v>0</v>
      </c>
      <c r="AA91" s="110">
        <f t="shared" si="17"/>
        <v>0</v>
      </c>
      <c r="AB91" s="110">
        <f t="shared" si="17"/>
        <v>0</v>
      </c>
      <c r="AC91" s="110">
        <f t="shared" si="17"/>
        <v>0</v>
      </c>
      <c r="AD91" s="110">
        <f t="shared" si="17"/>
        <v>0</v>
      </c>
      <c r="AE91" s="110">
        <f t="shared" si="17"/>
        <v>0</v>
      </c>
      <c r="AF91" s="110">
        <f t="shared" si="17"/>
        <v>0</v>
      </c>
      <c r="AG91" s="110">
        <f t="shared" si="17"/>
        <v>0</v>
      </c>
      <c r="AH91" s="110">
        <f t="shared" si="17"/>
        <v>0</v>
      </c>
      <c r="AI91" s="110">
        <f t="shared" si="17"/>
        <v>0</v>
      </c>
      <c r="AJ91" s="39" t="str">
        <f t="shared" si="7"/>
        <v/>
      </c>
      <c r="AK91" s="52"/>
      <c r="AL91" s="52" t="str">
        <f t="shared" si="10"/>
        <v>00</v>
      </c>
      <c r="AM91" s="52" t="str">
        <f t="shared" si="11"/>
        <v>00</v>
      </c>
      <c r="AN91" s="52" t="str">
        <f t="shared" si="12"/>
        <v>00</v>
      </c>
      <c r="AO91" s="52" t="str">
        <f t="shared" si="13"/>
        <v>00</v>
      </c>
      <c r="AQ91" t="str">
        <f t="shared" si="8"/>
        <v/>
      </c>
    </row>
    <row r="92" spans="2:43">
      <c r="B92" s="117"/>
      <c r="C92" s="39">
        <f t="shared" si="9"/>
        <v>21</v>
      </c>
      <c r="D92" s="110">
        <f t="shared" si="17"/>
        <v>0</v>
      </c>
      <c r="E92" s="110">
        <f t="shared" si="17"/>
        <v>0</v>
      </c>
      <c r="F92" s="110">
        <f t="shared" si="17"/>
        <v>0</v>
      </c>
      <c r="G92" s="110">
        <f t="shared" si="17"/>
        <v>0</v>
      </c>
      <c r="H92" s="110">
        <f t="shared" si="17"/>
        <v>0</v>
      </c>
      <c r="I92" s="110">
        <f t="shared" si="17"/>
        <v>0</v>
      </c>
      <c r="J92" s="110">
        <f t="shared" si="17"/>
        <v>0</v>
      </c>
      <c r="K92" s="110">
        <f t="shared" si="17"/>
        <v>0</v>
      </c>
      <c r="L92" s="110">
        <f t="shared" si="17"/>
        <v>0</v>
      </c>
      <c r="M92" s="110">
        <f t="shared" si="17"/>
        <v>0</v>
      </c>
      <c r="N92" s="110">
        <f t="shared" si="17"/>
        <v>0</v>
      </c>
      <c r="O92" s="110">
        <f t="shared" si="17"/>
        <v>0</v>
      </c>
      <c r="P92" s="110">
        <f t="shared" si="17"/>
        <v>0</v>
      </c>
      <c r="Q92" s="110">
        <f t="shared" si="17"/>
        <v>0</v>
      </c>
      <c r="R92" s="110">
        <f t="shared" si="17"/>
        <v>0</v>
      </c>
      <c r="S92" s="110">
        <f t="shared" si="17"/>
        <v>0</v>
      </c>
      <c r="T92" s="110">
        <f t="shared" si="17"/>
        <v>0</v>
      </c>
      <c r="U92" s="110">
        <f t="shared" si="17"/>
        <v>0</v>
      </c>
      <c r="V92" s="110">
        <f t="shared" si="17"/>
        <v>0</v>
      </c>
      <c r="W92" s="110">
        <f t="shared" si="17"/>
        <v>0</v>
      </c>
      <c r="X92" s="110">
        <f t="shared" si="17"/>
        <v>0</v>
      </c>
      <c r="Y92" s="110">
        <f t="shared" si="17"/>
        <v>0</v>
      </c>
      <c r="Z92" s="110">
        <f t="shared" si="17"/>
        <v>0</v>
      </c>
      <c r="AA92" s="110">
        <f t="shared" si="17"/>
        <v>0</v>
      </c>
      <c r="AB92" s="110">
        <f t="shared" si="17"/>
        <v>0</v>
      </c>
      <c r="AC92" s="110">
        <f t="shared" si="17"/>
        <v>0</v>
      </c>
      <c r="AD92" s="110">
        <f t="shared" si="17"/>
        <v>0</v>
      </c>
      <c r="AE92" s="110">
        <f t="shared" si="17"/>
        <v>0</v>
      </c>
      <c r="AF92" s="110">
        <f t="shared" si="17"/>
        <v>0</v>
      </c>
      <c r="AG92" s="110">
        <f t="shared" si="17"/>
        <v>0</v>
      </c>
      <c r="AH92" s="110">
        <f t="shared" si="17"/>
        <v>0</v>
      </c>
      <c r="AI92" s="110">
        <f t="shared" si="17"/>
        <v>0</v>
      </c>
      <c r="AJ92" s="39" t="str">
        <f t="shared" si="7"/>
        <v/>
      </c>
      <c r="AK92" s="52"/>
      <c r="AL92" s="52" t="str">
        <f t="shared" si="10"/>
        <v>00</v>
      </c>
      <c r="AM92" s="52" t="str">
        <f t="shared" si="11"/>
        <v>00</v>
      </c>
      <c r="AN92" s="52" t="str">
        <f t="shared" si="12"/>
        <v>00</v>
      </c>
      <c r="AO92" s="52" t="str">
        <f t="shared" si="13"/>
        <v>00</v>
      </c>
      <c r="AQ92" t="str">
        <f t="shared" si="8"/>
        <v/>
      </c>
    </row>
    <row r="93" spans="2:43">
      <c r="B93" s="117"/>
      <c r="C93" s="39">
        <f t="shared" si="9"/>
        <v>22</v>
      </c>
      <c r="D93" s="110">
        <f t="shared" si="17"/>
        <v>0</v>
      </c>
      <c r="E93" s="110">
        <f t="shared" si="17"/>
        <v>0</v>
      </c>
      <c r="F93" s="110">
        <f t="shared" si="17"/>
        <v>0</v>
      </c>
      <c r="G93" s="110">
        <f t="shared" si="17"/>
        <v>0</v>
      </c>
      <c r="H93" s="110">
        <f t="shared" si="17"/>
        <v>0</v>
      </c>
      <c r="I93" s="110">
        <f t="shared" si="17"/>
        <v>0</v>
      </c>
      <c r="J93" s="110">
        <f t="shared" si="17"/>
        <v>0</v>
      </c>
      <c r="K93" s="110">
        <f t="shared" si="17"/>
        <v>0</v>
      </c>
      <c r="L93" s="110">
        <f t="shared" si="17"/>
        <v>0</v>
      </c>
      <c r="M93" s="110">
        <f t="shared" si="17"/>
        <v>0</v>
      </c>
      <c r="N93" s="110">
        <f t="shared" si="17"/>
        <v>0</v>
      </c>
      <c r="O93" s="110">
        <f t="shared" si="17"/>
        <v>0</v>
      </c>
      <c r="P93" s="110">
        <f t="shared" si="17"/>
        <v>0</v>
      </c>
      <c r="Q93" s="110">
        <f t="shared" si="17"/>
        <v>0</v>
      </c>
      <c r="R93" s="110">
        <f t="shared" si="17"/>
        <v>0</v>
      </c>
      <c r="S93" s="110">
        <f t="shared" si="17"/>
        <v>0</v>
      </c>
      <c r="T93" s="110">
        <f t="shared" si="17"/>
        <v>0</v>
      </c>
      <c r="U93" s="110">
        <f t="shared" si="17"/>
        <v>0</v>
      </c>
      <c r="V93" s="110">
        <f t="shared" si="17"/>
        <v>0</v>
      </c>
      <c r="W93" s="110">
        <f t="shared" si="17"/>
        <v>0</v>
      </c>
      <c r="X93" s="110">
        <f t="shared" si="17"/>
        <v>0</v>
      </c>
      <c r="Y93" s="110">
        <f t="shared" si="17"/>
        <v>0</v>
      </c>
      <c r="Z93" s="110">
        <f t="shared" si="17"/>
        <v>0</v>
      </c>
      <c r="AA93" s="110">
        <f t="shared" si="17"/>
        <v>0</v>
      </c>
      <c r="AB93" s="110">
        <f t="shared" si="17"/>
        <v>0</v>
      </c>
      <c r="AC93" s="110">
        <f t="shared" si="17"/>
        <v>0</v>
      </c>
      <c r="AD93" s="110">
        <f t="shared" si="17"/>
        <v>0</v>
      </c>
      <c r="AE93" s="110">
        <f t="shared" si="17"/>
        <v>0</v>
      </c>
      <c r="AF93" s="110">
        <f t="shared" si="17"/>
        <v>0</v>
      </c>
      <c r="AG93" s="110">
        <f t="shared" si="17"/>
        <v>0</v>
      </c>
      <c r="AH93" s="110">
        <f t="shared" si="17"/>
        <v>0</v>
      </c>
      <c r="AI93" s="110">
        <f t="shared" si="17"/>
        <v>0</v>
      </c>
      <c r="AJ93" s="39" t="str">
        <f t="shared" si="7"/>
        <v/>
      </c>
      <c r="AK93" s="52"/>
      <c r="AL93" s="52" t="str">
        <f t="shared" si="10"/>
        <v>00</v>
      </c>
      <c r="AM93" s="52" t="str">
        <f t="shared" si="11"/>
        <v>00</v>
      </c>
      <c r="AN93" s="52" t="str">
        <f t="shared" si="12"/>
        <v>00</v>
      </c>
      <c r="AO93" s="52" t="str">
        <f t="shared" si="13"/>
        <v>00</v>
      </c>
      <c r="AQ93" t="str">
        <f t="shared" si="8"/>
        <v/>
      </c>
    </row>
    <row r="94" spans="2:43">
      <c r="B94" s="117"/>
      <c r="C94" s="39">
        <f t="shared" si="9"/>
        <v>23</v>
      </c>
      <c r="D94" s="110">
        <f t="shared" si="17"/>
        <v>0</v>
      </c>
      <c r="E94" s="110">
        <f t="shared" si="17"/>
        <v>0</v>
      </c>
      <c r="F94" s="110">
        <f t="shared" si="17"/>
        <v>0</v>
      </c>
      <c r="G94" s="110">
        <f t="shared" si="17"/>
        <v>0</v>
      </c>
      <c r="H94" s="110">
        <f t="shared" si="17"/>
        <v>0</v>
      </c>
      <c r="I94" s="110">
        <f t="shared" si="17"/>
        <v>0</v>
      </c>
      <c r="J94" s="110">
        <f t="shared" si="17"/>
        <v>0</v>
      </c>
      <c r="K94" s="110">
        <f t="shared" si="17"/>
        <v>0</v>
      </c>
      <c r="L94" s="110">
        <f t="shared" si="17"/>
        <v>0</v>
      </c>
      <c r="M94" s="110">
        <f t="shared" si="17"/>
        <v>0</v>
      </c>
      <c r="N94" s="110">
        <f t="shared" si="17"/>
        <v>0</v>
      </c>
      <c r="O94" s="110">
        <f t="shared" si="17"/>
        <v>0</v>
      </c>
      <c r="P94" s="110">
        <f t="shared" si="17"/>
        <v>0</v>
      </c>
      <c r="Q94" s="110">
        <f t="shared" si="17"/>
        <v>0</v>
      </c>
      <c r="R94" s="110">
        <f t="shared" si="17"/>
        <v>0</v>
      </c>
      <c r="S94" s="110">
        <f t="shared" si="17"/>
        <v>0</v>
      </c>
      <c r="T94" s="110">
        <f t="shared" si="17"/>
        <v>0</v>
      </c>
      <c r="U94" s="110">
        <f t="shared" si="17"/>
        <v>0</v>
      </c>
      <c r="V94" s="110">
        <f t="shared" si="17"/>
        <v>0</v>
      </c>
      <c r="W94" s="110">
        <f t="shared" si="17"/>
        <v>0</v>
      </c>
      <c r="X94" s="110">
        <f t="shared" si="17"/>
        <v>0</v>
      </c>
      <c r="Y94" s="110">
        <f t="shared" si="17"/>
        <v>0</v>
      </c>
      <c r="Z94" s="110">
        <f t="shared" si="17"/>
        <v>0</v>
      </c>
      <c r="AA94" s="110">
        <f t="shared" si="17"/>
        <v>0</v>
      </c>
      <c r="AB94" s="110">
        <f t="shared" si="17"/>
        <v>0</v>
      </c>
      <c r="AC94" s="110">
        <f t="shared" si="17"/>
        <v>0</v>
      </c>
      <c r="AD94" s="110">
        <f t="shared" si="17"/>
        <v>0</v>
      </c>
      <c r="AE94" s="110">
        <f t="shared" si="17"/>
        <v>0</v>
      </c>
      <c r="AF94" s="110">
        <f t="shared" si="17"/>
        <v>0</v>
      </c>
      <c r="AG94" s="110">
        <f t="shared" si="17"/>
        <v>0</v>
      </c>
      <c r="AH94" s="110">
        <f t="shared" si="17"/>
        <v>0</v>
      </c>
      <c r="AI94" s="110">
        <f t="shared" ref="AI94" si="18">IF(AI29=1,1,0)</f>
        <v>0</v>
      </c>
      <c r="AJ94" s="39" t="str">
        <f t="shared" si="7"/>
        <v/>
      </c>
      <c r="AK94" s="52"/>
      <c r="AL94" s="52" t="str">
        <f t="shared" si="10"/>
        <v>00</v>
      </c>
      <c r="AM94" s="52" t="str">
        <f t="shared" si="11"/>
        <v>00</v>
      </c>
      <c r="AN94" s="52" t="str">
        <f t="shared" si="12"/>
        <v>00</v>
      </c>
      <c r="AO94" s="52" t="str">
        <f t="shared" si="13"/>
        <v>00</v>
      </c>
      <c r="AQ94" t="str">
        <f t="shared" si="8"/>
        <v/>
      </c>
    </row>
    <row r="95" spans="2:43">
      <c r="B95" s="117"/>
      <c r="C95" s="39">
        <f t="shared" si="9"/>
        <v>24</v>
      </c>
      <c r="D95" s="110">
        <f t="shared" ref="D95:AI102" si="19">IF(D30=1,1,0)</f>
        <v>0</v>
      </c>
      <c r="E95" s="110">
        <f t="shared" si="19"/>
        <v>0</v>
      </c>
      <c r="F95" s="110">
        <f t="shared" si="19"/>
        <v>0</v>
      </c>
      <c r="G95" s="110">
        <f t="shared" si="19"/>
        <v>0</v>
      </c>
      <c r="H95" s="110">
        <f t="shared" si="19"/>
        <v>0</v>
      </c>
      <c r="I95" s="110">
        <f t="shared" si="19"/>
        <v>0</v>
      </c>
      <c r="J95" s="110">
        <f t="shared" si="19"/>
        <v>0</v>
      </c>
      <c r="K95" s="110">
        <f t="shared" si="19"/>
        <v>0</v>
      </c>
      <c r="L95" s="110">
        <f t="shared" si="19"/>
        <v>0</v>
      </c>
      <c r="M95" s="110">
        <f t="shared" si="19"/>
        <v>0</v>
      </c>
      <c r="N95" s="110">
        <f t="shared" si="19"/>
        <v>0</v>
      </c>
      <c r="O95" s="110">
        <f t="shared" si="19"/>
        <v>0</v>
      </c>
      <c r="P95" s="110">
        <f t="shared" si="19"/>
        <v>0</v>
      </c>
      <c r="Q95" s="110">
        <f t="shared" si="19"/>
        <v>0</v>
      </c>
      <c r="R95" s="110">
        <f t="shared" si="19"/>
        <v>0</v>
      </c>
      <c r="S95" s="110">
        <f t="shared" si="19"/>
        <v>0</v>
      </c>
      <c r="T95" s="110">
        <f t="shared" si="19"/>
        <v>0</v>
      </c>
      <c r="U95" s="110">
        <f t="shared" si="19"/>
        <v>0</v>
      </c>
      <c r="V95" s="110">
        <f t="shared" si="19"/>
        <v>0</v>
      </c>
      <c r="W95" s="110">
        <f t="shared" si="19"/>
        <v>0</v>
      </c>
      <c r="X95" s="110">
        <f t="shared" si="19"/>
        <v>0</v>
      </c>
      <c r="Y95" s="110">
        <f t="shared" si="19"/>
        <v>0</v>
      </c>
      <c r="Z95" s="110">
        <f t="shared" si="19"/>
        <v>0</v>
      </c>
      <c r="AA95" s="110">
        <f t="shared" si="19"/>
        <v>0</v>
      </c>
      <c r="AB95" s="110">
        <f t="shared" si="19"/>
        <v>0</v>
      </c>
      <c r="AC95" s="110">
        <f t="shared" si="19"/>
        <v>0</v>
      </c>
      <c r="AD95" s="110">
        <f t="shared" si="19"/>
        <v>0</v>
      </c>
      <c r="AE95" s="110">
        <f t="shared" si="19"/>
        <v>0</v>
      </c>
      <c r="AF95" s="110">
        <f t="shared" si="19"/>
        <v>0</v>
      </c>
      <c r="AG95" s="110">
        <f t="shared" si="19"/>
        <v>0</v>
      </c>
      <c r="AH95" s="110">
        <f t="shared" si="19"/>
        <v>0</v>
      </c>
      <c r="AI95" s="110">
        <f t="shared" si="19"/>
        <v>0</v>
      </c>
      <c r="AJ95" s="39" t="str">
        <f t="shared" si="7"/>
        <v/>
      </c>
      <c r="AK95" s="52"/>
      <c r="AL95" s="52" t="str">
        <f t="shared" si="10"/>
        <v>00</v>
      </c>
      <c r="AM95" s="52" t="str">
        <f t="shared" si="11"/>
        <v>00</v>
      </c>
      <c r="AN95" s="52" t="str">
        <f t="shared" si="12"/>
        <v>00</v>
      </c>
      <c r="AO95" s="52" t="str">
        <f t="shared" si="13"/>
        <v>00</v>
      </c>
      <c r="AQ95" t="str">
        <f t="shared" si="8"/>
        <v/>
      </c>
    </row>
    <row r="96" spans="2:43">
      <c r="B96" s="117"/>
      <c r="C96" s="39">
        <f t="shared" si="9"/>
        <v>25</v>
      </c>
      <c r="D96" s="110">
        <f t="shared" si="19"/>
        <v>0</v>
      </c>
      <c r="E96" s="110">
        <f t="shared" si="19"/>
        <v>0</v>
      </c>
      <c r="F96" s="110">
        <f t="shared" si="19"/>
        <v>0</v>
      </c>
      <c r="G96" s="110">
        <f t="shared" si="19"/>
        <v>0</v>
      </c>
      <c r="H96" s="110">
        <f t="shared" si="19"/>
        <v>0</v>
      </c>
      <c r="I96" s="110">
        <f t="shared" si="19"/>
        <v>0</v>
      </c>
      <c r="J96" s="110">
        <f t="shared" si="19"/>
        <v>0</v>
      </c>
      <c r="K96" s="110">
        <f t="shared" si="19"/>
        <v>0</v>
      </c>
      <c r="L96" s="110">
        <f t="shared" si="19"/>
        <v>0</v>
      </c>
      <c r="M96" s="110">
        <f t="shared" si="19"/>
        <v>0</v>
      </c>
      <c r="N96" s="110">
        <f t="shared" si="19"/>
        <v>0</v>
      </c>
      <c r="O96" s="110">
        <f t="shared" si="19"/>
        <v>0</v>
      </c>
      <c r="P96" s="110">
        <f t="shared" si="19"/>
        <v>0</v>
      </c>
      <c r="Q96" s="110">
        <f t="shared" si="19"/>
        <v>0</v>
      </c>
      <c r="R96" s="110">
        <f t="shared" si="19"/>
        <v>0</v>
      </c>
      <c r="S96" s="110">
        <f t="shared" si="19"/>
        <v>0</v>
      </c>
      <c r="T96" s="110">
        <f t="shared" si="19"/>
        <v>0</v>
      </c>
      <c r="U96" s="110">
        <f t="shared" si="19"/>
        <v>0</v>
      </c>
      <c r="V96" s="110">
        <f t="shared" si="19"/>
        <v>0</v>
      </c>
      <c r="W96" s="110">
        <f t="shared" si="19"/>
        <v>0</v>
      </c>
      <c r="X96" s="110">
        <f t="shared" si="19"/>
        <v>0</v>
      </c>
      <c r="Y96" s="110">
        <f t="shared" si="19"/>
        <v>0</v>
      </c>
      <c r="Z96" s="110">
        <f t="shared" si="19"/>
        <v>0</v>
      </c>
      <c r="AA96" s="110">
        <f t="shared" si="19"/>
        <v>0</v>
      </c>
      <c r="AB96" s="110">
        <f t="shared" si="19"/>
        <v>0</v>
      </c>
      <c r="AC96" s="110">
        <f t="shared" si="19"/>
        <v>0</v>
      </c>
      <c r="AD96" s="110">
        <f t="shared" si="19"/>
        <v>0</v>
      </c>
      <c r="AE96" s="110">
        <f t="shared" si="19"/>
        <v>0</v>
      </c>
      <c r="AF96" s="110">
        <f t="shared" si="19"/>
        <v>0</v>
      </c>
      <c r="AG96" s="110">
        <f t="shared" si="19"/>
        <v>0</v>
      </c>
      <c r="AH96" s="110">
        <f t="shared" si="19"/>
        <v>0</v>
      </c>
      <c r="AI96" s="110">
        <f t="shared" si="19"/>
        <v>0</v>
      </c>
      <c r="AJ96" s="39" t="str">
        <f t="shared" si="7"/>
        <v/>
      </c>
      <c r="AK96" s="52"/>
      <c r="AL96" s="52" t="str">
        <f t="shared" si="10"/>
        <v>00</v>
      </c>
      <c r="AM96" s="52" t="str">
        <f t="shared" si="11"/>
        <v>00</v>
      </c>
      <c r="AN96" s="52" t="str">
        <f t="shared" si="12"/>
        <v>00</v>
      </c>
      <c r="AO96" s="52" t="str">
        <f t="shared" si="13"/>
        <v>00</v>
      </c>
      <c r="AQ96" t="str">
        <f t="shared" si="8"/>
        <v/>
      </c>
    </row>
    <row r="97" spans="2:43">
      <c r="B97" s="117"/>
      <c r="C97" s="39">
        <f t="shared" si="9"/>
        <v>26</v>
      </c>
      <c r="D97" s="110">
        <f t="shared" si="19"/>
        <v>0</v>
      </c>
      <c r="E97" s="110">
        <f t="shared" si="19"/>
        <v>0</v>
      </c>
      <c r="F97" s="110">
        <f t="shared" si="19"/>
        <v>0</v>
      </c>
      <c r="G97" s="110">
        <f t="shared" si="19"/>
        <v>0</v>
      </c>
      <c r="H97" s="110">
        <f t="shared" si="19"/>
        <v>0</v>
      </c>
      <c r="I97" s="110">
        <f t="shared" si="19"/>
        <v>0</v>
      </c>
      <c r="J97" s="110">
        <f t="shared" si="19"/>
        <v>0</v>
      </c>
      <c r="K97" s="110">
        <f t="shared" si="19"/>
        <v>0</v>
      </c>
      <c r="L97" s="110">
        <f t="shared" si="19"/>
        <v>0</v>
      </c>
      <c r="M97" s="110">
        <f t="shared" si="19"/>
        <v>0</v>
      </c>
      <c r="N97" s="110">
        <f t="shared" si="19"/>
        <v>0</v>
      </c>
      <c r="O97" s="110">
        <f t="shared" si="19"/>
        <v>0</v>
      </c>
      <c r="P97" s="110">
        <f t="shared" si="19"/>
        <v>0</v>
      </c>
      <c r="Q97" s="110">
        <f t="shared" si="19"/>
        <v>0</v>
      </c>
      <c r="R97" s="110">
        <f t="shared" si="19"/>
        <v>0</v>
      </c>
      <c r="S97" s="110">
        <f t="shared" si="19"/>
        <v>0</v>
      </c>
      <c r="T97" s="110">
        <f t="shared" si="19"/>
        <v>0</v>
      </c>
      <c r="U97" s="110">
        <f t="shared" si="19"/>
        <v>0</v>
      </c>
      <c r="V97" s="110">
        <f t="shared" si="19"/>
        <v>0</v>
      </c>
      <c r="W97" s="110">
        <f t="shared" si="19"/>
        <v>0</v>
      </c>
      <c r="X97" s="110">
        <f t="shared" si="19"/>
        <v>0</v>
      </c>
      <c r="Y97" s="110">
        <f t="shared" si="19"/>
        <v>0</v>
      </c>
      <c r="Z97" s="110">
        <f t="shared" si="19"/>
        <v>0</v>
      </c>
      <c r="AA97" s="110">
        <f t="shared" si="19"/>
        <v>0</v>
      </c>
      <c r="AB97" s="110">
        <f t="shared" si="19"/>
        <v>0</v>
      </c>
      <c r="AC97" s="110">
        <f t="shared" si="19"/>
        <v>0</v>
      </c>
      <c r="AD97" s="110">
        <f t="shared" si="19"/>
        <v>0</v>
      </c>
      <c r="AE97" s="110">
        <f t="shared" si="19"/>
        <v>0</v>
      </c>
      <c r="AF97" s="110">
        <f t="shared" si="19"/>
        <v>0</v>
      </c>
      <c r="AG97" s="110">
        <f t="shared" si="19"/>
        <v>0</v>
      </c>
      <c r="AH97" s="110">
        <f t="shared" si="19"/>
        <v>0</v>
      </c>
      <c r="AI97" s="110">
        <f t="shared" si="19"/>
        <v>0</v>
      </c>
      <c r="AJ97" s="39" t="str">
        <f t="shared" si="7"/>
        <v/>
      </c>
      <c r="AK97" s="52"/>
      <c r="AL97" s="52" t="str">
        <f t="shared" si="10"/>
        <v>00</v>
      </c>
      <c r="AM97" s="52" t="str">
        <f t="shared" si="11"/>
        <v>00</v>
      </c>
      <c r="AN97" s="52" t="str">
        <f t="shared" si="12"/>
        <v>00</v>
      </c>
      <c r="AO97" s="52" t="str">
        <f t="shared" si="13"/>
        <v>00</v>
      </c>
      <c r="AQ97" t="str">
        <f t="shared" si="8"/>
        <v/>
      </c>
    </row>
    <row r="98" spans="2:43">
      <c r="B98" s="117"/>
      <c r="C98" s="39">
        <f t="shared" si="9"/>
        <v>27</v>
      </c>
      <c r="D98" s="110">
        <f t="shared" si="19"/>
        <v>0</v>
      </c>
      <c r="E98" s="110">
        <f t="shared" si="19"/>
        <v>0</v>
      </c>
      <c r="F98" s="110">
        <f t="shared" si="19"/>
        <v>0</v>
      </c>
      <c r="G98" s="110">
        <f t="shared" si="19"/>
        <v>0</v>
      </c>
      <c r="H98" s="110">
        <f t="shared" si="19"/>
        <v>0</v>
      </c>
      <c r="I98" s="110">
        <f t="shared" si="19"/>
        <v>0</v>
      </c>
      <c r="J98" s="110">
        <f t="shared" si="19"/>
        <v>0</v>
      </c>
      <c r="K98" s="110">
        <f t="shared" si="19"/>
        <v>0</v>
      </c>
      <c r="L98" s="110">
        <f t="shared" si="19"/>
        <v>0</v>
      </c>
      <c r="M98" s="110">
        <f t="shared" si="19"/>
        <v>0</v>
      </c>
      <c r="N98" s="110">
        <f t="shared" si="19"/>
        <v>0</v>
      </c>
      <c r="O98" s="110">
        <f t="shared" si="19"/>
        <v>0</v>
      </c>
      <c r="P98" s="110">
        <f t="shared" si="19"/>
        <v>0</v>
      </c>
      <c r="Q98" s="110">
        <f t="shared" si="19"/>
        <v>0</v>
      </c>
      <c r="R98" s="110">
        <f t="shared" si="19"/>
        <v>0</v>
      </c>
      <c r="S98" s="110">
        <f t="shared" si="19"/>
        <v>0</v>
      </c>
      <c r="T98" s="110">
        <f t="shared" si="19"/>
        <v>0</v>
      </c>
      <c r="U98" s="110">
        <f t="shared" si="19"/>
        <v>0</v>
      </c>
      <c r="V98" s="110">
        <f t="shared" si="19"/>
        <v>0</v>
      </c>
      <c r="W98" s="110">
        <f t="shared" si="19"/>
        <v>0</v>
      </c>
      <c r="X98" s="110">
        <f t="shared" si="19"/>
        <v>0</v>
      </c>
      <c r="Y98" s="110">
        <f t="shared" si="19"/>
        <v>0</v>
      </c>
      <c r="Z98" s="110">
        <f t="shared" si="19"/>
        <v>0</v>
      </c>
      <c r="AA98" s="110">
        <f t="shared" si="19"/>
        <v>0</v>
      </c>
      <c r="AB98" s="110">
        <f t="shared" si="19"/>
        <v>0</v>
      </c>
      <c r="AC98" s="110">
        <f t="shared" si="19"/>
        <v>0</v>
      </c>
      <c r="AD98" s="110">
        <f t="shared" si="19"/>
        <v>0</v>
      </c>
      <c r="AE98" s="110">
        <f t="shared" si="19"/>
        <v>0</v>
      </c>
      <c r="AF98" s="110">
        <f t="shared" si="19"/>
        <v>0</v>
      </c>
      <c r="AG98" s="110">
        <f t="shared" si="19"/>
        <v>0</v>
      </c>
      <c r="AH98" s="110">
        <f t="shared" si="19"/>
        <v>0</v>
      </c>
      <c r="AI98" s="110">
        <f t="shared" si="19"/>
        <v>0</v>
      </c>
      <c r="AJ98" s="39" t="str">
        <f t="shared" si="7"/>
        <v/>
      </c>
      <c r="AK98" s="52"/>
      <c r="AL98" s="52" t="str">
        <f t="shared" si="10"/>
        <v>00</v>
      </c>
      <c r="AM98" s="52" t="str">
        <f t="shared" si="11"/>
        <v>00</v>
      </c>
      <c r="AN98" s="52" t="str">
        <f t="shared" si="12"/>
        <v>00</v>
      </c>
      <c r="AO98" s="52" t="str">
        <f t="shared" si="13"/>
        <v>00</v>
      </c>
      <c r="AQ98" t="str">
        <f t="shared" si="8"/>
        <v/>
      </c>
    </row>
    <row r="99" spans="2:43">
      <c r="B99" s="117"/>
      <c r="C99" s="39">
        <f t="shared" si="9"/>
        <v>28</v>
      </c>
      <c r="D99" s="110">
        <f t="shared" si="19"/>
        <v>0</v>
      </c>
      <c r="E99" s="110">
        <f t="shared" si="19"/>
        <v>0</v>
      </c>
      <c r="F99" s="110">
        <f t="shared" si="19"/>
        <v>0</v>
      </c>
      <c r="G99" s="110">
        <f t="shared" si="19"/>
        <v>0</v>
      </c>
      <c r="H99" s="110">
        <f t="shared" si="19"/>
        <v>0</v>
      </c>
      <c r="I99" s="110">
        <f t="shared" si="19"/>
        <v>0</v>
      </c>
      <c r="J99" s="110">
        <f t="shared" si="19"/>
        <v>0</v>
      </c>
      <c r="K99" s="110">
        <f t="shared" si="19"/>
        <v>0</v>
      </c>
      <c r="L99" s="110">
        <f t="shared" si="19"/>
        <v>0</v>
      </c>
      <c r="M99" s="110">
        <f t="shared" si="19"/>
        <v>0</v>
      </c>
      <c r="N99" s="110">
        <f t="shared" si="19"/>
        <v>0</v>
      </c>
      <c r="O99" s="110">
        <f t="shared" si="19"/>
        <v>0</v>
      </c>
      <c r="P99" s="110">
        <f t="shared" si="19"/>
        <v>0</v>
      </c>
      <c r="Q99" s="110">
        <f t="shared" si="19"/>
        <v>0</v>
      </c>
      <c r="R99" s="110">
        <f t="shared" si="19"/>
        <v>0</v>
      </c>
      <c r="S99" s="110">
        <f t="shared" si="19"/>
        <v>0</v>
      </c>
      <c r="T99" s="110">
        <f t="shared" si="19"/>
        <v>0</v>
      </c>
      <c r="U99" s="110">
        <f t="shared" si="19"/>
        <v>0</v>
      </c>
      <c r="V99" s="110">
        <f t="shared" si="19"/>
        <v>0</v>
      </c>
      <c r="W99" s="110">
        <f t="shared" si="19"/>
        <v>0</v>
      </c>
      <c r="X99" s="110">
        <f t="shared" si="19"/>
        <v>0</v>
      </c>
      <c r="Y99" s="110">
        <f t="shared" si="19"/>
        <v>0</v>
      </c>
      <c r="Z99" s="110">
        <f t="shared" si="19"/>
        <v>0</v>
      </c>
      <c r="AA99" s="110">
        <f t="shared" si="19"/>
        <v>0</v>
      </c>
      <c r="AB99" s="110">
        <f t="shared" si="19"/>
        <v>0</v>
      </c>
      <c r="AC99" s="110">
        <f t="shared" si="19"/>
        <v>0</v>
      </c>
      <c r="AD99" s="110">
        <f t="shared" si="19"/>
        <v>0</v>
      </c>
      <c r="AE99" s="110">
        <f t="shared" si="19"/>
        <v>0</v>
      </c>
      <c r="AF99" s="110">
        <f t="shared" si="19"/>
        <v>0</v>
      </c>
      <c r="AG99" s="110">
        <f t="shared" si="19"/>
        <v>0</v>
      </c>
      <c r="AH99" s="110">
        <f t="shared" si="19"/>
        <v>0</v>
      </c>
      <c r="AI99" s="110">
        <f t="shared" si="19"/>
        <v>0</v>
      </c>
      <c r="AJ99" s="39" t="str">
        <f t="shared" si="7"/>
        <v/>
      </c>
      <c r="AK99" s="52"/>
      <c r="AL99" s="52" t="str">
        <f t="shared" si="10"/>
        <v>00</v>
      </c>
      <c r="AM99" s="52" t="str">
        <f t="shared" si="11"/>
        <v>00</v>
      </c>
      <c r="AN99" s="52" t="str">
        <f t="shared" si="12"/>
        <v>00</v>
      </c>
      <c r="AO99" s="52" t="str">
        <f t="shared" si="13"/>
        <v>00</v>
      </c>
      <c r="AQ99" t="str">
        <f t="shared" si="8"/>
        <v/>
      </c>
    </row>
    <row r="100" spans="2:43">
      <c r="B100" s="117"/>
      <c r="C100" s="39">
        <f t="shared" si="9"/>
        <v>29</v>
      </c>
      <c r="D100" s="110">
        <f t="shared" si="19"/>
        <v>0</v>
      </c>
      <c r="E100" s="110">
        <f t="shared" si="19"/>
        <v>0</v>
      </c>
      <c r="F100" s="110">
        <f t="shared" si="19"/>
        <v>0</v>
      </c>
      <c r="G100" s="110">
        <f t="shared" si="19"/>
        <v>0</v>
      </c>
      <c r="H100" s="110">
        <f t="shared" si="19"/>
        <v>0</v>
      </c>
      <c r="I100" s="110">
        <f t="shared" si="19"/>
        <v>0</v>
      </c>
      <c r="J100" s="110">
        <f t="shared" si="19"/>
        <v>0</v>
      </c>
      <c r="K100" s="110">
        <f t="shared" si="19"/>
        <v>0</v>
      </c>
      <c r="L100" s="110">
        <f t="shared" si="19"/>
        <v>0</v>
      </c>
      <c r="M100" s="110">
        <f t="shared" si="19"/>
        <v>0</v>
      </c>
      <c r="N100" s="110">
        <f t="shared" si="19"/>
        <v>0</v>
      </c>
      <c r="O100" s="110">
        <f t="shared" si="19"/>
        <v>0</v>
      </c>
      <c r="P100" s="110">
        <f t="shared" si="19"/>
        <v>0</v>
      </c>
      <c r="Q100" s="110">
        <f t="shared" si="19"/>
        <v>0</v>
      </c>
      <c r="R100" s="110">
        <f t="shared" si="19"/>
        <v>0</v>
      </c>
      <c r="S100" s="110">
        <f t="shared" si="19"/>
        <v>0</v>
      </c>
      <c r="T100" s="110">
        <f t="shared" si="19"/>
        <v>0</v>
      </c>
      <c r="U100" s="110">
        <f t="shared" si="19"/>
        <v>0</v>
      </c>
      <c r="V100" s="110">
        <f t="shared" si="19"/>
        <v>0</v>
      </c>
      <c r="W100" s="110">
        <f t="shared" si="19"/>
        <v>0</v>
      </c>
      <c r="X100" s="110">
        <f t="shared" si="19"/>
        <v>0</v>
      </c>
      <c r="Y100" s="110">
        <f t="shared" si="19"/>
        <v>0</v>
      </c>
      <c r="Z100" s="110">
        <f t="shared" si="19"/>
        <v>0</v>
      </c>
      <c r="AA100" s="110">
        <f t="shared" si="19"/>
        <v>0</v>
      </c>
      <c r="AB100" s="110">
        <f t="shared" si="19"/>
        <v>0</v>
      </c>
      <c r="AC100" s="110">
        <f t="shared" si="19"/>
        <v>0</v>
      </c>
      <c r="AD100" s="110">
        <f t="shared" si="19"/>
        <v>0</v>
      </c>
      <c r="AE100" s="110">
        <f t="shared" si="19"/>
        <v>0</v>
      </c>
      <c r="AF100" s="110">
        <f t="shared" si="19"/>
        <v>0</v>
      </c>
      <c r="AG100" s="110">
        <f t="shared" si="19"/>
        <v>0</v>
      </c>
      <c r="AH100" s="110">
        <f t="shared" si="19"/>
        <v>0</v>
      </c>
      <c r="AI100" s="110">
        <f t="shared" si="19"/>
        <v>0</v>
      </c>
      <c r="AJ100" s="39" t="str">
        <f t="shared" si="7"/>
        <v/>
      </c>
      <c r="AK100" s="52"/>
      <c r="AL100" s="52" t="str">
        <f t="shared" si="10"/>
        <v>00</v>
      </c>
      <c r="AM100" s="52" t="str">
        <f t="shared" si="11"/>
        <v>00</v>
      </c>
      <c r="AN100" s="52" t="str">
        <f t="shared" si="12"/>
        <v>00</v>
      </c>
      <c r="AO100" s="52" t="str">
        <f t="shared" si="13"/>
        <v>00</v>
      </c>
      <c r="AQ100" t="str">
        <f t="shared" si="8"/>
        <v/>
      </c>
    </row>
    <row r="101" spans="2:43">
      <c r="B101" s="117"/>
      <c r="C101" s="39">
        <f t="shared" si="9"/>
        <v>30</v>
      </c>
      <c r="D101" s="110">
        <f t="shared" si="19"/>
        <v>0</v>
      </c>
      <c r="E101" s="110">
        <f t="shared" si="19"/>
        <v>0</v>
      </c>
      <c r="F101" s="110">
        <f t="shared" si="19"/>
        <v>0</v>
      </c>
      <c r="G101" s="110">
        <f t="shared" si="19"/>
        <v>0</v>
      </c>
      <c r="H101" s="110">
        <f t="shared" si="19"/>
        <v>0</v>
      </c>
      <c r="I101" s="110">
        <f t="shared" si="19"/>
        <v>0</v>
      </c>
      <c r="J101" s="110">
        <f t="shared" si="19"/>
        <v>0</v>
      </c>
      <c r="K101" s="110">
        <f t="shared" si="19"/>
        <v>0</v>
      </c>
      <c r="L101" s="110">
        <f t="shared" si="19"/>
        <v>0</v>
      </c>
      <c r="M101" s="110">
        <f t="shared" si="19"/>
        <v>0</v>
      </c>
      <c r="N101" s="110">
        <f t="shared" si="19"/>
        <v>0</v>
      </c>
      <c r="O101" s="110">
        <f t="shared" si="19"/>
        <v>0</v>
      </c>
      <c r="P101" s="110">
        <f t="shared" si="19"/>
        <v>0</v>
      </c>
      <c r="Q101" s="110">
        <f t="shared" si="19"/>
        <v>0</v>
      </c>
      <c r="R101" s="110">
        <f t="shared" si="19"/>
        <v>0</v>
      </c>
      <c r="S101" s="110">
        <f t="shared" si="19"/>
        <v>0</v>
      </c>
      <c r="T101" s="110">
        <f t="shared" si="19"/>
        <v>0</v>
      </c>
      <c r="U101" s="110">
        <f t="shared" si="19"/>
        <v>0</v>
      </c>
      <c r="V101" s="110">
        <f t="shared" si="19"/>
        <v>0</v>
      </c>
      <c r="W101" s="110">
        <f t="shared" si="19"/>
        <v>0</v>
      </c>
      <c r="X101" s="110">
        <f t="shared" si="19"/>
        <v>0</v>
      </c>
      <c r="Y101" s="110">
        <f t="shared" si="19"/>
        <v>0</v>
      </c>
      <c r="Z101" s="110">
        <f t="shared" si="19"/>
        <v>0</v>
      </c>
      <c r="AA101" s="110">
        <f t="shared" si="19"/>
        <v>0</v>
      </c>
      <c r="AB101" s="110">
        <f t="shared" si="19"/>
        <v>0</v>
      </c>
      <c r="AC101" s="110">
        <f t="shared" si="19"/>
        <v>0</v>
      </c>
      <c r="AD101" s="110">
        <f t="shared" si="19"/>
        <v>0</v>
      </c>
      <c r="AE101" s="110">
        <f t="shared" si="19"/>
        <v>0</v>
      </c>
      <c r="AF101" s="110">
        <f t="shared" si="19"/>
        <v>0</v>
      </c>
      <c r="AG101" s="110">
        <f t="shared" si="19"/>
        <v>0</v>
      </c>
      <c r="AH101" s="110">
        <f t="shared" si="19"/>
        <v>0</v>
      </c>
      <c r="AI101" s="110">
        <f t="shared" si="19"/>
        <v>0</v>
      </c>
      <c r="AJ101" s="39" t="str">
        <f t="shared" si="7"/>
        <v/>
      </c>
      <c r="AK101" s="52"/>
      <c r="AL101" s="52" t="str">
        <f t="shared" si="10"/>
        <v>00</v>
      </c>
      <c r="AM101" s="52" t="str">
        <f t="shared" si="11"/>
        <v>00</v>
      </c>
      <c r="AN101" s="52" t="str">
        <f t="shared" si="12"/>
        <v>00</v>
      </c>
      <c r="AO101" s="52" t="str">
        <f t="shared" si="13"/>
        <v>00</v>
      </c>
      <c r="AQ101" t="str">
        <f t="shared" si="8"/>
        <v/>
      </c>
    </row>
    <row r="102" spans="2:43">
      <c r="B102" s="117"/>
      <c r="C102" s="39">
        <f t="shared" si="9"/>
        <v>31</v>
      </c>
      <c r="D102" s="110">
        <f t="shared" si="19"/>
        <v>0</v>
      </c>
      <c r="E102" s="110">
        <f t="shared" si="19"/>
        <v>0</v>
      </c>
      <c r="F102" s="110">
        <f t="shared" si="19"/>
        <v>0</v>
      </c>
      <c r="G102" s="110">
        <f t="shared" si="19"/>
        <v>0</v>
      </c>
      <c r="H102" s="110">
        <f t="shared" si="19"/>
        <v>0</v>
      </c>
      <c r="I102" s="110">
        <f t="shared" si="19"/>
        <v>0</v>
      </c>
      <c r="J102" s="110">
        <f t="shared" si="19"/>
        <v>0</v>
      </c>
      <c r="K102" s="110">
        <f t="shared" si="19"/>
        <v>0</v>
      </c>
      <c r="L102" s="110">
        <f t="shared" si="19"/>
        <v>0</v>
      </c>
      <c r="M102" s="110">
        <f t="shared" si="19"/>
        <v>0</v>
      </c>
      <c r="N102" s="110">
        <f t="shared" si="19"/>
        <v>0</v>
      </c>
      <c r="O102" s="110">
        <f t="shared" si="19"/>
        <v>0</v>
      </c>
      <c r="P102" s="110">
        <f t="shared" si="19"/>
        <v>0</v>
      </c>
      <c r="Q102" s="110">
        <f t="shared" si="19"/>
        <v>0</v>
      </c>
      <c r="R102" s="110">
        <f t="shared" si="19"/>
        <v>0</v>
      </c>
      <c r="S102" s="110">
        <f t="shared" si="19"/>
        <v>0</v>
      </c>
      <c r="T102" s="110">
        <f t="shared" si="19"/>
        <v>0</v>
      </c>
      <c r="U102" s="110">
        <f t="shared" si="19"/>
        <v>0</v>
      </c>
      <c r="V102" s="110">
        <f t="shared" si="19"/>
        <v>0</v>
      </c>
      <c r="W102" s="110">
        <f t="shared" si="19"/>
        <v>0</v>
      </c>
      <c r="X102" s="110">
        <f t="shared" si="19"/>
        <v>0</v>
      </c>
      <c r="Y102" s="110">
        <f t="shared" si="19"/>
        <v>0</v>
      </c>
      <c r="Z102" s="110">
        <f t="shared" si="19"/>
        <v>0</v>
      </c>
      <c r="AA102" s="110">
        <f t="shared" si="19"/>
        <v>0</v>
      </c>
      <c r="AB102" s="110">
        <f t="shared" si="19"/>
        <v>0</v>
      </c>
      <c r="AC102" s="110">
        <f t="shared" si="19"/>
        <v>0</v>
      </c>
      <c r="AD102" s="110">
        <f t="shared" si="19"/>
        <v>0</v>
      </c>
      <c r="AE102" s="110">
        <f t="shared" si="19"/>
        <v>0</v>
      </c>
      <c r="AF102" s="110">
        <f t="shared" si="19"/>
        <v>0</v>
      </c>
      <c r="AG102" s="110">
        <f t="shared" si="19"/>
        <v>0</v>
      </c>
      <c r="AH102" s="110">
        <f t="shared" si="19"/>
        <v>0</v>
      </c>
      <c r="AI102" s="110">
        <f t="shared" ref="AI102" si="20">IF(AI37=1,1,0)</f>
        <v>0</v>
      </c>
      <c r="AJ102" s="39" t="str">
        <f t="shared" si="7"/>
        <v/>
      </c>
      <c r="AK102" s="52"/>
      <c r="AL102" s="52" t="str">
        <f t="shared" si="10"/>
        <v>00</v>
      </c>
      <c r="AM102" s="52" t="str">
        <f t="shared" si="11"/>
        <v>00</v>
      </c>
      <c r="AN102" s="52" t="str">
        <f t="shared" si="12"/>
        <v>00</v>
      </c>
      <c r="AO102" s="52" t="str">
        <f t="shared" si="13"/>
        <v>00</v>
      </c>
      <c r="AQ102" t="str">
        <f t="shared" si="8"/>
        <v/>
      </c>
    </row>
    <row r="103" spans="2:43">
      <c r="B103" s="117"/>
      <c r="C103" s="39">
        <f t="shared" si="9"/>
        <v>32</v>
      </c>
      <c r="D103" s="110">
        <f t="shared" ref="D103:AI110" si="21">IF(D38=1,1,0)</f>
        <v>0</v>
      </c>
      <c r="E103" s="110">
        <f t="shared" si="21"/>
        <v>0</v>
      </c>
      <c r="F103" s="110">
        <f t="shared" si="21"/>
        <v>0</v>
      </c>
      <c r="G103" s="110">
        <f t="shared" si="21"/>
        <v>0</v>
      </c>
      <c r="H103" s="110">
        <f t="shared" si="21"/>
        <v>0</v>
      </c>
      <c r="I103" s="110">
        <f t="shared" si="21"/>
        <v>0</v>
      </c>
      <c r="J103" s="110">
        <f t="shared" si="21"/>
        <v>0</v>
      </c>
      <c r="K103" s="110">
        <f t="shared" si="21"/>
        <v>0</v>
      </c>
      <c r="L103" s="110">
        <f t="shared" si="21"/>
        <v>0</v>
      </c>
      <c r="M103" s="110">
        <f t="shared" si="21"/>
        <v>0</v>
      </c>
      <c r="N103" s="110">
        <f t="shared" si="21"/>
        <v>0</v>
      </c>
      <c r="O103" s="110">
        <f t="shared" si="21"/>
        <v>0</v>
      </c>
      <c r="P103" s="110">
        <f t="shared" si="21"/>
        <v>0</v>
      </c>
      <c r="Q103" s="110">
        <f t="shared" si="21"/>
        <v>0</v>
      </c>
      <c r="R103" s="110">
        <f t="shared" si="21"/>
        <v>0</v>
      </c>
      <c r="S103" s="110">
        <f t="shared" si="21"/>
        <v>0</v>
      </c>
      <c r="T103" s="110">
        <f t="shared" si="21"/>
        <v>0</v>
      </c>
      <c r="U103" s="110">
        <f t="shared" si="21"/>
        <v>0</v>
      </c>
      <c r="V103" s="110">
        <f t="shared" si="21"/>
        <v>0</v>
      </c>
      <c r="W103" s="110">
        <f t="shared" si="21"/>
        <v>0</v>
      </c>
      <c r="X103" s="110">
        <f t="shared" si="21"/>
        <v>0</v>
      </c>
      <c r="Y103" s="110">
        <f t="shared" si="21"/>
        <v>0</v>
      </c>
      <c r="Z103" s="110">
        <f t="shared" si="21"/>
        <v>0</v>
      </c>
      <c r="AA103" s="110">
        <f t="shared" si="21"/>
        <v>0</v>
      </c>
      <c r="AB103" s="110">
        <f t="shared" si="21"/>
        <v>0</v>
      </c>
      <c r="AC103" s="110">
        <f t="shared" si="21"/>
        <v>0</v>
      </c>
      <c r="AD103" s="110">
        <f t="shared" si="21"/>
        <v>0</v>
      </c>
      <c r="AE103" s="110">
        <f t="shared" si="21"/>
        <v>0</v>
      </c>
      <c r="AF103" s="110">
        <f t="shared" si="21"/>
        <v>0</v>
      </c>
      <c r="AG103" s="110">
        <f t="shared" si="21"/>
        <v>0</v>
      </c>
      <c r="AH103" s="110">
        <f t="shared" si="21"/>
        <v>0</v>
      </c>
      <c r="AI103" s="110">
        <f t="shared" si="21"/>
        <v>0</v>
      </c>
      <c r="AJ103" s="39" t="str">
        <f t="shared" si="7"/>
        <v/>
      </c>
      <c r="AK103" s="52"/>
      <c r="AL103" s="52" t="str">
        <f t="shared" si="10"/>
        <v>00</v>
      </c>
      <c r="AM103" s="52" t="str">
        <f t="shared" si="11"/>
        <v>00</v>
      </c>
      <c r="AN103" s="52" t="str">
        <f t="shared" si="12"/>
        <v>00</v>
      </c>
      <c r="AO103" s="52" t="str">
        <f t="shared" si="13"/>
        <v>00</v>
      </c>
      <c r="AQ103" t="str">
        <f t="shared" si="8"/>
        <v/>
      </c>
    </row>
    <row r="104" spans="2:43">
      <c r="B104" s="117"/>
      <c r="C104" s="39">
        <f t="shared" si="9"/>
        <v>33</v>
      </c>
      <c r="D104" s="110">
        <f t="shared" si="21"/>
        <v>0</v>
      </c>
      <c r="E104" s="110">
        <f t="shared" si="21"/>
        <v>0</v>
      </c>
      <c r="F104" s="110">
        <f t="shared" si="21"/>
        <v>0</v>
      </c>
      <c r="G104" s="110">
        <f t="shared" si="21"/>
        <v>0</v>
      </c>
      <c r="H104" s="110">
        <f t="shared" si="21"/>
        <v>0</v>
      </c>
      <c r="I104" s="110">
        <f t="shared" si="21"/>
        <v>0</v>
      </c>
      <c r="J104" s="110">
        <f t="shared" si="21"/>
        <v>0</v>
      </c>
      <c r="K104" s="110">
        <f t="shared" si="21"/>
        <v>0</v>
      </c>
      <c r="L104" s="110">
        <f t="shared" si="21"/>
        <v>0</v>
      </c>
      <c r="M104" s="110">
        <f t="shared" si="21"/>
        <v>0</v>
      </c>
      <c r="N104" s="110">
        <f t="shared" si="21"/>
        <v>0</v>
      </c>
      <c r="O104" s="110">
        <f t="shared" si="21"/>
        <v>0</v>
      </c>
      <c r="P104" s="110">
        <f t="shared" si="21"/>
        <v>0</v>
      </c>
      <c r="Q104" s="110">
        <f t="shared" si="21"/>
        <v>0</v>
      </c>
      <c r="R104" s="110">
        <f t="shared" si="21"/>
        <v>0</v>
      </c>
      <c r="S104" s="110">
        <f t="shared" si="21"/>
        <v>0</v>
      </c>
      <c r="T104" s="110">
        <f t="shared" si="21"/>
        <v>0</v>
      </c>
      <c r="U104" s="110">
        <f t="shared" si="21"/>
        <v>0</v>
      </c>
      <c r="V104" s="110">
        <f t="shared" si="21"/>
        <v>0</v>
      </c>
      <c r="W104" s="110">
        <f t="shared" si="21"/>
        <v>0</v>
      </c>
      <c r="X104" s="110">
        <f t="shared" si="21"/>
        <v>0</v>
      </c>
      <c r="Y104" s="110">
        <f t="shared" si="21"/>
        <v>0</v>
      </c>
      <c r="Z104" s="110">
        <f t="shared" si="21"/>
        <v>0</v>
      </c>
      <c r="AA104" s="110">
        <f t="shared" si="21"/>
        <v>0</v>
      </c>
      <c r="AB104" s="110">
        <f t="shared" si="21"/>
        <v>0</v>
      </c>
      <c r="AC104" s="110">
        <f t="shared" si="21"/>
        <v>0</v>
      </c>
      <c r="AD104" s="110">
        <f t="shared" si="21"/>
        <v>0</v>
      </c>
      <c r="AE104" s="110">
        <f t="shared" si="21"/>
        <v>0</v>
      </c>
      <c r="AF104" s="110">
        <f t="shared" si="21"/>
        <v>0</v>
      </c>
      <c r="AG104" s="110">
        <f t="shared" si="21"/>
        <v>0</v>
      </c>
      <c r="AH104" s="110">
        <f t="shared" si="21"/>
        <v>0</v>
      </c>
      <c r="AI104" s="110">
        <f t="shared" si="21"/>
        <v>0</v>
      </c>
      <c r="AJ104" s="39" t="str">
        <f t="shared" si="7"/>
        <v/>
      </c>
      <c r="AK104" s="52"/>
      <c r="AL104" s="52" t="str">
        <f t="shared" si="10"/>
        <v>00</v>
      </c>
      <c r="AM104" s="52" t="str">
        <f t="shared" si="11"/>
        <v>00</v>
      </c>
      <c r="AN104" s="52" t="str">
        <f t="shared" si="12"/>
        <v>00</v>
      </c>
      <c r="AO104" s="52" t="str">
        <f t="shared" si="13"/>
        <v>00</v>
      </c>
      <c r="AQ104" t="str">
        <f t="shared" si="8"/>
        <v/>
      </c>
    </row>
    <row r="105" spans="2:43">
      <c r="B105" s="117"/>
      <c r="C105" s="39">
        <f t="shared" si="9"/>
        <v>34</v>
      </c>
      <c r="D105" s="110">
        <f t="shared" si="21"/>
        <v>0</v>
      </c>
      <c r="E105" s="110">
        <f t="shared" si="21"/>
        <v>0</v>
      </c>
      <c r="F105" s="110">
        <f t="shared" si="21"/>
        <v>0</v>
      </c>
      <c r="G105" s="110">
        <f t="shared" si="21"/>
        <v>0</v>
      </c>
      <c r="H105" s="110">
        <f t="shared" si="21"/>
        <v>0</v>
      </c>
      <c r="I105" s="110">
        <f t="shared" si="21"/>
        <v>0</v>
      </c>
      <c r="J105" s="110">
        <f t="shared" si="21"/>
        <v>0</v>
      </c>
      <c r="K105" s="110">
        <f t="shared" si="21"/>
        <v>0</v>
      </c>
      <c r="L105" s="110">
        <f t="shared" si="21"/>
        <v>0</v>
      </c>
      <c r="M105" s="110">
        <f t="shared" si="21"/>
        <v>0</v>
      </c>
      <c r="N105" s="110">
        <f t="shared" si="21"/>
        <v>0</v>
      </c>
      <c r="O105" s="110">
        <f t="shared" si="21"/>
        <v>0</v>
      </c>
      <c r="P105" s="110">
        <f t="shared" si="21"/>
        <v>0</v>
      </c>
      <c r="Q105" s="110">
        <f t="shared" si="21"/>
        <v>0</v>
      </c>
      <c r="R105" s="110">
        <f t="shared" si="21"/>
        <v>0</v>
      </c>
      <c r="S105" s="110">
        <f t="shared" si="21"/>
        <v>0</v>
      </c>
      <c r="T105" s="110">
        <f t="shared" si="21"/>
        <v>0</v>
      </c>
      <c r="U105" s="110">
        <f t="shared" si="21"/>
        <v>0</v>
      </c>
      <c r="V105" s="110">
        <f t="shared" si="21"/>
        <v>0</v>
      </c>
      <c r="W105" s="110">
        <f t="shared" si="21"/>
        <v>0</v>
      </c>
      <c r="X105" s="110">
        <f t="shared" si="21"/>
        <v>0</v>
      </c>
      <c r="Y105" s="110">
        <f t="shared" si="21"/>
        <v>0</v>
      </c>
      <c r="Z105" s="110">
        <f t="shared" si="21"/>
        <v>0</v>
      </c>
      <c r="AA105" s="110">
        <f t="shared" si="21"/>
        <v>0</v>
      </c>
      <c r="AB105" s="110">
        <f t="shared" si="21"/>
        <v>0</v>
      </c>
      <c r="AC105" s="110">
        <f t="shared" si="21"/>
        <v>0</v>
      </c>
      <c r="AD105" s="110">
        <f t="shared" si="21"/>
        <v>0</v>
      </c>
      <c r="AE105" s="110">
        <f t="shared" si="21"/>
        <v>0</v>
      </c>
      <c r="AF105" s="110">
        <f t="shared" si="21"/>
        <v>0</v>
      </c>
      <c r="AG105" s="110">
        <f t="shared" si="21"/>
        <v>0</v>
      </c>
      <c r="AH105" s="110">
        <f t="shared" si="21"/>
        <v>0</v>
      </c>
      <c r="AI105" s="110">
        <f t="shared" si="21"/>
        <v>0</v>
      </c>
      <c r="AJ105" s="39" t="str">
        <f t="shared" si="7"/>
        <v/>
      </c>
      <c r="AK105" s="52"/>
      <c r="AL105" s="52" t="str">
        <f t="shared" si="10"/>
        <v>00</v>
      </c>
      <c r="AM105" s="52" t="str">
        <f t="shared" si="11"/>
        <v>00</v>
      </c>
      <c r="AN105" s="52" t="str">
        <f t="shared" si="12"/>
        <v>00</v>
      </c>
      <c r="AO105" s="52" t="str">
        <f t="shared" si="13"/>
        <v>00</v>
      </c>
      <c r="AQ105" t="str">
        <f t="shared" si="8"/>
        <v/>
      </c>
    </row>
    <row r="106" spans="2:43">
      <c r="B106" s="117"/>
      <c r="C106" s="39">
        <f t="shared" si="9"/>
        <v>35</v>
      </c>
      <c r="D106" s="110">
        <f t="shared" si="21"/>
        <v>0</v>
      </c>
      <c r="E106" s="110">
        <f t="shared" si="21"/>
        <v>0</v>
      </c>
      <c r="F106" s="110">
        <f t="shared" si="21"/>
        <v>0</v>
      </c>
      <c r="G106" s="110">
        <f t="shared" si="21"/>
        <v>0</v>
      </c>
      <c r="H106" s="110">
        <f t="shared" si="21"/>
        <v>0</v>
      </c>
      <c r="I106" s="110">
        <f t="shared" si="21"/>
        <v>0</v>
      </c>
      <c r="J106" s="110">
        <f t="shared" si="21"/>
        <v>0</v>
      </c>
      <c r="K106" s="110">
        <f t="shared" si="21"/>
        <v>0</v>
      </c>
      <c r="L106" s="110">
        <f t="shared" si="21"/>
        <v>0</v>
      </c>
      <c r="M106" s="110">
        <f t="shared" si="21"/>
        <v>0</v>
      </c>
      <c r="N106" s="110">
        <f t="shared" si="21"/>
        <v>0</v>
      </c>
      <c r="O106" s="110">
        <f t="shared" si="21"/>
        <v>0</v>
      </c>
      <c r="P106" s="110">
        <f t="shared" si="21"/>
        <v>0</v>
      </c>
      <c r="Q106" s="110">
        <f t="shared" si="21"/>
        <v>0</v>
      </c>
      <c r="R106" s="110">
        <f t="shared" si="21"/>
        <v>0</v>
      </c>
      <c r="S106" s="110">
        <f t="shared" si="21"/>
        <v>0</v>
      </c>
      <c r="T106" s="110">
        <f t="shared" si="21"/>
        <v>0</v>
      </c>
      <c r="U106" s="110">
        <f t="shared" si="21"/>
        <v>0</v>
      </c>
      <c r="V106" s="110">
        <f t="shared" si="21"/>
        <v>0</v>
      </c>
      <c r="W106" s="110">
        <f t="shared" si="21"/>
        <v>0</v>
      </c>
      <c r="X106" s="110">
        <f t="shared" si="21"/>
        <v>0</v>
      </c>
      <c r="Y106" s="110">
        <f t="shared" si="21"/>
        <v>0</v>
      </c>
      <c r="Z106" s="110">
        <f t="shared" si="21"/>
        <v>0</v>
      </c>
      <c r="AA106" s="110">
        <f t="shared" si="21"/>
        <v>0</v>
      </c>
      <c r="AB106" s="110">
        <f t="shared" si="21"/>
        <v>0</v>
      </c>
      <c r="AC106" s="110">
        <f t="shared" si="21"/>
        <v>0</v>
      </c>
      <c r="AD106" s="110">
        <f t="shared" si="21"/>
        <v>0</v>
      </c>
      <c r="AE106" s="110">
        <f t="shared" si="21"/>
        <v>0</v>
      </c>
      <c r="AF106" s="110">
        <f t="shared" si="21"/>
        <v>0</v>
      </c>
      <c r="AG106" s="110">
        <f t="shared" si="21"/>
        <v>0</v>
      </c>
      <c r="AH106" s="110">
        <f t="shared" si="21"/>
        <v>0</v>
      </c>
      <c r="AI106" s="110">
        <f t="shared" si="21"/>
        <v>0</v>
      </c>
      <c r="AJ106" s="39" t="str">
        <f t="shared" si="7"/>
        <v/>
      </c>
      <c r="AK106" s="52"/>
      <c r="AL106" s="52" t="str">
        <f t="shared" si="10"/>
        <v>00</v>
      </c>
      <c r="AM106" s="52" t="str">
        <f t="shared" si="11"/>
        <v>00</v>
      </c>
      <c r="AN106" s="52" t="str">
        <f t="shared" si="12"/>
        <v>00</v>
      </c>
      <c r="AO106" s="52" t="str">
        <f t="shared" si="13"/>
        <v>00</v>
      </c>
      <c r="AQ106" t="str">
        <f t="shared" si="8"/>
        <v/>
      </c>
    </row>
    <row r="107" spans="2:43">
      <c r="B107" s="117"/>
      <c r="C107" s="39">
        <f t="shared" si="9"/>
        <v>36</v>
      </c>
      <c r="D107" s="110">
        <f t="shared" si="21"/>
        <v>0</v>
      </c>
      <c r="E107" s="110">
        <f t="shared" si="21"/>
        <v>0</v>
      </c>
      <c r="F107" s="110">
        <f t="shared" si="21"/>
        <v>0</v>
      </c>
      <c r="G107" s="110">
        <f t="shared" si="21"/>
        <v>0</v>
      </c>
      <c r="H107" s="110">
        <f t="shared" si="21"/>
        <v>0</v>
      </c>
      <c r="I107" s="110">
        <f t="shared" si="21"/>
        <v>0</v>
      </c>
      <c r="J107" s="110">
        <f t="shared" si="21"/>
        <v>0</v>
      </c>
      <c r="K107" s="110">
        <f t="shared" si="21"/>
        <v>0</v>
      </c>
      <c r="L107" s="110">
        <f t="shared" si="21"/>
        <v>0</v>
      </c>
      <c r="M107" s="110">
        <f t="shared" si="21"/>
        <v>0</v>
      </c>
      <c r="N107" s="110">
        <f t="shared" si="21"/>
        <v>0</v>
      </c>
      <c r="O107" s="110">
        <f t="shared" si="21"/>
        <v>0</v>
      </c>
      <c r="P107" s="110">
        <f t="shared" si="21"/>
        <v>0</v>
      </c>
      <c r="Q107" s="110">
        <f t="shared" si="21"/>
        <v>0</v>
      </c>
      <c r="R107" s="110">
        <f t="shared" si="21"/>
        <v>0</v>
      </c>
      <c r="S107" s="110">
        <f t="shared" si="21"/>
        <v>0</v>
      </c>
      <c r="T107" s="110">
        <f t="shared" si="21"/>
        <v>0</v>
      </c>
      <c r="U107" s="110">
        <f t="shared" si="21"/>
        <v>0</v>
      </c>
      <c r="V107" s="110">
        <f t="shared" si="21"/>
        <v>0</v>
      </c>
      <c r="W107" s="110">
        <f t="shared" si="21"/>
        <v>0</v>
      </c>
      <c r="X107" s="110">
        <f t="shared" si="21"/>
        <v>0</v>
      </c>
      <c r="Y107" s="110">
        <f t="shared" si="21"/>
        <v>0</v>
      </c>
      <c r="Z107" s="110">
        <f t="shared" si="21"/>
        <v>0</v>
      </c>
      <c r="AA107" s="110">
        <f t="shared" si="21"/>
        <v>0</v>
      </c>
      <c r="AB107" s="110">
        <f t="shared" si="21"/>
        <v>0</v>
      </c>
      <c r="AC107" s="110">
        <f t="shared" si="21"/>
        <v>0</v>
      </c>
      <c r="AD107" s="110">
        <f t="shared" si="21"/>
        <v>0</v>
      </c>
      <c r="AE107" s="110">
        <f t="shared" si="21"/>
        <v>0</v>
      </c>
      <c r="AF107" s="110">
        <f t="shared" si="21"/>
        <v>0</v>
      </c>
      <c r="AG107" s="110">
        <f t="shared" si="21"/>
        <v>0</v>
      </c>
      <c r="AH107" s="110">
        <f t="shared" si="21"/>
        <v>0</v>
      </c>
      <c r="AI107" s="110">
        <f t="shared" si="21"/>
        <v>0</v>
      </c>
      <c r="AJ107" s="39" t="str">
        <f t="shared" si="7"/>
        <v/>
      </c>
      <c r="AK107" s="52"/>
      <c r="AL107" s="52" t="str">
        <f t="shared" si="10"/>
        <v>00</v>
      </c>
      <c r="AM107" s="52" t="str">
        <f t="shared" si="11"/>
        <v>00</v>
      </c>
      <c r="AN107" s="52" t="str">
        <f t="shared" si="12"/>
        <v>00</v>
      </c>
      <c r="AO107" s="52" t="str">
        <f t="shared" si="13"/>
        <v>00</v>
      </c>
      <c r="AQ107" t="str">
        <f t="shared" si="8"/>
        <v/>
      </c>
    </row>
    <row r="108" spans="2:43">
      <c r="B108" s="117"/>
      <c r="C108" s="39">
        <f t="shared" si="9"/>
        <v>37</v>
      </c>
      <c r="D108" s="110">
        <f t="shared" si="21"/>
        <v>0</v>
      </c>
      <c r="E108" s="110">
        <f t="shared" si="21"/>
        <v>0</v>
      </c>
      <c r="F108" s="110">
        <f t="shared" si="21"/>
        <v>0</v>
      </c>
      <c r="G108" s="110">
        <f t="shared" si="21"/>
        <v>0</v>
      </c>
      <c r="H108" s="110">
        <f t="shared" si="21"/>
        <v>0</v>
      </c>
      <c r="I108" s="110">
        <f t="shared" si="21"/>
        <v>0</v>
      </c>
      <c r="J108" s="110">
        <f t="shared" si="21"/>
        <v>0</v>
      </c>
      <c r="K108" s="110">
        <f t="shared" si="21"/>
        <v>0</v>
      </c>
      <c r="L108" s="110">
        <f t="shared" si="21"/>
        <v>0</v>
      </c>
      <c r="M108" s="110">
        <f t="shared" si="21"/>
        <v>0</v>
      </c>
      <c r="N108" s="110">
        <f t="shared" si="21"/>
        <v>0</v>
      </c>
      <c r="O108" s="110">
        <f t="shared" si="21"/>
        <v>0</v>
      </c>
      <c r="P108" s="110">
        <f t="shared" si="21"/>
        <v>0</v>
      </c>
      <c r="Q108" s="110">
        <f t="shared" si="21"/>
        <v>0</v>
      </c>
      <c r="R108" s="110">
        <f t="shared" si="21"/>
        <v>0</v>
      </c>
      <c r="S108" s="110">
        <f t="shared" si="21"/>
        <v>0</v>
      </c>
      <c r="T108" s="110">
        <f t="shared" si="21"/>
        <v>0</v>
      </c>
      <c r="U108" s="110">
        <f t="shared" si="21"/>
        <v>0</v>
      </c>
      <c r="V108" s="110">
        <f t="shared" si="21"/>
        <v>0</v>
      </c>
      <c r="W108" s="110">
        <f t="shared" si="21"/>
        <v>0</v>
      </c>
      <c r="X108" s="110">
        <f t="shared" si="21"/>
        <v>0</v>
      </c>
      <c r="Y108" s="110">
        <f t="shared" si="21"/>
        <v>0</v>
      </c>
      <c r="Z108" s="110">
        <f t="shared" si="21"/>
        <v>0</v>
      </c>
      <c r="AA108" s="110">
        <f t="shared" si="21"/>
        <v>0</v>
      </c>
      <c r="AB108" s="110">
        <f t="shared" si="21"/>
        <v>0</v>
      </c>
      <c r="AC108" s="110">
        <f t="shared" si="21"/>
        <v>0</v>
      </c>
      <c r="AD108" s="110">
        <f t="shared" si="21"/>
        <v>0</v>
      </c>
      <c r="AE108" s="110">
        <f t="shared" si="21"/>
        <v>0</v>
      </c>
      <c r="AF108" s="110">
        <f t="shared" si="21"/>
        <v>0</v>
      </c>
      <c r="AG108" s="110">
        <f t="shared" si="21"/>
        <v>0</v>
      </c>
      <c r="AH108" s="110">
        <f t="shared" si="21"/>
        <v>0</v>
      </c>
      <c r="AI108" s="110">
        <f t="shared" si="21"/>
        <v>0</v>
      </c>
      <c r="AJ108" s="39" t="str">
        <f t="shared" si="7"/>
        <v/>
      </c>
      <c r="AK108" s="52"/>
      <c r="AL108" s="52" t="str">
        <f t="shared" si="10"/>
        <v>00</v>
      </c>
      <c r="AM108" s="52" t="str">
        <f t="shared" si="11"/>
        <v>00</v>
      </c>
      <c r="AN108" s="52" t="str">
        <f t="shared" si="12"/>
        <v>00</v>
      </c>
      <c r="AO108" s="52" t="str">
        <f t="shared" si="13"/>
        <v>00</v>
      </c>
      <c r="AQ108" t="str">
        <f t="shared" si="8"/>
        <v/>
      </c>
    </row>
    <row r="109" spans="2:43">
      <c r="B109" s="117"/>
      <c r="C109" s="39">
        <f t="shared" si="9"/>
        <v>38</v>
      </c>
      <c r="D109" s="110">
        <f t="shared" si="21"/>
        <v>0</v>
      </c>
      <c r="E109" s="110">
        <f t="shared" si="21"/>
        <v>0</v>
      </c>
      <c r="F109" s="110">
        <f t="shared" si="21"/>
        <v>0</v>
      </c>
      <c r="G109" s="110">
        <f t="shared" si="21"/>
        <v>0</v>
      </c>
      <c r="H109" s="110">
        <f t="shared" si="21"/>
        <v>0</v>
      </c>
      <c r="I109" s="110">
        <f t="shared" si="21"/>
        <v>0</v>
      </c>
      <c r="J109" s="110">
        <f t="shared" si="21"/>
        <v>0</v>
      </c>
      <c r="K109" s="110">
        <f t="shared" si="21"/>
        <v>0</v>
      </c>
      <c r="L109" s="110">
        <f t="shared" si="21"/>
        <v>0</v>
      </c>
      <c r="M109" s="110">
        <f t="shared" si="21"/>
        <v>0</v>
      </c>
      <c r="N109" s="110">
        <f t="shared" si="21"/>
        <v>0</v>
      </c>
      <c r="O109" s="110">
        <f t="shared" si="21"/>
        <v>0</v>
      </c>
      <c r="P109" s="110">
        <f t="shared" si="21"/>
        <v>0</v>
      </c>
      <c r="Q109" s="110">
        <f t="shared" si="21"/>
        <v>0</v>
      </c>
      <c r="R109" s="110">
        <f t="shared" si="21"/>
        <v>0</v>
      </c>
      <c r="S109" s="110">
        <f t="shared" si="21"/>
        <v>0</v>
      </c>
      <c r="T109" s="110">
        <f t="shared" si="21"/>
        <v>0</v>
      </c>
      <c r="U109" s="110">
        <f t="shared" si="21"/>
        <v>0</v>
      </c>
      <c r="V109" s="110">
        <f t="shared" si="21"/>
        <v>0</v>
      </c>
      <c r="W109" s="110">
        <f t="shared" si="21"/>
        <v>0</v>
      </c>
      <c r="X109" s="110">
        <f t="shared" si="21"/>
        <v>0</v>
      </c>
      <c r="Y109" s="110">
        <f t="shared" si="21"/>
        <v>0</v>
      </c>
      <c r="Z109" s="110">
        <f t="shared" si="21"/>
        <v>0</v>
      </c>
      <c r="AA109" s="110">
        <f t="shared" si="21"/>
        <v>0</v>
      </c>
      <c r="AB109" s="110">
        <f t="shared" si="21"/>
        <v>0</v>
      </c>
      <c r="AC109" s="110">
        <f t="shared" si="21"/>
        <v>0</v>
      </c>
      <c r="AD109" s="110">
        <f t="shared" si="21"/>
        <v>0</v>
      </c>
      <c r="AE109" s="110">
        <f t="shared" si="21"/>
        <v>0</v>
      </c>
      <c r="AF109" s="110">
        <f t="shared" si="21"/>
        <v>0</v>
      </c>
      <c r="AG109" s="110">
        <f t="shared" si="21"/>
        <v>0</v>
      </c>
      <c r="AH109" s="110">
        <f t="shared" si="21"/>
        <v>0</v>
      </c>
      <c r="AI109" s="110">
        <f t="shared" si="21"/>
        <v>0</v>
      </c>
      <c r="AJ109" s="39" t="str">
        <f t="shared" si="7"/>
        <v/>
      </c>
      <c r="AK109" s="52"/>
      <c r="AL109" s="52" t="str">
        <f t="shared" si="10"/>
        <v>00</v>
      </c>
      <c r="AM109" s="52" t="str">
        <f t="shared" si="11"/>
        <v>00</v>
      </c>
      <c r="AN109" s="52" t="str">
        <f t="shared" si="12"/>
        <v>00</v>
      </c>
      <c r="AO109" s="52" t="str">
        <f t="shared" si="13"/>
        <v>00</v>
      </c>
      <c r="AQ109" t="str">
        <f t="shared" si="8"/>
        <v/>
      </c>
    </row>
    <row r="110" spans="2:43">
      <c r="B110" s="117"/>
      <c r="C110" s="39">
        <f t="shared" si="9"/>
        <v>39</v>
      </c>
      <c r="D110" s="110">
        <f t="shared" si="21"/>
        <v>0</v>
      </c>
      <c r="E110" s="110">
        <f t="shared" si="21"/>
        <v>0</v>
      </c>
      <c r="F110" s="110">
        <f t="shared" si="21"/>
        <v>0</v>
      </c>
      <c r="G110" s="110">
        <f t="shared" si="21"/>
        <v>0</v>
      </c>
      <c r="H110" s="110">
        <f t="shared" si="21"/>
        <v>0</v>
      </c>
      <c r="I110" s="110">
        <f t="shared" si="21"/>
        <v>0</v>
      </c>
      <c r="J110" s="110">
        <f t="shared" si="21"/>
        <v>0</v>
      </c>
      <c r="K110" s="110">
        <f t="shared" si="21"/>
        <v>0</v>
      </c>
      <c r="L110" s="110">
        <f t="shared" si="21"/>
        <v>0</v>
      </c>
      <c r="M110" s="110">
        <f t="shared" si="21"/>
        <v>0</v>
      </c>
      <c r="N110" s="110">
        <f t="shared" si="21"/>
        <v>0</v>
      </c>
      <c r="O110" s="110">
        <f t="shared" si="21"/>
        <v>0</v>
      </c>
      <c r="P110" s="110">
        <f t="shared" si="21"/>
        <v>0</v>
      </c>
      <c r="Q110" s="110">
        <f t="shared" si="21"/>
        <v>0</v>
      </c>
      <c r="R110" s="110">
        <f t="shared" si="21"/>
        <v>0</v>
      </c>
      <c r="S110" s="110">
        <f t="shared" si="21"/>
        <v>0</v>
      </c>
      <c r="T110" s="110">
        <f t="shared" si="21"/>
        <v>0</v>
      </c>
      <c r="U110" s="110">
        <f t="shared" si="21"/>
        <v>0</v>
      </c>
      <c r="V110" s="110">
        <f t="shared" si="21"/>
        <v>0</v>
      </c>
      <c r="W110" s="110">
        <f t="shared" si="21"/>
        <v>0</v>
      </c>
      <c r="X110" s="110">
        <f t="shared" si="21"/>
        <v>0</v>
      </c>
      <c r="Y110" s="110">
        <f t="shared" si="21"/>
        <v>0</v>
      </c>
      <c r="Z110" s="110">
        <f t="shared" si="21"/>
        <v>0</v>
      </c>
      <c r="AA110" s="110">
        <f t="shared" si="21"/>
        <v>0</v>
      </c>
      <c r="AB110" s="110">
        <f t="shared" si="21"/>
        <v>0</v>
      </c>
      <c r="AC110" s="110">
        <f t="shared" si="21"/>
        <v>0</v>
      </c>
      <c r="AD110" s="110">
        <f t="shared" si="21"/>
        <v>0</v>
      </c>
      <c r="AE110" s="110">
        <f t="shared" si="21"/>
        <v>0</v>
      </c>
      <c r="AF110" s="110">
        <f t="shared" si="21"/>
        <v>0</v>
      </c>
      <c r="AG110" s="110">
        <f t="shared" si="21"/>
        <v>0</v>
      </c>
      <c r="AH110" s="110">
        <f t="shared" si="21"/>
        <v>0</v>
      </c>
      <c r="AI110" s="110">
        <f t="shared" ref="AI110" si="22">IF(AI45=1,1,0)</f>
        <v>0</v>
      </c>
      <c r="AJ110" s="39" t="str">
        <f t="shared" si="7"/>
        <v/>
      </c>
      <c r="AK110" s="52"/>
      <c r="AL110" s="52" t="str">
        <f t="shared" si="10"/>
        <v>00</v>
      </c>
      <c r="AM110" s="52" t="str">
        <f t="shared" si="11"/>
        <v>00</v>
      </c>
      <c r="AN110" s="52" t="str">
        <f t="shared" si="12"/>
        <v>00</v>
      </c>
      <c r="AO110" s="52" t="str">
        <f t="shared" si="13"/>
        <v>00</v>
      </c>
      <c r="AQ110" t="str">
        <f t="shared" si="8"/>
        <v/>
      </c>
    </row>
    <row r="111" spans="2:43">
      <c r="B111" s="117"/>
      <c r="C111" s="39">
        <f t="shared" si="9"/>
        <v>40</v>
      </c>
      <c r="D111" s="110">
        <f t="shared" ref="D111:AI118" si="23">IF(D46=1,1,0)</f>
        <v>0</v>
      </c>
      <c r="E111" s="110">
        <f t="shared" si="23"/>
        <v>0</v>
      </c>
      <c r="F111" s="110">
        <f t="shared" si="23"/>
        <v>0</v>
      </c>
      <c r="G111" s="110">
        <f t="shared" si="23"/>
        <v>0</v>
      </c>
      <c r="H111" s="110">
        <f t="shared" si="23"/>
        <v>0</v>
      </c>
      <c r="I111" s="110">
        <f t="shared" si="23"/>
        <v>0</v>
      </c>
      <c r="J111" s="110">
        <f t="shared" si="23"/>
        <v>0</v>
      </c>
      <c r="K111" s="110">
        <f t="shared" si="23"/>
        <v>0</v>
      </c>
      <c r="L111" s="110">
        <f t="shared" si="23"/>
        <v>0</v>
      </c>
      <c r="M111" s="110">
        <f t="shared" si="23"/>
        <v>0</v>
      </c>
      <c r="N111" s="110">
        <f t="shared" si="23"/>
        <v>0</v>
      </c>
      <c r="O111" s="110">
        <f t="shared" si="23"/>
        <v>0</v>
      </c>
      <c r="P111" s="110">
        <f t="shared" si="23"/>
        <v>0</v>
      </c>
      <c r="Q111" s="110">
        <f t="shared" si="23"/>
        <v>0</v>
      </c>
      <c r="R111" s="110">
        <f t="shared" si="23"/>
        <v>0</v>
      </c>
      <c r="S111" s="110">
        <f t="shared" si="23"/>
        <v>0</v>
      </c>
      <c r="T111" s="110">
        <f t="shared" si="23"/>
        <v>0</v>
      </c>
      <c r="U111" s="110">
        <f t="shared" si="23"/>
        <v>0</v>
      </c>
      <c r="V111" s="110">
        <f t="shared" si="23"/>
        <v>0</v>
      </c>
      <c r="W111" s="110">
        <f t="shared" si="23"/>
        <v>0</v>
      </c>
      <c r="X111" s="110">
        <f t="shared" si="23"/>
        <v>0</v>
      </c>
      <c r="Y111" s="110">
        <f t="shared" si="23"/>
        <v>0</v>
      </c>
      <c r="Z111" s="110">
        <f t="shared" si="23"/>
        <v>0</v>
      </c>
      <c r="AA111" s="110">
        <f t="shared" si="23"/>
        <v>0</v>
      </c>
      <c r="AB111" s="110">
        <f t="shared" si="23"/>
        <v>0</v>
      </c>
      <c r="AC111" s="110">
        <f t="shared" si="23"/>
        <v>0</v>
      </c>
      <c r="AD111" s="110">
        <f t="shared" si="23"/>
        <v>0</v>
      </c>
      <c r="AE111" s="110">
        <f t="shared" si="23"/>
        <v>0</v>
      </c>
      <c r="AF111" s="110">
        <f t="shared" si="23"/>
        <v>0</v>
      </c>
      <c r="AG111" s="110">
        <f t="shared" si="23"/>
        <v>0</v>
      </c>
      <c r="AH111" s="110">
        <f t="shared" si="23"/>
        <v>0</v>
      </c>
      <c r="AI111" s="110">
        <f t="shared" si="23"/>
        <v>0</v>
      </c>
      <c r="AJ111" s="39" t="str">
        <f t="shared" si="7"/>
        <v/>
      </c>
      <c r="AK111" s="52"/>
      <c r="AL111" s="52" t="str">
        <f t="shared" si="10"/>
        <v>00</v>
      </c>
      <c r="AM111" s="52" t="str">
        <f t="shared" si="11"/>
        <v>00</v>
      </c>
      <c r="AN111" s="52" t="str">
        <f t="shared" si="12"/>
        <v>00</v>
      </c>
      <c r="AO111" s="52" t="str">
        <f t="shared" si="13"/>
        <v>00</v>
      </c>
      <c r="AQ111" t="str">
        <f t="shared" si="8"/>
        <v/>
      </c>
    </row>
    <row r="112" spans="2:43">
      <c r="B112" s="117"/>
      <c r="C112" s="39">
        <f t="shared" si="9"/>
        <v>41</v>
      </c>
      <c r="D112" s="110">
        <f t="shared" si="23"/>
        <v>0</v>
      </c>
      <c r="E112" s="110">
        <f t="shared" si="23"/>
        <v>0</v>
      </c>
      <c r="F112" s="110">
        <f t="shared" si="23"/>
        <v>0</v>
      </c>
      <c r="G112" s="110">
        <f t="shared" si="23"/>
        <v>0</v>
      </c>
      <c r="H112" s="110">
        <f t="shared" si="23"/>
        <v>0</v>
      </c>
      <c r="I112" s="110">
        <f t="shared" si="23"/>
        <v>0</v>
      </c>
      <c r="J112" s="110">
        <f t="shared" si="23"/>
        <v>0</v>
      </c>
      <c r="K112" s="110">
        <f t="shared" si="23"/>
        <v>0</v>
      </c>
      <c r="L112" s="110">
        <f t="shared" si="23"/>
        <v>0</v>
      </c>
      <c r="M112" s="110">
        <f t="shared" si="23"/>
        <v>0</v>
      </c>
      <c r="N112" s="110">
        <f t="shared" si="23"/>
        <v>0</v>
      </c>
      <c r="O112" s="110">
        <f t="shared" si="23"/>
        <v>0</v>
      </c>
      <c r="P112" s="110">
        <f t="shared" si="23"/>
        <v>0</v>
      </c>
      <c r="Q112" s="110">
        <f t="shared" si="23"/>
        <v>0</v>
      </c>
      <c r="R112" s="110">
        <f t="shared" si="23"/>
        <v>0</v>
      </c>
      <c r="S112" s="110">
        <f t="shared" si="23"/>
        <v>0</v>
      </c>
      <c r="T112" s="110">
        <f t="shared" si="23"/>
        <v>0</v>
      </c>
      <c r="U112" s="110">
        <f t="shared" si="23"/>
        <v>0</v>
      </c>
      <c r="V112" s="110">
        <f t="shared" si="23"/>
        <v>0</v>
      </c>
      <c r="W112" s="110">
        <f t="shared" si="23"/>
        <v>0</v>
      </c>
      <c r="X112" s="110">
        <f t="shared" si="23"/>
        <v>0</v>
      </c>
      <c r="Y112" s="110">
        <f t="shared" si="23"/>
        <v>0</v>
      </c>
      <c r="Z112" s="110">
        <f t="shared" si="23"/>
        <v>0</v>
      </c>
      <c r="AA112" s="110">
        <f t="shared" si="23"/>
        <v>0</v>
      </c>
      <c r="AB112" s="110">
        <f t="shared" si="23"/>
        <v>0</v>
      </c>
      <c r="AC112" s="110">
        <f t="shared" si="23"/>
        <v>0</v>
      </c>
      <c r="AD112" s="110">
        <f t="shared" si="23"/>
        <v>0</v>
      </c>
      <c r="AE112" s="110">
        <f t="shared" si="23"/>
        <v>0</v>
      </c>
      <c r="AF112" s="110">
        <f t="shared" si="23"/>
        <v>0</v>
      </c>
      <c r="AG112" s="110">
        <f t="shared" si="23"/>
        <v>0</v>
      </c>
      <c r="AH112" s="110">
        <f t="shared" si="23"/>
        <v>0</v>
      </c>
      <c r="AI112" s="110">
        <f t="shared" si="23"/>
        <v>0</v>
      </c>
      <c r="AJ112" s="39" t="str">
        <f t="shared" si="7"/>
        <v/>
      </c>
      <c r="AK112" s="52"/>
      <c r="AL112" s="52" t="str">
        <f t="shared" si="10"/>
        <v>00</v>
      </c>
      <c r="AM112" s="52" t="str">
        <f t="shared" si="11"/>
        <v>00</v>
      </c>
      <c r="AN112" s="52" t="str">
        <f t="shared" si="12"/>
        <v>00</v>
      </c>
      <c r="AO112" s="52" t="str">
        <f t="shared" si="13"/>
        <v>00</v>
      </c>
      <c r="AQ112" t="str">
        <f t="shared" si="8"/>
        <v/>
      </c>
    </row>
    <row r="113" spans="2:43">
      <c r="B113" s="117"/>
      <c r="C113" s="39">
        <f t="shared" si="9"/>
        <v>42</v>
      </c>
      <c r="D113" s="110">
        <f t="shared" si="23"/>
        <v>0</v>
      </c>
      <c r="E113" s="110">
        <f t="shared" si="23"/>
        <v>0</v>
      </c>
      <c r="F113" s="110">
        <f t="shared" si="23"/>
        <v>0</v>
      </c>
      <c r="G113" s="110">
        <f t="shared" si="23"/>
        <v>0</v>
      </c>
      <c r="H113" s="110">
        <f t="shared" si="23"/>
        <v>0</v>
      </c>
      <c r="I113" s="110">
        <f t="shared" si="23"/>
        <v>0</v>
      </c>
      <c r="J113" s="110">
        <f t="shared" si="23"/>
        <v>0</v>
      </c>
      <c r="K113" s="110">
        <f t="shared" si="23"/>
        <v>0</v>
      </c>
      <c r="L113" s="110">
        <f t="shared" si="23"/>
        <v>0</v>
      </c>
      <c r="M113" s="110">
        <f t="shared" si="23"/>
        <v>0</v>
      </c>
      <c r="N113" s="110">
        <f t="shared" si="23"/>
        <v>0</v>
      </c>
      <c r="O113" s="110">
        <f t="shared" si="23"/>
        <v>0</v>
      </c>
      <c r="P113" s="110">
        <f t="shared" si="23"/>
        <v>0</v>
      </c>
      <c r="Q113" s="110">
        <f t="shared" si="23"/>
        <v>0</v>
      </c>
      <c r="R113" s="110">
        <f t="shared" si="23"/>
        <v>0</v>
      </c>
      <c r="S113" s="110">
        <f t="shared" si="23"/>
        <v>0</v>
      </c>
      <c r="T113" s="110">
        <f t="shared" si="23"/>
        <v>0</v>
      </c>
      <c r="U113" s="110">
        <f t="shared" si="23"/>
        <v>0</v>
      </c>
      <c r="V113" s="110">
        <f t="shared" si="23"/>
        <v>0</v>
      </c>
      <c r="W113" s="110">
        <f t="shared" si="23"/>
        <v>0</v>
      </c>
      <c r="X113" s="110">
        <f t="shared" si="23"/>
        <v>0</v>
      </c>
      <c r="Y113" s="110">
        <f t="shared" si="23"/>
        <v>0</v>
      </c>
      <c r="Z113" s="110">
        <f t="shared" si="23"/>
        <v>0</v>
      </c>
      <c r="AA113" s="110">
        <f t="shared" si="23"/>
        <v>0</v>
      </c>
      <c r="AB113" s="110">
        <f t="shared" si="23"/>
        <v>0</v>
      </c>
      <c r="AC113" s="110">
        <f t="shared" si="23"/>
        <v>0</v>
      </c>
      <c r="AD113" s="110">
        <f t="shared" si="23"/>
        <v>0</v>
      </c>
      <c r="AE113" s="110">
        <f t="shared" si="23"/>
        <v>0</v>
      </c>
      <c r="AF113" s="110">
        <f t="shared" si="23"/>
        <v>0</v>
      </c>
      <c r="AG113" s="110">
        <f t="shared" si="23"/>
        <v>0</v>
      </c>
      <c r="AH113" s="110">
        <f t="shared" si="23"/>
        <v>0</v>
      </c>
      <c r="AI113" s="110">
        <f t="shared" si="23"/>
        <v>0</v>
      </c>
      <c r="AJ113" s="39" t="str">
        <f t="shared" si="7"/>
        <v/>
      </c>
      <c r="AK113" s="52"/>
      <c r="AL113" s="52" t="str">
        <f t="shared" si="10"/>
        <v>00</v>
      </c>
      <c r="AM113" s="52" t="str">
        <f t="shared" si="11"/>
        <v>00</v>
      </c>
      <c r="AN113" s="52" t="str">
        <f t="shared" si="12"/>
        <v>00</v>
      </c>
      <c r="AO113" s="52" t="str">
        <f t="shared" si="13"/>
        <v>00</v>
      </c>
      <c r="AQ113" t="str">
        <f t="shared" si="8"/>
        <v/>
      </c>
    </row>
    <row r="114" spans="2:43">
      <c r="B114" s="117"/>
      <c r="C114" s="39">
        <f t="shared" si="9"/>
        <v>43</v>
      </c>
      <c r="D114" s="110">
        <f t="shared" si="23"/>
        <v>0</v>
      </c>
      <c r="E114" s="110">
        <f t="shared" si="23"/>
        <v>0</v>
      </c>
      <c r="F114" s="110">
        <f t="shared" si="23"/>
        <v>0</v>
      </c>
      <c r="G114" s="110">
        <f t="shared" si="23"/>
        <v>0</v>
      </c>
      <c r="H114" s="110">
        <f t="shared" si="23"/>
        <v>0</v>
      </c>
      <c r="I114" s="110">
        <f t="shared" si="23"/>
        <v>0</v>
      </c>
      <c r="J114" s="110">
        <f t="shared" si="23"/>
        <v>0</v>
      </c>
      <c r="K114" s="110">
        <f t="shared" si="23"/>
        <v>0</v>
      </c>
      <c r="L114" s="110">
        <f t="shared" si="23"/>
        <v>0</v>
      </c>
      <c r="M114" s="110">
        <f t="shared" si="23"/>
        <v>0</v>
      </c>
      <c r="N114" s="110">
        <f t="shared" si="23"/>
        <v>0</v>
      </c>
      <c r="O114" s="110">
        <f t="shared" si="23"/>
        <v>0</v>
      </c>
      <c r="P114" s="110">
        <f t="shared" si="23"/>
        <v>0</v>
      </c>
      <c r="Q114" s="110">
        <f t="shared" si="23"/>
        <v>0</v>
      </c>
      <c r="R114" s="110">
        <f t="shared" si="23"/>
        <v>0</v>
      </c>
      <c r="S114" s="110">
        <f t="shared" si="23"/>
        <v>0</v>
      </c>
      <c r="T114" s="110">
        <f t="shared" si="23"/>
        <v>0</v>
      </c>
      <c r="U114" s="110">
        <f t="shared" si="23"/>
        <v>0</v>
      </c>
      <c r="V114" s="110">
        <f t="shared" si="23"/>
        <v>0</v>
      </c>
      <c r="W114" s="110">
        <f t="shared" si="23"/>
        <v>0</v>
      </c>
      <c r="X114" s="110">
        <f t="shared" si="23"/>
        <v>0</v>
      </c>
      <c r="Y114" s="110">
        <f t="shared" si="23"/>
        <v>0</v>
      </c>
      <c r="Z114" s="110">
        <f t="shared" si="23"/>
        <v>0</v>
      </c>
      <c r="AA114" s="110">
        <f t="shared" si="23"/>
        <v>0</v>
      </c>
      <c r="AB114" s="110">
        <f t="shared" si="23"/>
        <v>0</v>
      </c>
      <c r="AC114" s="110">
        <f t="shared" si="23"/>
        <v>0</v>
      </c>
      <c r="AD114" s="110">
        <f t="shared" si="23"/>
        <v>0</v>
      </c>
      <c r="AE114" s="110">
        <f t="shared" si="23"/>
        <v>0</v>
      </c>
      <c r="AF114" s="110">
        <f t="shared" si="23"/>
        <v>0</v>
      </c>
      <c r="AG114" s="110">
        <f t="shared" si="23"/>
        <v>0</v>
      </c>
      <c r="AH114" s="110">
        <f t="shared" si="23"/>
        <v>0</v>
      </c>
      <c r="AI114" s="110">
        <f t="shared" si="23"/>
        <v>0</v>
      </c>
      <c r="AJ114" s="39" t="str">
        <f t="shared" si="7"/>
        <v/>
      </c>
      <c r="AK114" s="52"/>
      <c r="AL114" s="52" t="str">
        <f t="shared" si="10"/>
        <v>00</v>
      </c>
      <c r="AM114" s="52" t="str">
        <f t="shared" si="11"/>
        <v>00</v>
      </c>
      <c r="AN114" s="52" t="str">
        <f t="shared" si="12"/>
        <v>00</v>
      </c>
      <c r="AO114" s="52" t="str">
        <f t="shared" si="13"/>
        <v>00</v>
      </c>
      <c r="AQ114" t="str">
        <f t="shared" si="8"/>
        <v/>
      </c>
    </row>
    <row r="115" spans="2:43">
      <c r="B115" s="117"/>
      <c r="C115" s="39">
        <f t="shared" si="9"/>
        <v>44</v>
      </c>
      <c r="D115" s="110">
        <f t="shared" si="23"/>
        <v>0</v>
      </c>
      <c r="E115" s="110">
        <f t="shared" si="23"/>
        <v>0</v>
      </c>
      <c r="F115" s="110">
        <f t="shared" si="23"/>
        <v>0</v>
      </c>
      <c r="G115" s="110">
        <f t="shared" si="23"/>
        <v>0</v>
      </c>
      <c r="H115" s="110">
        <f t="shared" si="23"/>
        <v>0</v>
      </c>
      <c r="I115" s="110">
        <f t="shared" si="23"/>
        <v>0</v>
      </c>
      <c r="J115" s="110">
        <f t="shared" si="23"/>
        <v>0</v>
      </c>
      <c r="K115" s="110">
        <f t="shared" si="23"/>
        <v>0</v>
      </c>
      <c r="L115" s="110">
        <f t="shared" si="23"/>
        <v>0</v>
      </c>
      <c r="M115" s="110">
        <f t="shared" si="23"/>
        <v>0</v>
      </c>
      <c r="N115" s="110">
        <f t="shared" si="23"/>
        <v>0</v>
      </c>
      <c r="O115" s="110">
        <f t="shared" si="23"/>
        <v>0</v>
      </c>
      <c r="P115" s="110">
        <f t="shared" si="23"/>
        <v>0</v>
      </c>
      <c r="Q115" s="110">
        <f t="shared" si="23"/>
        <v>0</v>
      </c>
      <c r="R115" s="110">
        <f t="shared" si="23"/>
        <v>0</v>
      </c>
      <c r="S115" s="110">
        <f t="shared" si="23"/>
        <v>0</v>
      </c>
      <c r="T115" s="110">
        <f t="shared" si="23"/>
        <v>0</v>
      </c>
      <c r="U115" s="110">
        <f t="shared" si="23"/>
        <v>0</v>
      </c>
      <c r="V115" s="110">
        <f t="shared" si="23"/>
        <v>0</v>
      </c>
      <c r="W115" s="110">
        <f t="shared" si="23"/>
        <v>0</v>
      </c>
      <c r="X115" s="110">
        <f t="shared" si="23"/>
        <v>0</v>
      </c>
      <c r="Y115" s="110">
        <f t="shared" si="23"/>
        <v>0</v>
      </c>
      <c r="Z115" s="110">
        <f t="shared" si="23"/>
        <v>0</v>
      </c>
      <c r="AA115" s="110">
        <f t="shared" si="23"/>
        <v>0</v>
      </c>
      <c r="AB115" s="110">
        <f t="shared" si="23"/>
        <v>0</v>
      </c>
      <c r="AC115" s="110">
        <f t="shared" si="23"/>
        <v>0</v>
      </c>
      <c r="AD115" s="110">
        <f t="shared" si="23"/>
        <v>0</v>
      </c>
      <c r="AE115" s="110">
        <f t="shared" si="23"/>
        <v>0</v>
      </c>
      <c r="AF115" s="110">
        <f t="shared" si="23"/>
        <v>0</v>
      </c>
      <c r="AG115" s="110">
        <f t="shared" si="23"/>
        <v>0</v>
      </c>
      <c r="AH115" s="110">
        <f t="shared" si="23"/>
        <v>0</v>
      </c>
      <c r="AI115" s="110">
        <f t="shared" si="23"/>
        <v>0</v>
      </c>
      <c r="AJ115" s="39" t="str">
        <f t="shared" si="7"/>
        <v/>
      </c>
      <c r="AK115" s="52"/>
      <c r="AL115" s="52" t="str">
        <f t="shared" si="10"/>
        <v>00</v>
      </c>
      <c r="AM115" s="52" t="str">
        <f t="shared" si="11"/>
        <v>00</v>
      </c>
      <c r="AN115" s="52" t="str">
        <f t="shared" si="12"/>
        <v>00</v>
      </c>
      <c r="AO115" s="52" t="str">
        <f t="shared" si="13"/>
        <v>00</v>
      </c>
      <c r="AQ115" t="str">
        <f t="shared" si="8"/>
        <v/>
      </c>
    </row>
    <row r="116" spans="2:43">
      <c r="B116" s="117"/>
      <c r="C116" s="39">
        <f t="shared" si="9"/>
        <v>45</v>
      </c>
      <c r="D116" s="110">
        <f t="shared" si="23"/>
        <v>0</v>
      </c>
      <c r="E116" s="110">
        <f t="shared" si="23"/>
        <v>0</v>
      </c>
      <c r="F116" s="110">
        <f t="shared" si="23"/>
        <v>0</v>
      </c>
      <c r="G116" s="110">
        <f t="shared" si="23"/>
        <v>0</v>
      </c>
      <c r="H116" s="110">
        <f t="shared" si="23"/>
        <v>0</v>
      </c>
      <c r="I116" s="110">
        <f t="shared" si="23"/>
        <v>0</v>
      </c>
      <c r="J116" s="110">
        <f t="shared" si="23"/>
        <v>0</v>
      </c>
      <c r="K116" s="110">
        <f t="shared" si="23"/>
        <v>0</v>
      </c>
      <c r="L116" s="110">
        <f t="shared" si="23"/>
        <v>0</v>
      </c>
      <c r="M116" s="110">
        <f t="shared" si="23"/>
        <v>0</v>
      </c>
      <c r="N116" s="110">
        <f t="shared" si="23"/>
        <v>0</v>
      </c>
      <c r="O116" s="110">
        <f t="shared" si="23"/>
        <v>0</v>
      </c>
      <c r="P116" s="110">
        <f t="shared" si="23"/>
        <v>0</v>
      </c>
      <c r="Q116" s="110">
        <f t="shared" si="23"/>
        <v>0</v>
      </c>
      <c r="R116" s="110">
        <f t="shared" si="23"/>
        <v>0</v>
      </c>
      <c r="S116" s="110">
        <f t="shared" si="23"/>
        <v>0</v>
      </c>
      <c r="T116" s="110">
        <f t="shared" si="23"/>
        <v>0</v>
      </c>
      <c r="U116" s="110">
        <f t="shared" si="23"/>
        <v>0</v>
      </c>
      <c r="V116" s="110">
        <f t="shared" si="23"/>
        <v>0</v>
      </c>
      <c r="W116" s="110">
        <f t="shared" si="23"/>
        <v>0</v>
      </c>
      <c r="X116" s="110">
        <f t="shared" si="23"/>
        <v>0</v>
      </c>
      <c r="Y116" s="110">
        <f t="shared" si="23"/>
        <v>0</v>
      </c>
      <c r="Z116" s="110">
        <f t="shared" si="23"/>
        <v>0</v>
      </c>
      <c r="AA116" s="110">
        <f t="shared" si="23"/>
        <v>0</v>
      </c>
      <c r="AB116" s="110">
        <f t="shared" si="23"/>
        <v>0</v>
      </c>
      <c r="AC116" s="110">
        <f t="shared" si="23"/>
        <v>0</v>
      </c>
      <c r="AD116" s="110">
        <f t="shared" si="23"/>
        <v>0</v>
      </c>
      <c r="AE116" s="110">
        <f t="shared" si="23"/>
        <v>0</v>
      </c>
      <c r="AF116" s="110">
        <f t="shared" si="23"/>
        <v>0</v>
      </c>
      <c r="AG116" s="110">
        <f t="shared" si="23"/>
        <v>0</v>
      </c>
      <c r="AH116" s="110">
        <f t="shared" si="23"/>
        <v>0</v>
      </c>
      <c r="AI116" s="110">
        <f t="shared" si="23"/>
        <v>0</v>
      </c>
      <c r="AJ116" s="39" t="str">
        <f t="shared" si="7"/>
        <v/>
      </c>
      <c r="AK116" s="52"/>
      <c r="AL116" s="52" t="str">
        <f t="shared" si="10"/>
        <v>00</v>
      </c>
      <c r="AM116" s="52" t="str">
        <f t="shared" si="11"/>
        <v>00</v>
      </c>
      <c r="AN116" s="52" t="str">
        <f t="shared" si="12"/>
        <v>00</v>
      </c>
      <c r="AO116" s="52" t="str">
        <f t="shared" si="13"/>
        <v>00</v>
      </c>
      <c r="AQ116" t="str">
        <f t="shared" si="8"/>
        <v/>
      </c>
    </row>
    <row r="117" spans="2:43">
      <c r="B117" s="117"/>
      <c r="C117" s="39">
        <f t="shared" si="9"/>
        <v>46</v>
      </c>
      <c r="D117" s="110">
        <f t="shared" si="23"/>
        <v>0</v>
      </c>
      <c r="E117" s="110">
        <f t="shared" si="23"/>
        <v>0</v>
      </c>
      <c r="F117" s="110">
        <f t="shared" si="23"/>
        <v>0</v>
      </c>
      <c r="G117" s="110">
        <f t="shared" si="23"/>
        <v>0</v>
      </c>
      <c r="H117" s="110">
        <f t="shared" si="23"/>
        <v>0</v>
      </c>
      <c r="I117" s="110">
        <f t="shared" si="23"/>
        <v>0</v>
      </c>
      <c r="J117" s="110">
        <f t="shared" si="23"/>
        <v>0</v>
      </c>
      <c r="K117" s="110">
        <f t="shared" si="23"/>
        <v>0</v>
      </c>
      <c r="L117" s="110">
        <f t="shared" si="23"/>
        <v>0</v>
      </c>
      <c r="M117" s="110">
        <f t="shared" si="23"/>
        <v>0</v>
      </c>
      <c r="N117" s="110">
        <f t="shared" si="23"/>
        <v>0</v>
      </c>
      <c r="O117" s="110">
        <f t="shared" si="23"/>
        <v>0</v>
      </c>
      <c r="P117" s="110">
        <f t="shared" si="23"/>
        <v>0</v>
      </c>
      <c r="Q117" s="110">
        <f t="shared" si="23"/>
        <v>0</v>
      </c>
      <c r="R117" s="110">
        <f t="shared" si="23"/>
        <v>0</v>
      </c>
      <c r="S117" s="110">
        <f t="shared" si="23"/>
        <v>0</v>
      </c>
      <c r="T117" s="110">
        <f t="shared" si="23"/>
        <v>0</v>
      </c>
      <c r="U117" s="110">
        <f t="shared" si="23"/>
        <v>0</v>
      </c>
      <c r="V117" s="110">
        <f t="shared" si="23"/>
        <v>0</v>
      </c>
      <c r="W117" s="110">
        <f t="shared" si="23"/>
        <v>0</v>
      </c>
      <c r="X117" s="110">
        <f t="shared" si="23"/>
        <v>0</v>
      </c>
      <c r="Y117" s="110">
        <f t="shared" si="23"/>
        <v>0</v>
      </c>
      <c r="Z117" s="110">
        <f t="shared" si="23"/>
        <v>0</v>
      </c>
      <c r="AA117" s="110">
        <f t="shared" si="23"/>
        <v>0</v>
      </c>
      <c r="AB117" s="110">
        <f t="shared" si="23"/>
        <v>0</v>
      </c>
      <c r="AC117" s="110">
        <f t="shared" si="23"/>
        <v>0</v>
      </c>
      <c r="AD117" s="110">
        <f t="shared" si="23"/>
        <v>0</v>
      </c>
      <c r="AE117" s="110">
        <f t="shared" si="23"/>
        <v>0</v>
      </c>
      <c r="AF117" s="110">
        <f t="shared" si="23"/>
        <v>0</v>
      </c>
      <c r="AG117" s="110">
        <f t="shared" si="23"/>
        <v>0</v>
      </c>
      <c r="AH117" s="110">
        <f t="shared" si="23"/>
        <v>0</v>
      </c>
      <c r="AI117" s="110">
        <f t="shared" si="23"/>
        <v>0</v>
      </c>
      <c r="AJ117" s="39" t="str">
        <f t="shared" si="7"/>
        <v/>
      </c>
      <c r="AK117" s="52"/>
      <c r="AL117" s="52" t="str">
        <f t="shared" si="10"/>
        <v>00</v>
      </c>
      <c r="AM117" s="52" t="str">
        <f t="shared" si="11"/>
        <v>00</v>
      </c>
      <c r="AN117" s="52" t="str">
        <f t="shared" si="12"/>
        <v>00</v>
      </c>
      <c r="AO117" s="52" t="str">
        <f t="shared" si="13"/>
        <v>00</v>
      </c>
      <c r="AQ117" t="str">
        <f t="shared" si="8"/>
        <v/>
      </c>
    </row>
    <row r="118" spans="2:43">
      <c r="B118" s="117"/>
      <c r="C118" s="39">
        <f t="shared" si="9"/>
        <v>47</v>
      </c>
      <c r="D118" s="110">
        <f t="shared" si="23"/>
        <v>0</v>
      </c>
      <c r="E118" s="110">
        <f t="shared" si="23"/>
        <v>0</v>
      </c>
      <c r="F118" s="110">
        <f t="shared" si="23"/>
        <v>0</v>
      </c>
      <c r="G118" s="110">
        <f t="shared" si="23"/>
        <v>0</v>
      </c>
      <c r="H118" s="110">
        <f t="shared" si="23"/>
        <v>0</v>
      </c>
      <c r="I118" s="110">
        <f t="shared" si="23"/>
        <v>0</v>
      </c>
      <c r="J118" s="110">
        <f t="shared" si="23"/>
        <v>0</v>
      </c>
      <c r="K118" s="110">
        <f t="shared" si="23"/>
        <v>0</v>
      </c>
      <c r="L118" s="110">
        <f t="shared" si="23"/>
        <v>0</v>
      </c>
      <c r="M118" s="110">
        <f t="shared" si="23"/>
        <v>0</v>
      </c>
      <c r="N118" s="110">
        <f t="shared" si="23"/>
        <v>0</v>
      </c>
      <c r="O118" s="110">
        <f t="shared" si="23"/>
        <v>0</v>
      </c>
      <c r="P118" s="110">
        <f t="shared" si="23"/>
        <v>0</v>
      </c>
      <c r="Q118" s="110">
        <f t="shared" si="23"/>
        <v>0</v>
      </c>
      <c r="R118" s="110">
        <f t="shared" si="23"/>
        <v>0</v>
      </c>
      <c r="S118" s="110">
        <f t="shared" si="23"/>
        <v>0</v>
      </c>
      <c r="T118" s="110">
        <f t="shared" si="23"/>
        <v>0</v>
      </c>
      <c r="U118" s="110">
        <f t="shared" si="23"/>
        <v>0</v>
      </c>
      <c r="V118" s="110">
        <f t="shared" si="23"/>
        <v>0</v>
      </c>
      <c r="W118" s="110">
        <f t="shared" si="23"/>
        <v>0</v>
      </c>
      <c r="X118" s="110">
        <f t="shared" si="23"/>
        <v>0</v>
      </c>
      <c r="Y118" s="110">
        <f t="shared" si="23"/>
        <v>0</v>
      </c>
      <c r="Z118" s="110">
        <f t="shared" si="23"/>
        <v>0</v>
      </c>
      <c r="AA118" s="110">
        <f t="shared" si="23"/>
        <v>0</v>
      </c>
      <c r="AB118" s="110">
        <f t="shared" si="23"/>
        <v>0</v>
      </c>
      <c r="AC118" s="110">
        <f t="shared" si="23"/>
        <v>0</v>
      </c>
      <c r="AD118" s="110">
        <f t="shared" si="23"/>
        <v>0</v>
      </c>
      <c r="AE118" s="110">
        <f t="shared" si="23"/>
        <v>0</v>
      </c>
      <c r="AF118" s="110">
        <f t="shared" si="23"/>
        <v>0</v>
      </c>
      <c r="AG118" s="110">
        <f t="shared" si="23"/>
        <v>0</v>
      </c>
      <c r="AH118" s="110">
        <f t="shared" si="23"/>
        <v>0</v>
      </c>
      <c r="AI118" s="110">
        <f t="shared" ref="AI118" si="24">IF(AI53=1,1,0)</f>
        <v>0</v>
      </c>
      <c r="AJ118" s="39" t="str">
        <f t="shared" si="7"/>
        <v/>
      </c>
      <c r="AK118" s="52"/>
      <c r="AL118" s="52" t="str">
        <f t="shared" si="10"/>
        <v>00</v>
      </c>
      <c r="AM118" s="52" t="str">
        <f t="shared" si="11"/>
        <v>00</v>
      </c>
      <c r="AN118" s="52" t="str">
        <f t="shared" si="12"/>
        <v>00</v>
      </c>
      <c r="AO118" s="52" t="str">
        <f t="shared" si="13"/>
        <v>00</v>
      </c>
      <c r="AQ118" t="str">
        <f t="shared" si="8"/>
        <v/>
      </c>
    </row>
    <row r="119" spans="2:43">
      <c r="B119" s="117"/>
      <c r="C119" s="39">
        <f t="shared" si="9"/>
        <v>48</v>
      </c>
      <c r="D119" s="110">
        <f t="shared" ref="D119:AI126" si="25">IF(D54=1,1,0)</f>
        <v>0</v>
      </c>
      <c r="E119" s="110">
        <f t="shared" si="25"/>
        <v>0</v>
      </c>
      <c r="F119" s="110">
        <f t="shared" si="25"/>
        <v>0</v>
      </c>
      <c r="G119" s="110">
        <f t="shared" si="25"/>
        <v>0</v>
      </c>
      <c r="H119" s="110">
        <f t="shared" si="25"/>
        <v>0</v>
      </c>
      <c r="I119" s="110">
        <f t="shared" si="25"/>
        <v>0</v>
      </c>
      <c r="J119" s="110">
        <f t="shared" si="25"/>
        <v>0</v>
      </c>
      <c r="K119" s="110">
        <f t="shared" si="25"/>
        <v>0</v>
      </c>
      <c r="L119" s="110">
        <f t="shared" si="25"/>
        <v>0</v>
      </c>
      <c r="M119" s="110">
        <f t="shared" si="25"/>
        <v>0</v>
      </c>
      <c r="N119" s="110">
        <f t="shared" si="25"/>
        <v>0</v>
      </c>
      <c r="O119" s="110">
        <f t="shared" si="25"/>
        <v>0</v>
      </c>
      <c r="P119" s="110">
        <f t="shared" si="25"/>
        <v>0</v>
      </c>
      <c r="Q119" s="110">
        <f t="shared" si="25"/>
        <v>0</v>
      </c>
      <c r="R119" s="110">
        <f t="shared" si="25"/>
        <v>0</v>
      </c>
      <c r="S119" s="110">
        <f t="shared" si="25"/>
        <v>0</v>
      </c>
      <c r="T119" s="110">
        <f t="shared" si="25"/>
        <v>0</v>
      </c>
      <c r="U119" s="110">
        <f t="shared" si="25"/>
        <v>0</v>
      </c>
      <c r="V119" s="110">
        <f t="shared" si="25"/>
        <v>0</v>
      </c>
      <c r="W119" s="110">
        <f t="shared" si="25"/>
        <v>0</v>
      </c>
      <c r="X119" s="110">
        <f t="shared" si="25"/>
        <v>0</v>
      </c>
      <c r="Y119" s="110">
        <f t="shared" si="25"/>
        <v>0</v>
      </c>
      <c r="Z119" s="110">
        <f t="shared" si="25"/>
        <v>0</v>
      </c>
      <c r="AA119" s="110">
        <f t="shared" si="25"/>
        <v>0</v>
      </c>
      <c r="AB119" s="110">
        <f t="shared" si="25"/>
        <v>0</v>
      </c>
      <c r="AC119" s="110">
        <f t="shared" si="25"/>
        <v>0</v>
      </c>
      <c r="AD119" s="110">
        <f t="shared" si="25"/>
        <v>0</v>
      </c>
      <c r="AE119" s="110">
        <f t="shared" si="25"/>
        <v>0</v>
      </c>
      <c r="AF119" s="110">
        <f t="shared" si="25"/>
        <v>0</v>
      </c>
      <c r="AG119" s="110">
        <f t="shared" si="25"/>
        <v>0</v>
      </c>
      <c r="AH119" s="110">
        <f t="shared" si="25"/>
        <v>0</v>
      </c>
      <c r="AI119" s="110">
        <f t="shared" si="25"/>
        <v>0</v>
      </c>
      <c r="AJ119" s="39" t="str">
        <f t="shared" si="7"/>
        <v/>
      </c>
      <c r="AK119" s="52"/>
      <c r="AL119" s="52" t="str">
        <f t="shared" si="10"/>
        <v>00</v>
      </c>
      <c r="AM119" s="52" t="str">
        <f t="shared" si="11"/>
        <v>00</v>
      </c>
      <c r="AN119" s="52" t="str">
        <f t="shared" si="12"/>
        <v>00</v>
      </c>
      <c r="AO119" s="52" t="str">
        <f t="shared" si="13"/>
        <v>00</v>
      </c>
      <c r="AQ119" t="str">
        <f t="shared" si="8"/>
        <v/>
      </c>
    </row>
    <row r="120" spans="2:43">
      <c r="B120" s="117"/>
      <c r="C120" s="39">
        <f t="shared" si="9"/>
        <v>49</v>
      </c>
      <c r="D120" s="110">
        <f t="shared" si="25"/>
        <v>0</v>
      </c>
      <c r="E120" s="110">
        <f t="shared" si="25"/>
        <v>0</v>
      </c>
      <c r="F120" s="110">
        <f t="shared" si="25"/>
        <v>0</v>
      </c>
      <c r="G120" s="110">
        <f t="shared" si="25"/>
        <v>0</v>
      </c>
      <c r="H120" s="110">
        <f t="shared" si="25"/>
        <v>0</v>
      </c>
      <c r="I120" s="110">
        <f t="shared" si="25"/>
        <v>0</v>
      </c>
      <c r="J120" s="110">
        <f t="shared" si="25"/>
        <v>0</v>
      </c>
      <c r="K120" s="110">
        <f t="shared" si="25"/>
        <v>0</v>
      </c>
      <c r="L120" s="110">
        <f t="shared" si="25"/>
        <v>0</v>
      </c>
      <c r="M120" s="110">
        <f t="shared" si="25"/>
        <v>0</v>
      </c>
      <c r="N120" s="110">
        <f t="shared" si="25"/>
        <v>0</v>
      </c>
      <c r="O120" s="110">
        <f t="shared" si="25"/>
        <v>0</v>
      </c>
      <c r="P120" s="110">
        <f t="shared" si="25"/>
        <v>0</v>
      </c>
      <c r="Q120" s="110">
        <f t="shared" si="25"/>
        <v>0</v>
      </c>
      <c r="R120" s="110">
        <f t="shared" si="25"/>
        <v>0</v>
      </c>
      <c r="S120" s="110">
        <f t="shared" si="25"/>
        <v>0</v>
      </c>
      <c r="T120" s="110">
        <f t="shared" si="25"/>
        <v>0</v>
      </c>
      <c r="U120" s="110">
        <f t="shared" si="25"/>
        <v>0</v>
      </c>
      <c r="V120" s="110">
        <f t="shared" si="25"/>
        <v>0</v>
      </c>
      <c r="W120" s="110">
        <f t="shared" si="25"/>
        <v>0</v>
      </c>
      <c r="X120" s="110">
        <f t="shared" si="25"/>
        <v>0</v>
      </c>
      <c r="Y120" s="110">
        <f t="shared" si="25"/>
        <v>0</v>
      </c>
      <c r="Z120" s="110">
        <f t="shared" si="25"/>
        <v>0</v>
      </c>
      <c r="AA120" s="110">
        <f t="shared" si="25"/>
        <v>0</v>
      </c>
      <c r="AB120" s="110">
        <f t="shared" si="25"/>
        <v>0</v>
      </c>
      <c r="AC120" s="110">
        <f t="shared" si="25"/>
        <v>0</v>
      </c>
      <c r="AD120" s="110">
        <f t="shared" si="25"/>
        <v>0</v>
      </c>
      <c r="AE120" s="110">
        <f t="shared" si="25"/>
        <v>0</v>
      </c>
      <c r="AF120" s="110">
        <f t="shared" si="25"/>
        <v>0</v>
      </c>
      <c r="AG120" s="110">
        <f t="shared" si="25"/>
        <v>0</v>
      </c>
      <c r="AH120" s="110">
        <f t="shared" si="25"/>
        <v>0</v>
      </c>
      <c r="AI120" s="110">
        <f t="shared" si="25"/>
        <v>0</v>
      </c>
      <c r="AJ120" s="39" t="str">
        <f t="shared" si="7"/>
        <v/>
      </c>
      <c r="AK120" s="52"/>
      <c r="AL120" s="52" t="str">
        <f t="shared" si="10"/>
        <v>00</v>
      </c>
      <c r="AM120" s="52" t="str">
        <f t="shared" si="11"/>
        <v>00</v>
      </c>
      <c r="AN120" s="52" t="str">
        <f t="shared" si="12"/>
        <v>00</v>
      </c>
      <c r="AO120" s="52" t="str">
        <f t="shared" si="13"/>
        <v>00</v>
      </c>
      <c r="AQ120" t="str">
        <f t="shared" si="8"/>
        <v/>
      </c>
    </row>
    <row r="121" spans="2:43">
      <c r="B121" s="117"/>
      <c r="C121" s="39">
        <f t="shared" si="9"/>
        <v>50</v>
      </c>
      <c r="D121" s="110">
        <f t="shared" si="25"/>
        <v>0</v>
      </c>
      <c r="E121" s="110">
        <f t="shared" si="25"/>
        <v>0</v>
      </c>
      <c r="F121" s="110">
        <f t="shared" si="25"/>
        <v>0</v>
      </c>
      <c r="G121" s="110">
        <f t="shared" si="25"/>
        <v>0</v>
      </c>
      <c r="H121" s="110">
        <f t="shared" si="25"/>
        <v>0</v>
      </c>
      <c r="I121" s="110">
        <f t="shared" si="25"/>
        <v>0</v>
      </c>
      <c r="J121" s="110">
        <f t="shared" si="25"/>
        <v>0</v>
      </c>
      <c r="K121" s="110">
        <f t="shared" si="25"/>
        <v>0</v>
      </c>
      <c r="L121" s="110">
        <f t="shared" si="25"/>
        <v>0</v>
      </c>
      <c r="M121" s="110">
        <f t="shared" si="25"/>
        <v>0</v>
      </c>
      <c r="N121" s="110">
        <f t="shared" si="25"/>
        <v>0</v>
      </c>
      <c r="O121" s="110">
        <f t="shared" si="25"/>
        <v>0</v>
      </c>
      <c r="P121" s="110">
        <f t="shared" si="25"/>
        <v>0</v>
      </c>
      <c r="Q121" s="110">
        <f t="shared" si="25"/>
        <v>0</v>
      </c>
      <c r="R121" s="110">
        <f t="shared" si="25"/>
        <v>0</v>
      </c>
      <c r="S121" s="110">
        <f t="shared" si="25"/>
        <v>0</v>
      </c>
      <c r="T121" s="110">
        <f t="shared" si="25"/>
        <v>0</v>
      </c>
      <c r="U121" s="110">
        <f t="shared" si="25"/>
        <v>0</v>
      </c>
      <c r="V121" s="110">
        <f t="shared" si="25"/>
        <v>0</v>
      </c>
      <c r="W121" s="110">
        <f t="shared" si="25"/>
        <v>0</v>
      </c>
      <c r="X121" s="110">
        <f t="shared" si="25"/>
        <v>0</v>
      </c>
      <c r="Y121" s="110">
        <f t="shared" si="25"/>
        <v>0</v>
      </c>
      <c r="Z121" s="110">
        <f t="shared" si="25"/>
        <v>0</v>
      </c>
      <c r="AA121" s="110">
        <f t="shared" si="25"/>
        <v>0</v>
      </c>
      <c r="AB121" s="110">
        <f t="shared" si="25"/>
        <v>0</v>
      </c>
      <c r="AC121" s="110">
        <f t="shared" si="25"/>
        <v>0</v>
      </c>
      <c r="AD121" s="110">
        <f t="shared" si="25"/>
        <v>0</v>
      </c>
      <c r="AE121" s="110">
        <f t="shared" si="25"/>
        <v>0</v>
      </c>
      <c r="AF121" s="110">
        <f t="shared" si="25"/>
        <v>0</v>
      </c>
      <c r="AG121" s="110">
        <f t="shared" si="25"/>
        <v>0</v>
      </c>
      <c r="AH121" s="110">
        <f t="shared" si="25"/>
        <v>0</v>
      </c>
      <c r="AI121" s="110">
        <f t="shared" si="25"/>
        <v>0</v>
      </c>
      <c r="AJ121" s="39" t="str">
        <f t="shared" si="7"/>
        <v/>
      </c>
      <c r="AK121" s="52"/>
      <c r="AL121" s="52" t="str">
        <f t="shared" si="10"/>
        <v>00</v>
      </c>
      <c r="AM121" s="52" t="str">
        <f t="shared" si="11"/>
        <v>00</v>
      </c>
      <c r="AN121" s="52" t="str">
        <f t="shared" si="12"/>
        <v>00</v>
      </c>
      <c r="AO121" s="52" t="str">
        <f t="shared" si="13"/>
        <v>00</v>
      </c>
      <c r="AQ121" t="str">
        <f t="shared" si="8"/>
        <v/>
      </c>
    </row>
    <row r="122" spans="2:43">
      <c r="B122" s="117"/>
      <c r="C122" s="39">
        <f t="shared" si="9"/>
        <v>51</v>
      </c>
      <c r="D122" s="110">
        <f t="shared" si="25"/>
        <v>0</v>
      </c>
      <c r="E122" s="110">
        <f t="shared" si="25"/>
        <v>0</v>
      </c>
      <c r="F122" s="110">
        <f t="shared" si="25"/>
        <v>0</v>
      </c>
      <c r="G122" s="110">
        <f t="shared" si="25"/>
        <v>0</v>
      </c>
      <c r="H122" s="110">
        <f t="shared" si="25"/>
        <v>0</v>
      </c>
      <c r="I122" s="110">
        <f t="shared" si="25"/>
        <v>0</v>
      </c>
      <c r="J122" s="110">
        <f t="shared" si="25"/>
        <v>0</v>
      </c>
      <c r="K122" s="110">
        <f t="shared" si="25"/>
        <v>0</v>
      </c>
      <c r="L122" s="110">
        <f t="shared" si="25"/>
        <v>0</v>
      </c>
      <c r="M122" s="110">
        <f t="shared" si="25"/>
        <v>0</v>
      </c>
      <c r="N122" s="110">
        <f t="shared" si="25"/>
        <v>0</v>
      </c>
      <c r="O122" s="110">
        <f t="shared" si="25"/>
        <v>0</v>
      </c>
      <c r="P122" s="110">
        <f t="shared" si="25"/>
        <v>0</v>
      </c>
      <c r="Q122" s="110">
        <f t="shared" si="25"/>
        <v>0</v>
      </c>
      <c r="R122" s="110">
        <f t="shared" si="25"/>
        <v>0</v>
      </c>
      <c r="S122" s="110">
        <f t="shared" si="25"/>
        <v>0</v>
      </c>
      <c r="T122" s="110">
        <f t="shared" si="25"/>
        <v>0</v>
      </c>
      <c r="U122" s="110">
        <f t="shared" si="25"/>
        <v>0</v>
      </c>
      <c r="V122" s="110">
        <f t="shared" si="25"/>
        <v>0</v>
      </c>
      <c r="W122" s="110">
        <f t="shared" si="25"/>
        <v>0</v>
      </c>
      <c r="X122" s="110">
        <f t="shared" si="25"/>
        <v>0</v>
      </c>
      <c r="Y122" s="110">
        <f t="shared" si="25"/>
        <v>0</v>
      </c>
      <c r="Z122" s="110">
        <f t="shared" si="25"/>
        <v>0</v>
      </c>
      <c r="AA122" s="110">
        <f t="shared" si="25"/>
        <v>0</v>
      </c>
      <c r="AB122" s="110">
        <f t="shared" si="25"/>
        <v>0</v>
      </c>
      <c r="AC122" s="110">
        <f t="shared" si="25"/>
        <v>0</v>
      </c>
      <c r="AD122" s="110">
        <f t="shared" si="25"/>
        <v>0</v>
      </c>
      <c r="AE122" s="110">
        <f t="shared" si="25"/>
        <v>0</v>
      </c>
      <c r="AF122" s="110">
        <f t="shared" si="25"/>
        <v>0</v>
      </c>
      <c r="AG122" s="110">
        <f t="shared" si="25"/>
        <v>0</v>
      </c>
      <c r="AH122" s="110">
        <f t="shared" si="25"/>
        <v>0</v>
      </c>
      <c r="AI122" s="110">
        <f t="shared" si="25"/>
        <v>0</v>
      </c>
      <c r="AJ122" s="39" t="str">
        <f t="shared" si="7"/>
        <v/>
      </c>
      <c r="AK122" s="52"/>
      <c r="AL122" s="52" t="str">
        <f t="shared" si="10"/>
        <v>00</v>
      </c>
      <c r="AM122" s="52" t="str">
        <f t="shared" si="11"/>
        <v>00</v>
      </c>
      <c r="AN122" s="52" t="str">
        <f t="shared" si="12"/>
        <v>00</v>
      </c>
      <c r="AO122" s="52" t="str">
        <f t="shared" si="13"/>
        <v>00</v>
      </c>
      <c r="AQ122" t="str">
        <f t="shared" si="8"/>
        <v/>
      </c>
    </row>
    <row r="123" spans="2:43">
      <c r="B123" s="117"/>
      <c r="C123" s="39">
        <f t="shared" si="9"/>
        <v>52</v>
      </c>
      <c r="D123" s="110">
        <f t="shared" si="25"/>
        <v>0</v>
      </c>
      <c r="E123" s="110">
        <f t="shared" si="25"/>
        <v>0</v>
      </c>
      <c r="F123" s="110">
        <f t="shared" si="25"/>
        <v>0</v>
      </c>
      <c r="G123" s="110">
        <f t="shared" si="25"/>
        <v>0</v>
      </c>
      <c r="H123" s="110">
        <f t="shared" si="25"/>
        <v>0</v>
      </c>
      <c r="I123" s="110">
        <f t="shared" si="25"/>
        <v>0</v>
      </c>
      <c r="J123" s="110">
        <f t="shared" si="25"/>
        <v>0</v>
      </c>
      <c r="K123" s="110">
        <f t="shared" si="25"/>
        <v>0</v>
      </c>
      <c r="L123" s="110">
        <f t="shared" si="25"/>
        <v>0</v>
      </c>
      <c r="M123" s="110">
        <f t="shared" si="25"/>
        <v>0</v>
      </c>
      <c r="N123" s="110">
        <f t="shared" si="25"/>
        <v>0</v>
      </c>
      <c r="O123" s="110">
        <f t="shared" si="25"/>
        <v>0</v>
      </c>
      <c r="P123" s="110">
        <f t="shared" si="25"/>
        <v>0</v>
      </c>
      <c r="Q123" s="110">
        <f t="shared" si="25"/>
        <v>0</v>
      </c>
      <c r="R123" s="110">
        <f t="shared" si="25"/>
        <v>0</v>
      </c>
      <c r="S123" s="110">
        <f t="shared" si="25"/>
        <v>0</v>
      </c>
      <c r="T123" s="110">
        <f t="shared" si="25"/>
        <v>0</v>
      </c>
      <c r="U123" s="110">
        <f t="shared" si="25"/>
        <v>0</v>
      </c>
      <c r="V123" s="110">
        <f t="shared" si="25"/>
        <v>0</v>
      </c>
      <c r="W123" s="110">
        <f t="shared" si="25"/>
        <v>0</v>
      </c>
      <c r="X123" s="110">
        <f t="shared" si="25"/>
        <v>0</v>
      </c>
      <c r="Y123" s="110">
        <f t="shared" si="25"/>
        <v>0</v>
      </c>
      <c r="Z123" s="110">
        <f t="shared" si="25"/>
        <v>0</v>
      </c>
      <c r="AA123" s="110">
        <f t="shared" si="25"/>
        <v>0</v>
      </c>
      <c r="AB123" s="110">
        <f t="shared" si="25"/>
        <v>0</v>
      </c>
      <c r="AC123" s="110">
        <f t="shared" si="25"/>
        <v>0</v>
      </c>
      <c r="AD123" s="110">
        <f t="shared" si="25"/>
        <v>0</v>
      </c>
      <c r="AE123" s="110">
        <f t="shared" si="25"/>
        <v>0</v>
      </c>
      <c r="AF123" s="110">
        <f t="shared" si="25"/>
        <v>0</v>
      </c>
      <c r="AG123" s="110">
        <f t="shared" si="25"/>
        <v>0</v>
      </c>
      <c r="AH123" s="110">
        <f t="shared" si="25"/>
        <v>0</v>
      </c>
      <c r="AI123" s="110">
        <f t="shared" si="25"/>
        <v>0</v>
      </c>
      <c r="AJ123" s="39" t="str">
        <f t="shared" si="7"/>
        <v/>
      </c>
      <c r="AK123" s="52"/>
      <c r="AL123" s="52" t="str">
        <f t="shared" si="10"/>
        <v>00</v>
      </c>
      <c r="AM123" s="52" t="str">
        <f t="shared" si="11"/>
        <v>00</v>
      </c>
      <c r="AN123" s="52" t="str">
        <f t="shared" si="12"/>
        <v>00</v>
      </c>
      <c r="AO123" s="52" t="str">
        <f t="shared" si="13"/>
        <v>00</v>
      </c>
      <c r="AQ123" t="str">
        <f t="shared" si="8"/>
        <v/>
      </c>
    </row>
    <row r="124" spans="2:43">
      <c r="B124" s="117"/>
      <c r="C124" s="39">
        <f t="shared" si="9"/>
        <v>53</v>
      </c>
      <c r="D124" s="110">
        <f t="shared" si="25"/>
        <v>0</v>
      </c>
      <c r="E124" s="110">
        <f t="shared" si="25"/>
        <v>0</v>
      </c>
      <c r="F124" s="110">
        <f t="shared" si="25"/>
        <v>0</v>
      </c>
      <c r="G124" s="110">
        <f t="shared" si="25"/>
        <v>0</v>
      </c>
      <c r="H124" s="110">
        <f t="shared" si="25"/>
        <v>0</v>
      </c>
      <c r="I124" s="110">
        <f t="shared" si="25"/>
        <v>0</v>
      </c>
      <c r="J124" s="110">
        <f t="shared" si="25"/>
        <v>0</v>
      </c>
      <c r="K124" s="110">
        <f t="shared" si="25"/>
        <v>0</v>
      </c>
      <c r="L124" s="110">
        <f t="shared" si="25"/>
        <v>0</v>
      </c>
      <c r="M124" s="110">
        <f t="shared" si="25"/>
        <v>0</v>
      </c>
      <c r="N124" s="110">
        <f t="shared" si="25"/>
        <v>0</v>
      </c>
      <c r="O124" s="110">
        <f t="shared" si="25"/>
        <v>0</v>
      </c>
      <c r="P124" s="110">
        <f t="shared" si="25"/>
        <v>0</v>
      </c>
      <c r="Q124" s="110">
        <f t="shared" si="25"/>
        <v>0</v>
      </c>
      <c r="R124" s="110">
        <f t="shared" si="25"/>
        <v>0</v>
      </c>
      <c r="S124" s="110">
        <f t="shared" si="25"/>
        <v>0</v>
      </c>
      <c r="T124" s="110">
        <f t="shared" si="25"/>
        <v>0</v>
      </c>
      <c r="U124" s="110">
        <f t="shared" si="25"/>
        <v>0</v>
      </c>
      <c r="V124" s="110">
        <f t="shared" si="25"/>
        <v>0</v>
      </c>
      <c r="W124" s="110">
        <f t="shared" si="25"/>
        <v>0</v>
      </c>
      <c r="X124" s="110">
        <f t="shared" si="25"/>
        <v>0</v>
      </c>
      <c r="Y124" s="110">
        <f t="shared" si="25"/>
        <v>0</v>
      </c>
      <c r="Z124" s="110">
        <f t="shared" si="25"/>
        <v>0</v>
      </c>
      <c r="AA124" s="110">
        <f t="shared" si="25"/>
        <v>0</v>
      </c>
      <c r="AB124" s="110">
        <f t="shared" si="25"/>
        <v>0</v>
      </c>
      <c r="AC124" s="110">
        <f t="shared" si="25"/>
        <v>0</v>
      </c>
      <c r="AD124" s="110">
        <f t="shared" si="25"/>
        <v>0</v>
      </c>
      <c r="AE124" s="110">
        <f t="shared" si="25"/>
        <v>0</v>
      </c>
      <c r="AF124" s="110">
        <f t="shared" si="25"/>
        <v>0</v>
      </c>
      <c r="AG124" s="110">
        <f t="shared" si="25"/>
        <v>0</v>
      </c>
      <c r="AH124" s="110">
        <f t="shared" si="25"/>
        <v>0</v>
      </c>
      <c r="AI124" s="110">
        <f t="shared" si="25"/>
        <v>0</v>
      </c>
      <c r="AJ124" s="39" t="str">
        <f t="shared" si="7"/>
        <v/>
      </c>
      <c r="AK124" s="52"/>
      <c r="AL124" s="52" t="str">
        <f t="shared" si="10"/>
        <v>00</v>
      </c>
      <c r="AM124" s="52" t="str">
        <f t="shared" si="11"/>
        <v>00</v>
      </c>
      <c r="AN124" s="52" t="str">
        <f t="shared" si="12"/>
        <v>00</v>
      </c>
      <c r="AO124" s="52" t="str">
        <f t="shared" si="13"/>
        <v>00</v>
      </c>
      <c r="AQ124" t="str">
        <f t="shared" si="8"/>
        <v/>
      </c>
    </row>
    <row r="125" spans="2:43">
      <c r="B125" s="117"/>
      <c r="C125" s="39">
        <f t="shared" si="9"/>
        <v>54</v>
      </c>
      <c r="D125" s="110">
        <f t="shared" si="25"/>
        <v>0</v>
      </c>
      <c r="E125" s="110">
        <f t="shared" si="25"/>
        <v>0</v>
      </c>
      <c r="F125" s="110">
        <f t="shared" si="25"/>
        <v>0</v>
      </c>
      <c r="G125" s="110">
        <f t="shared" si="25"/>
        <v>0</v>
      </c>
      <c r="H125" s="110">
        <f t="shared" si="25"/>
        <v>0</v>
      </c>
      <c r="I125" s="110">
        <f t="shared" si="25"/>
        <v>0</v>
      </c>
      <c r="J125" s="110">
        <f t="shared" si="25"/>
        <v>0</v>
      </c>
      <c r="K125" s="110">
        <f t="shared" si="25"/>
        <v>0</v>
      </c>
      <c r="L125" s="110">
        <f t="shared" si="25"/>
        <v>0</v>
      </c>
      <c r="M125" s="110">
        <f t="shared" si="25"/>
        <v>0</v>
      </c>
      <c r="N125" s="110">
        <f t="shared" si="25"/>
        <v>0</v>
      </c>
      <c r="O125" s="110">
        <f t="shared" si="25"/>
        <v>0</v>
      </c>
      <c r="P125" s="110">
        <f t="shared" si="25"/>
        <v>0</v>
      </c>
      <c r="Q125" s="110">
        <f t="shared" si="25"/>
        <v>0</v>
      </c>
      <c r="R125" s="110">
        <f t="shared" si="25"/>
        <v>0</v>
      </c>
      <c r="S125" s="110">
        <f t="shared" si="25"/>
        <v>0</v>
      </c>
      <c r="T125" s="110">
        <f t="shared" si="25"/>
        <v>0</v>
      </c>
      <c r="U125" s="110">
        <f t="shared" si="25"/>
        <v>0</v>
      </c>
      <c r="V125" s="110">
        <f t="shared" si="25"/>
        <v>0</v>
      </c>
      <c r="W125" s="110">
        <f t="shared" si="25"/>
        <v>0</v>
      </c>
      <c r="X125" s="110">
        <f t="shared" si="25"/>
        <v>0</v>
      </c>
      <c r="Y125" s="110">
        <f t="shared" si="25"/>
        <v>0</v>
      </c>
      <c r="Z125" s="110">
        <f t="shared" si="25"/>
        <v>0</v>
      </c>
      <c r="AA125" s="110">
        <f t="shared" si="25"/>
        <v>0</v>
      </c>
      <c r="AB125" s="110">
        <f t="shared" si="25"/>
        <v>0</v>
      </c>
      <c r="AC125" s="110">
        <f t="shared" si="25"/>
        <v>0</v>
      </c>
      <c r="AD125" s="110">
        <f t="shared" si="25"/>
        <v>0</v>
      </c>
      <c r="AE125" s="110">
        <f t="shared" si="25"/>
        <v>0</v>
      </c>
      <c r="AF125" s="110">
        <f t="shared" si="25"/>
        <v>0</v>
      </c>
      <c r="AG125" s="110">
        <f t="shared" si="25"/>
        <v>0</v>
      </c>
      <c r="AH125" s="110">
        <f t="shared" si="25"/>
        <v>0</v>
      </c>
      <c r="AI125" s="110">
        <f t="shared" si="25"/>
        <v>0</v>
      </c>
      <c r="AJ125" s="39" t="str">
        <f t="shared" si="7"/>
        <v/>
      </c>
      <c r="AK125" s="52"/>
      <c r="AL125" s="52" t="str">
        <f t="shared" si="10"/>
        <v>00</v>
      </c>
      <c r="AM125" s="52" t="str">
        <f t="shared" si="11"/>
        <v>00</v>
      </c>
      <c r="AN125" s="52" t="str">
        <f t="shared" si="12"/>
        <v>00</v>
      </c>
      <c r="AO125" s="52" t="str">
        <f t="shared" si="13"/>
        <v>00</v>
      </c>
      <c r="AQ125" t="str">
        <f t="shared" si="8"/>
        <v/>
      </c>
    </row>
    <row r="126" spans="2:43">
      <c r="B126" s="117"/>
      <c r="C126" s="39">
        <f t="shared" si="9"/>
        <v>55</v>
      </c>
      <c r="D126" s="110">
        <f t="shared" si="25"/>
        <v>0</v>
      </c>
      <c r="E126" s="110">
        <f t="shared" si="25"/>
        <v>0</v>
      </c>
      <c r="F126" s="110">
        <f t="shared" si="25"/>
        <v>0</v>
      </c>
      <c r="G126" s="110">
        <f t="shared" si="25"/>
        <v>0</v>
      </c>
      <c r="H126" s="110">
        <f t="shared" si="25"/>
        <v>0</v>
      </c>
      <c r="I126" s="110">
        <f t="shared" si="25"/>
        <v>0</v>
      </c>
      <c r="J126" s="110">
        <f t="shared" si="25"/>
        <v>0</v>
      </c>
      <c r="K126" s="110">
        <f t="shared" si="25"/>
        <v>0</v>
      </c>
      <c r="L126" s="110">
        <f t="shared" si="25"/>
        <v>0</v>
      </c>
      <c r="M126" s="110">
        <f t="shared" si="25"/>
        <v>0</v>
      </c>
      <c r="N126" s="110">
        <f t="shared" si="25"/>
        <v>0</v>
      </c>
      <c r="O126" s="110">
        <f t="shared" si="25"/>
        <v>0</v>
      </c>
      <c r="P126" s="110">
        <f t="shared" si="25"/>
        <v>0</v>
      </c>
      <c r="Q126" s="110">
        <f t="shared" si="25"/>
        <v>0</v>
      </c>
      <c r="R126" s="110">
        <f t="shared" si="25"/>
        <v>0</v>
      </c>
      <c r="S126" s="110">
        <f t="shared" si="25"/>
        <v>0</v>
      </c>
      <c r="T126" s="110">
        <f t="shared" si="25"/>
        <v>0</v>
      </c>
      <c r="U126" s="110">
        <f t="shared" si="25"/>
        <v>0</v>
      </c>
      <c r="V126" s="110">
        <f t="shared" si="25"/>
        <v>0</v>
      </c>
      <c r="W126" s="110">
        <f t="shared" si="25"/>
        <v>0</v>
      </c>
      <c r="X126" s="110">
        <f t="shared" si="25"/>
        <v>0</v>
      </c>
      <c r="Y126" s="110">
        <f t="shared" si="25"/>
        <v>0</v>
      </c>
      <c r="Z126" s="110">
        <f t="shared" si="25"/>
        <v>0</v>
      </c>
      <c r="AA126" s="110">
        <f t="shared" si="25"/>
        <v>0</v>
      </c>
      <c r="AB126" s="110">
        <f t="shared" si="25"/>
        <v>0</v>
      </c>
      <c r="AC126" s="110">
        <f t="shared" si="25"/>
        <v>0</v>
      </c>
      <c r="AD126" s="110">
        <f t="shared" si="25"/>
        <v>0</v>
      </c>
      <c r="AE126" s="110">
        <f t="shared" si="25"/>
        <v>0</v>
      </c>
      <c r="AF126" s="110">
        <f t="shared" si="25"/>
        <v>0</v>
      </c>
      <c r="AG126" s="110">
        <f t="shared" si="25"/>
        <v>0</v>
      </c>
      <c r="AH126" s="110">
        <f t="shared" si="25"/>
        <v>0</v>
      </c>
      <c r="AI126" s="110">
        <f t="shared" ref="AI126" si="26">IF(AI61=1,1,0)</f>
        <v>0</v>
      </c>
      <c r="AJ126" s="39" t="str">
        <f t="shared" si="7"/>
        <v/>
      </c>
      <c r="AK126" s="52"/>
      <c r="AL126" s="52" t="str">
        <f t="shared" si="10"/>
        <v>00</v>
      </c>
      <c r="AM126" s="52" t="str">
        <f t="shared" si="11"/>
        <v>00</v>
      </c>
      <c r="AN126" s="52" t="str">
        <f t="shared" si="12"/>
        <v>00</v>
      </c>
      <c r="AO126" s="52" t="str">
        <f t="shared" si="13"/>
        <v>00</v>
      </c>
      <c r="AQ126" t="str">
        <f t="shared" si="8"/>
        <v/>
      </c>
    </row>
    <row r="127" spans="2:43">
      <c r="B127" s="117"/>
      <c r="C127" s="39">
        <f t="shared" si="9"/>
        <v>56</v>
      </c>
      <c r="D127" s="110">
        <f t="shared" ref="D127:AI134" si="27">IF(D62=1,1,0)</f>
        <v>0</v>
      </c>
      <c r="E127" s="110">
        <f t="shared" si="27"/>
        <v>0</v>
      </c>
      <c r="F127" s="110">
        <f t="shared" si="27"/>
        <v>0</v>
      </c>
      <c r="G127" s="110">
        <f t="shared" si="27"/>
        <v>0</v>
      </c>
      <c r="H127" s="110">
        <f t="shared" si="27"/>
        <v>0</v>
      </c>
      <c r="I127" s="110">
        <f t="shared" si="27"/>
        <v>0</v>
      </c>
      <c r="J127" s="110">
        <f t="shared" si="27"/>
        <v>0</v>
      </c>
      <c r="K127" s="110">
        <f t="shared" si="27"/>
        <v>0</v>
      </c>
      <c r="L127" s="110">
        <f t="shared" si="27"/>
        <v>0</v>
      </c>
      <c r="M127" s="110">
        <f t="shared" si="27"/>
        <v>0</v>
      </c>
      <c r="N127" s="110">
        <f t="shared" si="27"/>
        <v>0</v>
      </c>
      <c r="O127" s="110">
        <f t="shared" si="27"/>
        <v>0</v>
      </c>
      <c r="P127" s="110">
        <f t="shared" si="27"/>
        <v>0</v>
      </c>
      <c r="Q127" s="110">
        <f t="shared" si="27"/>
        <v>0</v>
      </c>
      <c r="R127" s="110">
        <f t="shared" si="27"/>
        <v>0</v>
      </c>
      <c r="S127" s="110">
        <f t="shared" si="27"/>
        <v>0</v>
      </c>
      <c r="T127" s="110">
        <f t="shared" si="27"/>
        <v>0</v>
      </c>
      <c r="U127" s="110">
        <f t="shared" si="27"/>
        <v>0</v>
      </c>
      <c r="V127" s="110">
        <f t="shared" si="27"/>
        <v>0</v>
      </c>
      <c r="W127" s="110">
        <f t="shared" si="27"/>
        <v>0</v>
      </c>
      <c r="X127" s="110">
        <f t="shared" si="27"/>
        <v>0</v>
      </c>
      <c r="Y127" s="110">
        <f t="shared" si="27"/>
        <v>0</v>
      </c>
      <c r="Z127" s="110">
        <f t="shared" si="27"/>
        <v>0</v>
      </c>
      <c r="AA127" s="110">
        <f t="shared" si="27"/>
        <v>0</v>
      </c>
      <c r="AB127" s="110">
        <f t="shared" si="27"/>
        <v>0</v>
      </c>
      <c r="AC127" s="110">
        <f t="shared" si="27"/>
        <v>0</v>
      </c>
      <c r="AD127" s="110">
        <f t="shared" si="27"/>
        <v>0</v>
      </c>
      <c r="AE127" s="110">
        <f t="shared" si="27"/>
        <v>0</v>
      </c>
      <c r="AF127" s="110">
        <f t="shared" si="27"/>
        <v>0</v>
      </c>
      <c r="AG127" s="110">
        <f t="shared" si="27"/>
        <v>0</v>
      </c>
      <c r="AH127" s="110">
        <f t="shared" si="27"/>
        <v>0</v>
      </c>
      <c r="AI127" s="110">
        <f t="shared" si="27"/>
        <v>0</v>
      </c>
      <c r="AJ127" s="39" t="str">
        <f t="shared" si="7"/>
        <v/>
      </c>
      <c r="AK127" s="52"/>
      <c r="AL127" s="52" t="str">
        <f t="shared" si="10"/>
        <v>00</v>
      </c>
      <c r="AM127" s="52" t="str">
        <f t="shared" si="11"/>
        <v>00</v>
      </c>
      <c r="AN127" s="52" t="str">
        <f t="shared" si="12"/>
        <v>00</v>
      </c>
      <c r="AO127" s="52" t="str">
        <f t="shared" si="13"/>
        <v>00</v>
      </c>
      <c r="AQ127" t="str">
        <f t="shared" si="8"/>
        <v/>
      </c>
    </row>
    <row r="128" spans="2:43">
      <c r="B128" s="117"/>
      <c r="C128" s="39">
        <f t="shared" si="9"/>
        <v>57</v>
      </c>
      <c r="D128" s="110">
        <f t="shared" si="27"/>
        <v>0</v>
      </c>
      <c r="E128" s="110">
        <f t="shared" si="27"/>
        <v>0</v>
      </c>
      <c r="F128" s="110">
        <f t="shared" si="27"/>
        <v>0</v>
      </c>
      <c r="G128" s="110">
        <f t="shared" si="27"/>
        <v>0</v>
      </c>
      <c r="H128" s="110">
        <f t="shared" si="27"/>
        <v>0</v>
      </c>
      <c r="I128" s="110">
        <f t="shared" si="27"/>
        <v>0</v>
      </c>
      <c r="J128" s="110">
        <f t="shared" si="27"/>
        <v>0</v>
      </c>
      <c r="K128" s="110">
        <f t="shared" si="27"/>
        <v>0</v>
      </c>
      <c r="L128" s="110">
        <f t="shared" si="27"/>
        <v>0</v>
      </c>
      <c r="M128" s="110">
        <f t="shared" si="27"/>
        <v>0</v>
      </c>
      <c r="N128" s="110">
        <f t="shared" si="27"/>
        <v>0</v>
      </c>
      <c r="O128" s="110">
        <f t="shared" si="27"/>
        <v>0</v>
      </c>
      <c r="P128" s="110">
        <f t="shared" si="27"/>
        <v>0</v>
      </c>
      <c r="Q128" s="110">
        <f t="shared" si="27"/>
        <v>0</v>
      </c>
      <c r="R128" s="110">
        <f t="shared" si="27"/>
        <v>0</v>
      </c>
      <c r="S128" s="110">
        <f t="shared" si="27"/>
        <v>0</v>
      </c>
      <c r="T128" s="110">
        <f t="shared" si="27"/>
        <v>0</v>
      </c>
      <c r="U128" s="110">
        <f t="shared" si="27"/>
        <v>0</v>
      </c>
      <c r="V128" s="110">
        <f t="shared" si="27"/>
        <v>0</v>
      </c>
      <c r="W128" s="110">
        <f t="shared" si="27"/>
        <v>0</v>
      </c>
      <c r="X128" s="110">
        <f t="shared" si="27"/>
        <v>0</v>
      </c>
      <c r="Y128" s="110">
        <f t="shared" si="27"/>
        <v>0</v>
      </c>
      <c r="Z128" s="110">
        <f t="shared" si="27"/>
        <v>0</v>
      </c>
      <c r="AA128" s="110">
        <f t="shared" si="27"/>
        <v>0</v>
      </c>
      <c r="AB128" s="110">
        <f t="shared" si="27"/>
        <v>0</v>
      </c>
      <c r="AC128" s="110">
        <f t="shared" si="27"/>
        <v>0</v>
      </c>
      <c r="AD128" s="110">
        <f t="shared" si="27"/>
        <v>0</v>
      </c>
      <c r="AE128" s="110">
        <f t="shared" si="27"/>
        <v>0</v>
      </c>
      <c r="AF128" s="110">
        <f t="shared" si="27"/>
        <v>0</v>
      </c>
      <c r="AG128" s="110">
        <f t="shared" si="27"/>
        <v>0</v>
      </c>
      <c r="AH128" s="110">
        <f t="shared" si="27"/>
        <v>0</v>
      </c>
      <c r="AI128" s="110">
        <f t="shared" si="27"/>
        <v>0</v>
      </c>
      <c r="AJ128" s="39" t="str">
        <f t="shared" si="7"/>
        <v/>
      </c>
      <c r="AK128" s="52"/>
      <c r="AL128" s="52" t="str">
        <f t="shared" si="10"/>
        <v>00</v>
      </c>
      <c r="AM128" s="52" t="str">
        <f t="shared" si="11"/>
        <v>00</v>
      </c>
      <c r="AN128" s="52" t="str">
        <f t="shared" si="12"/>
        <v>00</v>
      </c>
      <c r="AO128" s="52" t="str">
        <f t="shared" si="13"/>
        <v>00</v>
      </c>
      <c r="AQ128" t="str">
        <f t="shared" si="8"/>
        <v/>
      </c>
    </row>
    <row r="129" spans="1:43">
      <c r="B129" s="117"/>
      <c r="C129" s="39">
        <f t="shared" si="9"/>
        <v>58</v>
      </c>
      <c r="D129" s="110">
        <f t="shared" si="27"/>
        <v>0</v>
      </c>
      <c r="E129" s="110">
        <f t="shared" si="27"/>
        <v>0</v>
      </c>
      <c r="F129" s="110">
        <f t="shared" si="27"/>
        <v>0</v>
      </c>
      <c r="G129" s="110">
        <f t="shared" si="27"/>
        <v>0</v>
      </c>
      <c r="H129" s="110">
        <f t="shared" si="27"/>
        <v>0</v>
      </c>
      <c r="I129" s="110">
        <f t="shared" si="27"/>
        <v>0</v>
      </c>
      <c r="J129" s="110">
        <f t="shared" si="27"/>
        <v>0</v>
      </c>
      <c r="K129" s="110">
        <f t="shared" si="27"/>
        <v>0</v>
      </c>
      <c r="L129" s="110">
        <f t="shared" si="27"/>
        <v>0</v>
      </c>
      <c r="M129" s="110">
        <f t="shared" si="27"/>
        <v>0</v>
      </c>
      <c r="N129" s="110">
        <f t="shared" si="27"/>
        <v>0</v>
      </c>
      <c r="O129" s="110">
        <f t="shared" si="27"/>
        <v>0</v>
      </c>
      <c r="P129" s="110">
        <f t="shared" si="27"/>
        <v>0</v>
      </c>
      <c r="Q129" s="110">
        <f t="shared" si="27"/>
        <v>0</v>
      </c>
      <c r="R129" s="110">
        <f t="shared" si="27"/>
        <v>0</v>
      </c>
      <c r="S129" s="110">
        <f t="shared" si="27"/>
        <v>0</v>
      </c>
      <c r="T129" s="110">
        <f t="shared" si="27"/>
        <v>0</v>
      </c>
      <c r="U129" s="110">
        <f t="shared" si="27"/>
        <v>0</v>
      </c>
      <c r="V129" s="110">
        <f t="shared" si="27"/>
        <v>0</v>
      </c>
      <c r="W129" s="110">
        <f t="shared" si="27"/>
        <v>0</v>
      </c>
      <c r="X129" s="110">
        <f t="shared" si="27"/>
        <v>0</v>
      </c>
      <c r="Y129" s="110">
        <f t="shared" si="27"/>
        <v>0</v>
      </c>
      <c r="Z129" s="110">
        <f t="shared" si="27"/>
        <v>0</v>
      </c>
      <c r="AA129" s="110">
        <f t="shared" si="27"/>
        <v>0</v>
      </c>
      <c r="AB129" s="110">
        <f t="shared" si="27"/>
        <v>0</v>
      </c>
      <c r="AC129" s="110">
        <f t="shared" si="27"/>
        <v>0</v>
      </c>
      <c r="AD129" s="110">
        <f t="shared" si="27"/>
        <v>0</v>
      </c>
      <c r="AE129" s="110">
        <f t="shared" si="27"/>
        <v>0</v>
      </c>
      <c r="AF129" s="110">
        <f t="shared" si="27"/>
        <v>0</v>
      </c>
      <c r="AG129" s="110">
        <f t="shared" si="27"/>
        <v>0</v>
      </c>
      <c r="AH129" s="110">
        <f t="shared" si="27"/>
        <v>0</v>
      </c>
      <c r="AI129" s="110">
        <f t="shared" si="27"/>
        <v>0</v>
      </c>
      <c r="AJ129" s="39" t="str">
        <f t="shared" si="7"/>
        <v/>
      </c>
      <c r="AK129" s="52"/>
      <c r="AL129" s="52" t="str">
        <f t="shared" si="10"/>
        <v>00</v>
      </c>
      <c r="AM129" s="52" t="str">
        <f t="shared" si="11"/>
        <v>00</v>
      </c>
      <c r="AN129" s="52" t="str">
        <f t="shared" si="12"/>
        <v>00</v>
      </c>
      <c r="AO129" s="52" t="str">
        <f t="shared" si="13"/>
        <v>00</v>
      </c>
      <c r="AQ129" t="str">
        <f t="shared" si="8"/>
        <v/>
      </c>
    </row>
    <row r="130" spans="1:43">
      <c r="B130" s="117"/>
      <c r="C130" s="39">
        <f t="shared" si="9"/>
        <v>59</v>
      </c>
      <c r="D130" s="110">
        <f t="shared" si="27"/>
        <v>0</v>
      </c>
      <c r="E130" s="110">
        <f t="shared" si="27"/>
        <v>0</v>
      </c>
      <c r="F130" s="110">
        <f t="shared" si="27"/>
        <v>0</v>
      </c>
      <c r="G130" s="110">
        <f t="shared" si="27"/>
        <v>0</v>
      </c>
      <c r="H130" s="110">
        <f t="shared" si="27"/>
        <v>0</v>
      </c>
      <c r="I130" s="110">
        <f t="shared" si="27"/>
        <v>0</v>
      </c>
      <c r="J130" s="110">
        <f t="shared" si="27"/>
        <v>0</v>
      </c>
      <c r="K130" s="110">
        <f t="shared" si="27"/>
        <v>0</v>
      </c>
      <c r="L130" s="110">
        <f t="shared" si="27"/>
        <v>0</v>
      </c>
      <c r="M130" s="110">
        <f t="shared" si="27"/>
        <v>0</v>
      </c>
      <c r="N130" s="110">
        <f t="shared" si="27"/>
        <v>0</v>
      </c>
      <c r="O130" s="110">
        <f t="shared" si="27"/>
        <v>0</v>
      </c>
      <c r="P130" s="110">
        <f t="shared" si="27"/>
        <v>0</v>
      </c>
      <c r="Q130" s="110">
        <f t="shared" si="27"/>
        <v>0</v>
      </c>
      <c r="R130" s="110">
        <f t="shared" si="27"/>
        <v>0</v>
      </c>
      <c r="S130" s="110">
        <f t="shared" si="27"/>
        <v>0</v>
      </c>
      <c r="T130" s="110">
        <f t="shared" si="27"/>
        <v>0</v>
      </c>
      <c r="U130" s="110">
        <f t="shared" si="27"/>
        <v>0</v>
      </c>
      <c r="V130" s="110">
        <f t="shared" si="27"/>
        <v>0</v>
      </c>
      <c r="W130" s="110">
        <f t="shared" si="27"/>
        <v>0</v>
      </c>
      <c r="X130" s="110">
        <f t="shared" si="27"/>
        <v>0</v>
      </c>
      <c r="Y130" s="110">
        <f t="shared" si="27"/>
        <v>0</v>
      </c>
      <c r="Z130" s="110">
        <f t="shared" si="27"/>
        <v>0</v>
      </c>
      <c r="AA130" s="110">
        <f t="shared" si="27"/>
        <v>0</v>
      </c>
      <c r="AB130" s="110">
        <f t="shared" si="27"/>
        <v>0</v>
      </c>
      <c r="AC130" s="110">
        <f t="shared" si="27"/>
        <v>0</v>
      </c>
      <c r="AD130" s="110">
        <f t="shared" si="27"/>
        <v>0</v>
      </c>
      <c r="AE130" s="110">
        <f t="shared" si="27"/>
        <v>0</v>
      </c>
      <c r="AF130" s="110">
        <f t="shared" si="27"/>
        <v>0</v>
      </c>
      <c r="AG130" s="110">
        <f t="shared" si="27"/>
        <v>0</v>
      </c>
      <c r="AH130" s="110">
        <f t="shared" si="27"/>
        <v>0</v>
      </c>
      <c r="AI130" s="110">
        <f t="shared" si="27"/>
        <v>0</v>
      </c>
      <c r="AJ130" s="39" t="str">
        <f t="shared" si="7"/>
        <v/>
      </c>
      <c r="AK130" s="52"/>
      <c r="AL130" s="52" t="str">
        <f t="shared" si="10"/>
        <v>00</v>
      </c>
      <c r="AM130" s="52" t="str">
        <f t="shared" si="11"/>
        <v>00</v>
      </c>
      <c r="AN130" s="52" t="str">
        <f t="shared" si="12"/>
        <v>00</v>
      </c>
      <c r="AO130" s="52" t="str">
        <f t="shared" si="13"/>
        <v>00</v>
      </c>
      <c r="AQ130" t="str">
        <f t="shared" si="8"/>
        <v/>
      </c>
    </row>
    <row r="131" spans="1:43">
      <c r="B131" s="117"/>
      <c r="C131" s="39">
        <f t="shared" si="9"/>
        <v>60</v>
      </c>
      <c r="D131" s="110">
        <f t="shared" si="27"/>
        <v>0</v>
      </c>
      <c r="E131" s="110">
        <f t="shared" si="27"/>
        <v>0</v>
      </c>
      <c r="F131" s="110">
        <f t="shared" si="27"/>
        <v>0</v>
      </c>
      <c r="G131" s="110">
        <f t="shared" si="27"/>
        <v>0</v>
      </c>
      <c r="H131" s="110">
        <f t="shared" si="27"/>
        <v>0</v>
      </c>
      <c r="I131" s="110">
        <f t="shared" si="27"/>
        <v>0</v>
      </c>
      <c r="J131" s="110">
        <f t="shared" si="27"/>
        <v>0</v>
      </c>
      <c r="K131" s="110">
        <f t="shared" si="27"/>
        <v>0</v>
      </c>
      <c r="L131" s="110">
        <f t="shared" si="27"/>
        <v>0</v>
      </c>
      <c r="M131" s="110">
        <f t="shared" si="27"/>
        <v>0</v>
      </c>
      <c r="N131" s="110">
        <f t="shared" si="27"/>
        <v>0</v>
      </c>
      <c r="O131" s="110">
        <f t="shared" si="27"/>
        <v>0</v>
      </c>
      <c r="P131" s="110">
        <f t="shared" si="27"/>
        <v>0</v>
      </c>
      <c r="Q131" s="110">
        <f t="shared" si="27"/>
        <v>0</v>
      </c>
      <c r="R131" s="110">
        <f t="shared" si="27"/>
        <v>0</v>
      </c>
      <c r="S131" s="110">
        <f t="shared" si="27"/>
        <v>0</v>
      </c>
      <c r="T131" s="110">
        <f t="shared" si="27"/>
        <v>0</v>
      </c>
      <c r="U131" s="110">
        <f t="shared" si="27"/>
        <v>0</v>
      </c>
      <c r="V131" s="110">
        <f t="shared" si="27"/>
        <v>0</v>
      </c>
      <c r="W131" s="110">
        <f t="shared" si="27"/>
        <v>0</v>
      </c>
      <c r="X131" s="110">
        <f t="shared" si="27"/>
        <v>0</v>
      </c>
      <c r="Y131" s="110">
        <f t="shared" si="27"/>
        <v>0</v>
      </c>
      <c r="Z131" s="110">
        <f t="shared" si="27"/>
        <v>0</v>
      </c>
      <c r="AA131" s="110">
        <f t="shared" si="27"/>
        <v>0</v>
      </c>
      <c r="AB131" s="110">
        <f t="shared" si="27"/>
        <v>0</v>
      </c>
      <c r="AC131" s="110">
        <f t="shared" si="27"/>
        <v>0</v>
      </c>
      <c r="AD131" s="110">
        <f t="shared" si="27"/>
        <v>0</v>
      </c>
      <c r="AE131" s="110">
        <f t="shared" si="27"/>
        <v>0</v>
      </c>
      <c r="AF131" s="110">
        <f t="shared" si="27"/>
        <v>0</v>
      </c>
      <c r="AG131" s="110">
        <f t="shared" si="27"/>
        <v>0</v>
      </c>
      <c r="AH131" s="110">
        <f t="shared" si="27"/>
        <v>0</v>
      </c>
      <c r="AI131" s="110">
        <f t="shared" si="27"/>
        <v>0</v>
      </c>
      <c r="AJ131" s="39" t="str">
        <f t="shared" si="7"/>
        <v/>
      </c>
      <c r="AK131" s="52"/>
      <c r="AL131" s="52" t="str">
        <f t="shared" si="10"/>
        <v>00</v>
      </c>
      <c r="AM131" s="52" t="str">
        <f t="shared" si="11"/>
        <v>00</v>
      </c>
      <c r="AN131" s="52" t="str">
        <f t="shared" si="12"/>
        <v>00</v>
      </c>
      <c r="AO131" s="52" t="str">
        <f t="shared" si="13"/>
        <v>00</v>
      </c>
      <c r="AQ131" t="str">
        <f t="shared" si="8"/>
        <v/>
      </c>
    </row>
    <row r="132" spans="1:43">
      <c r="B132" s="117"/>
      <c r="C132" s="39">
        <f t="shared" si="9"/>
        <v>61</v>
      </c>
      <c r="D132" s="110">
        <f t="shared" si="27"/>
        <v>0</v>
      </c>
      <c r="E132" s="110">
        <f t="shared" si="27"/>
        <v>0</v>
      </c>
      <c r="F132" s="110">
        <f t="shared" si="27"/>
        <v>0</v>
      </c>
      <c r="G132" s="110">
        <f t="shared" si="27"/>
        <v>0</v>
      </c>
      <c r="H132" s="110">
        <f t="shared" si="27"/>
        <v>0</v>
      </c>
      <c r="I132" s="110">
        <f t="shared" si="27"/>
        <v>0</v>
      </c>
      <c r="J132" s="110">
        <f t="shared" si="27"/>
        <v>0</v>
      </c>
      <c r="K132" s="110">
        <f t="shared" si="27"/>
        <v>0</v>
      </c>
      <c r="L132" s="110">
        <f t="shared" si="27"/>
        <v>0</v>
      </c>
      <c r="M132" s="110">
        <f t="shared" si="27"/>
        <v>0</v>
      </c>
      <c r="N132" s="110">
        <f t="shared" si="27"/>
        <v>0</v>
      </c>
      <c r="O132" s="110">
        <f t="shared" si="27"/>
        <v>0</v>
      </c>
      <c r="P132" s="110">
        <f t="shared" si="27"/>
        <v>0</v>
      </c>
      <c r="Q132" s="110">
        <f t="shared" si="27"/>
        <v>0</v>
      </c>
      <c r="R132" s="110">
        <f t="shared" si="27"/>
        <v>0</v>
      </c>
      <c r="S132" s="110">
        <f t="shared" si="27"/>
        <v>0</v>
      </c>
      <c r="T132" s="110">
        <f t="shared" si="27"/>
        <v>0</v>
      </c>
      <c r="U132" s="110">
        <f t="shared" si="27"/>
        <v>0</v>
      </c>
      <c r="V132" s="110">
        <f t="shared" si="27"/>
        <v>0</v>
      </c>
      <c r="W132" s="110">
        <f t="shared" si="27"/>
        <v>0</v>
      </c>
      <c r="X132" s="110">
        <f t="shared" si="27"/>
        <v>0</v>
      </c>
      <c r="Y132" s="110">
        <f t="shared" si="27"/>
        <v>0</v>
      </c>
      <c r="Z132" s="110">
        <f t="shared" si="27"/>
        <v>0</v>
      </c>
      <c r="AA132" s="110">
        <f t="shared" si="27"/>
        <v>0</v>
      </c>
      <c r="AB132" s="110">
        <f t="shared" si="27"/>
        <v>0</v>
      </c>
      <c r="AC132" s="110">
        <f t="shared" si="27"/>
        <v>0</v>
      </c>
      <c r="AD132" s="110">
        <f t="shared" si="27"/>
        <v>0</v>
      </c>
      <c r="AE132" s="110">
        <f t="shared" si="27"/>
        <v>0</v>
      </c>
      <c r="AF132" s="110">
        <f t="shared" si="27"/>
        <v>0</v>
      </c>
      <c r="AG132" s="110">
        <f t="shared" si="27"/>
        <v>0</v>
      </c>
      <c r="AH132" s="110">
        <f t="shared" si="27"/>
        <v>0</v>
      </c>
      <c r="AI132" s="110">
        <f t="shared" si="27"/>
        <v>0</v>
      </c>
      <c r="AJ132" s="39" t="str">
        <f t="shared" si="7"/>
        <v/>
      </c>
      <c r="AK132" s="52"/>
      <c r="AL132" s="52" t="str">
        <f t="shared" si="10"/>
        <v>00</v>
      </c>
      <c r="AM132" s="52" t="str">
        <f t="shared" si="11"/>
        <v>00</v>
      </c>
      <c r="AN132" s="52" t="str">
        <f t="shared" si="12"/>
        <v>00</v>
      </c>
      <c r="AO132" s="52" t="str">
        <f t="shared" si="13"/>
        <v>00</v>
      </c>
      <c r="AQ132" t="str">
        <f t="shared" si="8"/>
        <v/>
      </c>
    </row>
    <row r="133" spans="1:43">
      <c r="B133" s="117"/>
      <c r="C133" s="39">
        <f t="shared" si="9"/>
        <v>62</v>
      </c>
      <c r="D133" s="110">
        <f t="shared" si="27"/>
        <v>0</v>
      </c>
      <c r="E133" s="110">
        <f t="shared" si="27"/>
        <v>0</v>
      </c>
      <c r="F133" s="110">
        <f t="shared" si="27"/>
        <v>0</v>
      </c>
      <c r="G133" s="110">
        <f t="shared" si="27"/>
        <v>0</v>
      </c>
      <c r="H133" s="110">
        <f t="shared" si="27"/>
        <v>0</v>
      </c>
      <c r="I133" s="110">
        <f t="shared" si="27"/>
        <v>0</v>
      </c>
      <c r="J133" s="110">
        <f t="shared" si="27"/>
        <v>0</v>
      </c>
      <c r="K133" s="110">
        <f t="shared" si="27"/>
        <v>0</v>
      </c>
      <c r="L133" s="110">
        <f t="shared" si="27"/>
        <v>0</v>
      </c>
      <c r="M133" s="110">
        <f t="shared" si="27"/>
        <v>0</v>
      </c>
      <c r="N133" s="110">
        <f t="shared" si="27"/>
        <v>0</v>
      </c>
      <c r="O133" s="110">
        <f t="shared" si="27"/>
        <v>0</v>
      </c>
      <c r="P133" s="110">
        <f t="shared" si="27"/>
        <v>0</v>
      </c>
      <c r="Q133" s="110">
        <f t="shared" si="27"/>
        <v>0</v>
      </c>
      <c r="R133" s="110">
        <f t="shared" si="27"/>
        <v>0</v>
      </c>
      <c r="S133" s="110">
        <f t="shared" si="27"/>
        <v>0</v>
      </c>
      <c r="T133" s="110">
        <f t="shared" si="27"/>
        <v>0</v>
      </c>
      <c r="U133" s="110">
        <f t="shared" si="27"/>
        <v>0</v>
      </c>
      <c r="V133" s="110">
        <f t="shared" si="27"/>
        <v>0</v>
      </c>
      <c r="W133" s="110">
        <f t="shared" si="27"/>
        <v>0</v>
      </c>
      <c r="X133" s="110">
        <f t="shared" si="27"/>
        <v>0</v>
      </c>
      <c r="Y133" s="110">
        <f t="shared" si="27"/>
        <v>0</v>
      </c>
      <c r="Z133" s="110">
        <f t="shared" si="27"/>
        <v>0</v>
      </c>
      <c r="AA133" s="110">
        <f t="shared" si="27"/>
        <v>0</v>
      </c>
      <c r="AB133" s="110">
        <f t="shared" si="27"/>
        <v>0</v>
      </c>
      <c r="AC133" s="110">
        <f t="shared" si="27"/>
        <v>0</v>
      </c>
      <c r="AD133" s="110">
        <f t="shared" si="27"/>
        <v>0</v>
      </c>
      <c r="AE133" s="110">
        <f t="shared" si="27"/>
        <v>0</v>
      </c>
      <c r="AF133" s="110">
        <f t="shared" si="27"/>
        <v>0</v>
      </c>
      <c r="AG133" s="110">
        <f t="shared" si="27"/>
        <v>0</v>
      </c>
      <c r="AH133" s="110">
        <f t="shared" si="27"/>
        <v>0</v>
      </c>
      <c r="AI133" s="110">
        <f t="shared" si="27"/>
        <v>0</v>
      </c>
      <c r="AJ133" s="39" t="str">
        <f t="shared" si="7"/>
        <v/>
      </c>
      <c r="AK133" s="52"/>
      <c r="AL133" s="52" t="str">
        <f t="shared" si="10"/>
        <v>00</v>
      </c>
      <c r="AM133" s="52" t="str">
        <f t="shared" si="11"/>
        <v>00</v>
      </c>
      <c r="AN133" s="52" t="str">
        <f t="shared" si="12"/>
        <v>00</v>
      </c>
      <c r="AO133" s="52" t="str">
        <f t="shared" si="13"/>
        <v>00</v>
      </c>
      <c r="AQ133" t="str">
        <f t="shared" si="8"/>
        <v/>
      </c>
    </row>
    <row r="134" spans="1:43">
      <c r="B134" s="118"/>
      <c r="C134" s="39">
        <f t="shared" si="9"/>
        <v>63</v>
      </c>
      <c r="D134" s="110">
        <f t="shared" si="27"/>
        <v>0</v>
      </c>
      <c r="E134" s="110">
        <f t="shared" si="27"/>
        <v>0</v>
      </c>
      <c r="F134" s="110">
        <f t="shared" si="27"/>
        <v>0</v>
      </c>
      <c r="G134" s="110">
        <f t="shared" si="27"/>
        <v>0</v>
      </c>
      <c r="H134" s="110">
        <f t="shared" si="27"/>
        <v>0</v>
      </c>
      <c r="I134" s="110">
        <f t="shared" si="27"/>
        <v>0</v>
      </c>
      <c r="J134" s="110">
        <f t="shared" si="27"/>
        <v>0</v>
      </c>
      <c r="K134" s="110">
        <f t="shared" si="27"/>
        <v>0</v>
      </c>
      <c r="L134" s="110">
        <f t="shared" si="27"/>
        <v>0</v>
      </c>
      <c r="M134" s="110">
        <f t="shared" si="27"/>
        <v>0</v>
      </c>
      <c r="N134" s="110">
        <f t="shared" si="27"/>
        <v>0</v>
      </c>
      <c r="O134" s="110">
        <f t="shared" si="27"/>
        <v>0</v>
      </c>
      <c r="P134" s="110">
        <f t="shared" si="27"/>
        <v>0</v>
      </c>
      <c r="Q134" s="110">
        <f t="shared" si="27"/>
        <v>0</v>
      </c>
      <c r="R134" s="110">
        <f t="shared" si="27"/>
        <v>0</v>
      </c>
      <c r="S134" s="110">
        <f t="shared" si="27"/>
        <v>0</v>
      </c>
      <c r="T134" s="110">
        <f t="shared" si="27"/>
        <v>0</v>
      </c>
      <c r="U134" s="110">
        <f t="shared" si="27"/>
        <v>0</v>
      </c>
      <c r="V134" s="110">
        <f t="shared" si="27"/>
        <v>0</v>
      </c>
      <c r="W134" s="110">
        <f t="shared" si="27"/>
        <v>0</v>
      </c>
      <c r="X134" s="110">
        <f t="shared" si="27"/>
        <v>0</v>
      </c>
      <c r="Y134" s="110">
        <f t="shared" si="27"/>
        <v>0</v>
      </c>
      <c r="Z134" s="110">
        <f t="shared" si="27"/>
        <v>0</v>
      </c>
      <c r="AA134" s="110">
        <f t="shared" si="27"/>
        <v>0</v>
      </c>
      <c r="AB134" s="110">
        <f t="shared" si="27"/>
        <v>0</v>
      </c>
      <c r="AC134" s="110">
        <f t="shared" si="27"/>
        <v>0</v>
      </c>
      <c r="AD134" s="110">
        <f t="shared" si="27"/>
        <v>0</v>
      </c>
      <c r="AE134" s="110">
        <f t="shared" si="27"/>
        <v>0</v>
      </c>
      <c r="AF134" s="110">
        <f t="shared" si="27"/>
        <v>0</v>
      </c>
      <c r="AG134" s="110">
        <f t="shared" si="27"/>
        <v>0</v>
      </c>
      <c r="AH134" s="110">
        <f t="shared" si="27"/>
        <v>0</v>
      </c>
      <c r="AI134" s="110">
        <f t="shared" ref="AI134" si="28">IF(AI69=1,1,0)</f>
        <v>0</v>
      </c>
      <c r="AJ134" s="39" t="str">
        <f t="shared" si="7"/>
        <v/>
      </c>
      <c r="AK134" s="52"/>
      <c r="AL134" s="52" t="str">
        <f t="shared" si="10"/>
        <v>00</v>
      </c>
      <c r="AM134" s="52" t="str">
        <f t="shared" si="11"/>
        <v>00</v>
      </c>
      <c r="AN134" s="52" t="str">
        <f t="shared" si="12"/>
        <v>00</v>
      </c>
      <c r="AO134" s="52"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19" t="str">
        <f ca="1">IF(B6&lt;&gt;"",B6,"")</f>
        <v>Table BC</v>
      </c>
      <c r="C136" s="39">
        <f>IF(C6&lt;&gt;"",C6,"")</f>
        <v>0</v>
      </c>
      <c r="D136" s="110">
        <f t="shared" ref="D136:AI143" si="29">IF(OR(D6=0,D6=1),1,0)</f>
        <v>0</v>
      </c>
      <c r="E136" s="110">
        <f t="shared" si="29"/>
        <v>0</v>
      </c>
      <c r="F136" s="110">
        <f t="shared" si="29"/>
        <v>0</v>
      </c>
      <c r="G136" s="110">
        <f t="shared" si="29"/>
        <v>0</v>
      </c>
      <c r="H136" s="110">
        <f t="shared" si="29"/>
        <v>0</v>
      </c>
      <c r="I136" s="110">
        <f t="shared" si="29"/>
        <v>0</v>
      </c>
      <c r="J136" s="110">
        <f t="shared" si="29"/>
        <v>0</v>
      </c>
      <c r="K136" s="110">
        <f t="shared" si="29"/>
        <v>0</v>
      </c>
      <c r="L136" s="110">
        <f t="shared" si="29"/>
        <v>0</v>
      </c>
      <c r="M136" s="110">
        <f t="shared" si="29"/>
        <v>0</v>
      </c>
      <c r="N136" s="110">
        <f t="shared" si="29"/>
        <v>0</v>
      </c>
      <c r="O136" s="110">
        <f t="shared" si="29"/>
        <v>0</v>
      </c>
      <c r="P136" s="110">
        <f t="shared" si="29"/>
        <v>0</v>
      </c>
      <c r="Q136" s="110">
        <f t="shared" si="29"/>
        <v>0</v>
      </c>
      <c r="R136" s="110">
        <f t="shared" si="29"/>
        <v>0</v>
      </c>
      <c r="S136" s="110">
        <f t="shared" si="29"/>
        <v>0</v>
      </c>
      <c r="T136" s="110">
        <f t="shared" si="29"/>
        <v>0</v>
      </c>
      <c r="U136" s="110">
        <f t="shared" si="29"/>
        <v>0</v>
      </c>
      <c r="V136" s="110">
        <f t="shared" si="29"/>
        <v>0</v>
      </c>
      <c r="W136" s="110">
        <f t="shared" si="29"/>
        <v>0</v>
      </c>
      <c r="X136" s="110">
        <f t="shared" si="29"/>
        <v>0</v>
      </c>
      <c r="Y136" s="110">
        <f t="shared" si="29"/>
        <v>0</v>
      </c>
      <c r="Z136" s="110">
        <f t="shared" si="29"/>
        <v>0</v>
      </c>
      <c r="AA136" s="110">
        <f t="shared" si="29"/>
        <v>0</v>
      </c>
      <c r="AB136" s="110">
        <f t="shared" si="29"/>
        <v>0</v>
      </c>
      <c r="AC136" s="110">
        <f t="shared" si="29"/>
        <v>0</v>
      </c>
      <c r="AD136" s="110">
        <f t="shared" si="29"/>
        <v>0</v>
      </c>
      <c r="AE136" s="110">
        <f t="shared" si="29"/>
        <v>0</v>
      </c>
      <c r="AF136" s="110">
        <f t="shared" si="29"/>
        <v>1</v>
      </c>
      <c r="AG136" s="110">
        <f t="shared" si="29"/>
        <v>1</v>
      </c>
      <c r="AH136" s="110">
        <f t="shared" si="29"/>
        <v>1</v>
      </c>
      <c r="AI136" s="110">
        <f t="shared" si="29"/>
        <v>1</v>
      </c>
      <c r="AJ136" s="39" t="str">
        <f t="shared" ref="AJ136:AJ199" si="30">IF(AJ6&lt;&gt;"",AJ6,"")</f>
        <v>UNKNOWN</v>
      </c>
      <c r="AK136" s="52"/>
      <c r="AL136" s="52" t="str">
        <f>BIN2HEX(AB136&amp;AC136&amp;AD136&amp;AE136&amp;AF136&amp;AG136&amp;AH136&amp;AI136,2)</f>
        <v>0F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17"/>
      <c r="C137" s="39">
        <f t="shared" ref="C137:C199" si="32">IF(C7&lt;&gt;"",C7,"")</f>
        <v>1</v>
      </c>
      <c r="D137" s="110">
        <f t="shared" si="29"/>
        <v>0</v>
      </c>
      <c r="E137" s="110">
        <f t="shared" si="29"/>
        <v>0</v>
      </c>
      <c r="F137" s="110">
        <f t="shared" si="29"/>
        <v>0</v>
      </c>
      <c r="G137" s="110">
        <f t="shared" si="29"/>
        <v>0</v>
      </c>
      <c r="H137" s="110">
        <f t="shared" si="29"/>
        <v>0</v>
      </c>
      <c r="I137" s="110">
        <f t="shared" si="29"/>
        <v>0</v>
      </c>
      <c r="J137" s="110">
        <f t="shared" si="29"/>
        <v>0</v>
      </c>
      <c r="K137" s="110">
        <f t="shared" si="29"/>
        <v>0</v>
      </c>
      <c r="L137" s="110">
        <f t="shared" si="29"/>
        <v>0</v>
      </c>
      <c r="M137" s="110">
        <f t="shared" si="29"/>
        <v>0</v>
      </c>
      <c r="N137" s="110">
        <f t="shared" si="29"/>
        <v>0</v>
      </c>
      <c r="O137" s="110">
        <f t="shared" si="29"/>
        <v>0</v>
      </c>
      <c r="P137" s="110">
        <f t="shared" si="29"/>
        <v>0</v>
      </c>
      <c r="Q137" s="110">
        <f t="shared" si="29"/>
        <v>0</v>
      </c>
      <c r="R137" s="110">
        <f t="shared" si="29"/>
        <v>0</v>
      </c>
      <c r="S137" s="110">
        <f t="shared" si="29"/>
        <v>0</v>
      </c>
      <c r="T137" s="110">
        <f t="shared" si="29"/>
        <v>0</v>
      </c>
      <c r="U137" s="110">
        <f t="shared" si="29"/>
        <v>0</v>
      </c>
      <c r="V137" s="110">
        <f t="shared" si="29"/>
        <v>0</v>
      </c>
      <c r="W137" s="110">
        <f t="shared" si="29"/>
        <v>0</v>
      </c>
      <c r="X137" s="110">
        <f t="shared" si="29"/>
        <v>0</v>
      </c>
      <c r="Y137" s="110">
        <f t="shared" si="29"/>
        <v>0</v>
      </c>
      <c r="Z137" s="110">
        <f t="shared" si="29"/>
        <v>0</v>
      </c>
      <c r="AA137" s="110">
        <f t="shared" si="29"/>
        <v>0</v>
      </c>
      <c r="AB137" s="110">
        <f t="shared" si="29"/>
        <v>0</v>
      </c>
      <c r="AC137" s="110">
        <f t="shared" si="29"/>
        <v>0</v>
      </c>
      <c r="AD137" s="110">
        <f t="shared" si="29"/>
        <v>0</v>
      </c>
      <c r="AE137" s="110">
        <f t="shared" si="29"/>
        <v>0</v>
      </c>
      <c r="AF137" s="110">
        <f t="shared" si="29"/>
        <v>1</v>
      </c>
      <c r="AG137" s="110">
        <f t="shared" si="29"/>
        <v>1</v>
      </c>
      <c r="AH137" s="110">
        <f t="shared" si="29"/>
        <v>1</v>
      </c>
      <c r="AI137" s="110">
        <f t="shared" si="29"/>
        <v>1</v>
      </c>
      <c r="AJ137" s="39" t="str">
        <f t="shared" si="30"/>
        <v>SINGLE</v>
      </c>
      <c r="AK137" s="52"/>
      <c r="AL137" s="52" t="str">
        <f t="shared" ref="AL137:AL199" si="33">BIN2HEX(AB137&amp;AC137&amp;AD137&amp;AE137&amp;AF137&amp;AG137&amp;AH137&amp;AI137,2)</f>
        <v>0F</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(U4)0x0000000FU,                                                           /* 01 SINGLE                                          */</v>
      </c>
    </row>
    <row r="138" spans="1:43">
      <c r="B138" s="117"/>
      <c r="C138" s="39">
        <f t="shared" si="32"/>
        <v>2</v>
      </c>
      <c r="D138" s="110">
        <f t="shared" si="29"/>
        <v>0</v>
      </c>
      <c r="E138" s="110">
        <f t="shared" si="29"/>
        <v>0</v>
      </c>
      <c r="F138" s="110">
        <f t="shared" si="29"/>
        <v>0</v>
      </c>
      <c r="G138" s="110">
        <f t="shared" si="29"/>
        <v>0</v>
      </c>
      <c r="H138" s="110">
        <f t="shared" si="29"/>
        <v>0</v>
      </c>
      <c r="I138" s="110">
        <f t="shared" si="29"/>
        <v>0</v>
      </c>
      <c r="J138" s="110">
        <f t="shared" si="29"/>
        <v>0</v>
      </c>
      <c r="K138" s="110">
        <f t="shared" si="29"/>
        <v>0</v>
      </c>
      <c r="L138" s="110">
        <f t="shared" si="29"/>
        <v>0</v>
      </c>
      <c r="M138" s="110">
        <f t="shared" si="29"/>
        <v>0</v>
      </c>
      <c r="N138" s="110">
        <f t="shared" si="29"/>
        <v>0</v>
      </c>
      <c r="O138" s="110">
        <f t="shared" si="29"/>
        <v>0</v>
      </c>
      <c r="P138" s="110">
        <f t="shared" si="29"/>
        <v>0</v>
      </c>
      <c r="Q138" s="110">
        <f t="shared" si="29"/>
        <v>0</v>
      </c>
      <c r="R138" s="110">
        <f t="shared" si="29"/>
        <v>0</v>
      </c>
      <c r="S138" s="110">
        <f t="shared" si="29"/>
        <v>0</v>
      </c>
      <c r="T138" s="110">
        <f t="shared" si="29"/>
        <v>0</v>
      </c>
      <c r="U138" s="110">
        <f t="shared" si="29"/>
        <v>0</v>
      </c>
      <c r="V138" s="110">
        <f t="shared" si="29"/>
        <v>0</v>
      </c>
      <c r="W138" s="110">
        <f t="shared" si="29"/>
        <v>0</v>
      </c>
      <c r="X138" s="110">
        <f t="shared" si="29"/>
        <v>0</v>
      </c>
      <c r="Y138" s="110">
        <f t="shared" si="29"/>
        <v>0</v>
      </c>
      <c r="Z138" s="110">
        <f t="shared" si="29"/>
        <v>0</v>
      </c>
      <c r="AA138" s="110">
        <f t="shared" si="29"/>
        <v>0</v>
      </c>
      <c r="AB138" s="110">
        <f t="shared" si="29"/>
        <v>0</v>
      </c>
      <c r="AC138" s="110">
        <f t="shared" si="29"/>
        <v>0</v>
      </c>
      <c r="AD138" s="110">
        <f t="shared" si="29"/>
        <v>0</v>
      </c>
      <c r="AE138" s="110">
        <f t="shared" si="29"/>
        <v>0</v>
      </c>
      <c r="AF138" s="110">
        <f t="shared" si="29"/>
        <v>1</v>
      </c>
      <c r="AG138" s="110">
        <f t="shared" si="29"/>
        <v>1</v>
      </c>
      <c r="AH138" s="110">
        <f t="shared" si="29"/>
        <v>1</v>
      </c>
      <c r="AI138" s="110">
        <f t="shared" si="29"/>
        <v>1</v>
      </c>
      <c r="AJ138" s="39" t="str">
        <f t="shared" si="30"/>
        <v>CYCL</v>
      </c>
      <c r="AK138" s="52"/>
      <c r="AL138" s="52" t="str">
        <f t="shared" si="33"/>
        <v>0F</v>
      </c>
      <c r="AM138" s="52" t="str">
        <f t="shared" si="34"/>
        <v>00</v>
      </c>
      <c r="AN138" s="52" t="str">
        <f t="shared" si="35"/>
        <v>00</v>
      </c>
      <c r="AO138" s="52" t="str">
        <f t="shared" si="36"/>
        <v>00</v>
      </c>
      <c r="AQ138" t="str">
        <f t="shared" si="31"/>
        <v xml:space="preserve">    (U4)0x0000000FU,                                                           /* 02 CYCL                                            */</v>
      </c>
    </row>
    <row r="139" spans="1:43">
      <c r="B139" s="117"/>
      <c r="C139" s="39">
        <f t="shared" si="32"/>
        <v>3</v>
      </c>
      <c r="D139" s="110">
        <f t="shared" si="29"/>
        <v>0</v>
      </c>
      <c r="E139" s="110">
        <f t="shared" si="29"/>
        <v>0</v>
      </c>
      <c r="F139" s="110">
        <f t="shared" si="29"/>
        <v>0</v>
      </c>
      <c r="G139" s="110">
        <f t="shared" si="29"/>
        <v>0</v>
      </c>
      <c r="H139" s="110">
        <f t="shared" si="29"/>
        <v>0</v>
      </c>
      <c r="I139" s="110">
        <f t="shared" si="29"/>
        <v>0</v>
      </c>
      <c r="J139" s="110">
        <f t="shared" si="29"/>
        <v>0</v>
      </c>
      <c r="K139" s="110">
        <f t="shared" si="29"/>
        <v>0</v>
      </c>
      <c r="L139" s="110">
        <f t="shared" si="29"/>
        <v>0</v>
      </c>
      <c r="M139" s="110">
        <f t="shared" si="29"/>
        <v>0</v>
      </c>
      <c r="N139" s="110">
        <f t="shared" si="29"/>
        <v>0</v>
      </c>
      <c r="O139" s="110">
        <f t="shared" si="29"/>
        <v>0</v>
      </c>
      <c r="P139" s="110">
        <f t="shared" si="29"/>
        <v>0</v>
      </c>
      <c r="Q139" s="110">
        <f t="shared" si="29"/>
        <v>0</v>
      </c>
      <c r="R139" s="110">
        <f t="shared" si="29"/>
        <v>0</v>
      </c>
      <c r="S139" s="110">
        <f t="shared" si="29"/>
        <v>0</v>
      </c>
      <c r="T139" s="110">
        <f t="shared" si="29"/>
        <v>0</v>
      </c>
      <c r="U139" s="110">
        <f t="shared" si="29"/>
        <v>0</v>
      </c>
      <c r="V139" s="110">
        <f t="shared" si="29"/>
        <v>0</v>
      </c>
      <c r="W139" s="110">
        <f t="shared" si="29"/>
        <v>0</v>
      </c>
      <c r="X139" s="110">
        <f t="shared" si="29"/>
        <v>0</v>
      </c>
      <c r="Y139" s="110">
        <f t="shared" si="29"/>
        <v>0</v>
      </c>
      <c r="Z139" s="110">
        <f t="shared" si="29"/>
        <v>0</v>
      </c>
      <c r="AA139" s="110">
        <f t="shared" si="29"/>
        <v>0</v>
      </c>
      <c r="AB139" s="110">
        <f t="shared" si="29"/>
        <v>0</v>
      </c>
      <c r="AC139" s="110">
        <f t="shared" si="29"/>
        <v>0</v>
      </c>
      <c r="AD139" s="110">
        <f t="shared" si="29"/>
        <v>0</v>
      </c>
      <c r="AE139" s="110">
        <f t="shared" si="29"/>
        <v>0</v>
      </c>
      <c r="AF139" s="110">
        <f t="shared" si="29"/>
        <v>1</v>
      </c>
      <c r="AG139" s="110">
        <f t="shared" si="29"/>
        <v>1</v>
      </c>
      <c r="AH139" s="110">
        <f t="shared" si="29"/>
        <v>1</v>
      </c>
      <c r="AI139" s="110">
        <f t="shared" si="29"/>
        <v>1</v>
      </c>
      <c r="AJ139" s="39" t="str">
        <f t="shared" si="30"/>
        <v>CYCL_UNDRVE</v>
      </c>
      <c r="AK139" s="52"/>
      <c r="AL139" s="52" t="str">
        <f t="shared" si="33"/>
        <v>0F</v>
      </c>
      <c r="AM139" s="52" t="str">
        <f t="shared" si="34"/>
        <v>00</v>
      </c>
      <c r="AN139" s="52" t="str">
        <f t="shared" si="35"/>
        <v>00</v>
      </c>
      <c r="AO139" s="52" t="str">
        <f t="shared" si="36"/>
        <v>00</v>
      </c>
      <c r="AQ139" t="str">
        <f t="shared" si="31"/>
        <v xml:space="preserve">    (U4)0x0000000FU,                                                           /* 03 CYCL_UNDRVE                                     */</v>
      </c>
    </row>
    <row r="140" spans="1:43">
      <c r="B140" s="117"/>
      <c r="C140" s="39">
        <f t="shared" si="32"/>
        <v>4</v>
      </c>
      <c r="D140" s="110">
        <f t="shared" si="29"/>
        <v>0</v>
      </c>
      <c r="E140" s="110">
        <f t="shared" si="29"/>
        <v>0</v>
      </c>
      <c r="F140" s="110">
        <f t="shared" si="29"/>
        <v>0</v>
      </c>
      <c r="G140" s="110">
        <f t="shared" si="29"/>
        <v>0</v>
      </c>
      <c r="H140" s="110">
        <f t="shared" si="29"/>
        <v>0</v>
      </c>
      <c r="I140" s="110">
        <f t="shared" si="29"/>
        <v>0</v>
      </c>
      <c r="J140" s="110">
        <f t="shared" si="29"/>
        <v>0</v>
      </c>
      <c r="K140" s="110">
        <f t="shared" si="29"/>
        <v>0</v>
      </c>
      <c r="L140" s="110">
        <f t="shared" si="29"/>
        <v>0</v>
      </c>
      <c r="M140" s="110">
        <f t="shared" si="29"/>
        <v>0</v>
      </c>
      <c r="N140" s="110">
        <f t="shared" si="29"/>
        <v>0</v>
      </c>
      <c r="O140" s="110">
        <f t="shared" si="29"/>
        <v>0</v>
      </c>
      <c r="P140" s="110">
        <f t="shared" si="29"/>
        <v>0</v>
      </c>
      <c r="Q140" s="110">
        <f t="shared" si="29"/>
        <v>0</v>
      </c>
      <c r="R140" s="110">
        <f t="shared" si="29"/>
        <v>0</v>
      </c>
      <c r="S140" s="110">
        <f t="shared" si="29"/>
        <v>0</v>
      </c>
      <c r="T140" s="110">
        <f t="shared" si="29"/>
        <v>0</v>
      </c>
      <c r="U140" s="110">
        <f t="shared" si="29"/>
        <v>0</v>
      </c>
      <c r="V140" s="110">
        <f t="shared" si="29"/>
        <v>0</v>
      </c>
      <c r="W140" s="110">
        <f t="shared" si="29"/>
        <v>0</v>
      </c>
      <c r="X140" s="110">
        <f t="shared" si="29"/>
        <v>0</v>
      </c>
      <c r="Y140" s="110">
        <f t="shared" si="29"/>
        <v>0</v>
      </c>
      <c r="Z140" s="110">
        <f t="shared" si="29"/>
        <v>0</v>
      </c>
      <c r="AA140" s="110">
        <f t="shared" si="29"/>
        <v>0</v>
      </c>
      <c r="AB140" s="110">
        <f t="shared" si="29"/>
        <v>0</v>
      </c>
      <c r="AC140" s="110">
        <f t="shared" si="29"/>
        <v>0</v>
      </c>
      <c r="AD140" s="110">
        <f t="shared" si="29"/>
        <v>0</v>
      </c>
      <c r="AE140" s="110">
        <f t="shared" si="29"/>
        <v>0</v>
      </c>
      <c r="AF140" s="110">
        <f t="shared" si="29"/>
        <v>1</v>
      </c>
      <c r="AG140" s="110">
        <f t="shared" si="29"/>
        <v>1</v>
      </c>
      <c r="AH140" s="110">
        <f t="shared" si="29"/>
        <v>1</v>
      </c>
      <c r="AI140" s="110">
        <f t="shared" si="29"/>
        <v>1</v>
      </c>
      <c r="AJ140" s="39" t="str">
        <f t="shared" si="30"/>
        <v>UNKNOWN</v>
      </c>
      <c r="AK140" s="52"/>
      <c r="AL140" s="52" t="str">
        <f t="shared" si="33"/>
        <v>0F</v>
      </c>
      <c r="AM140" s="52" t="str">
        <f t="shared" si="34"/>
        <v>00</v>
      </c>
      <c r="AN140" s="52" t="str">
        <f t="shared" si="35"/>
        <v>00</v>
      </c>
      <c r="AO140" s="52" t="str">
        <f t="shared" si="36"/>
        <v>00</v>
      </c>
      <c r="AQ140" t="str">
        <f t="shared" si="31"/>
        <v xml:space="preserve">    (U4)0x0000000FU,                                                           /* 04 UNKNOWN                                         */</v>
      </c>
    </row>
    <row r="141" spans="1:43">
      <c r="B141" s="117"/>
      <c r="C141" s="39">
        <f t="shared" si="32"/>
        <v>5</v>
      </c>
      <c r="D141" s="110">
        <f t="shared" si="29"/>
        <v>0</v>
      </c>
      <c r="E141" s="110">
        <f t="shared" si="29"/>
        <v>0</v>
      </c>
      <c r="F141" s="110">
        <f t="shared" si="29"/>
        <v>0</v>
      </c>
      <c r="G141" s="110">
        <f t="shared" si="29"/>
        <v>0</v>
      </c>
      <c r="H141" s="110">
        <f t="shared" si="29"/>
        <v>0</v>
      </c>
      <c r="I141" s="110">
        <f t="shared" si="29"/>
        <v>0</v>
      </c>
      <c r="J141" s="110">
        <f t="shared" si="29"/>
        <v>0</v>
      </c>
      <c r="K141" s="110">
        <f t="shared" si="29"/>
        <v>0</v>
      </c>
      <c r="L141" s="110">
        <f t="shared" si="29"/>
        <v>0</v>
      </c>
      <c r="M141" s="110">
        <f t="shared" si="29"/>
        <v>0</v>
      </c>
      <c r="N141" s="110">
        <f t="shared" si="29"/>
        <v>0</v>
      </c>
      <c r="O141" s="110">
        <f t="shared" si="29"/>
        <v>0</v>
      </c>
      <c r="P141" s="110">
        <f t="shared" si="29"/>
        <v>0</v>
      </c>
      <c r="Q141" s="110">
        <f t="shared" si="29"/>
        <v>0</v>
      </c>
      <c r="R141" s="110">
        <f t="shared" si="29"/>
        <v>0</v>
      </c>
      <c r="S141" s="110">
        <f t="shared" si="29"/>
        <v>0</v>
      </c>
      <c r="T141" s="110">
        <f t="shared" si="29"/>
        <v>0</v>
      </c>
      <c r="U141" s="110">
        <f t="shared" si="29"/>
        <v>0</v>
      </c>
      <c r="V141" s="110">
        <f t="shared" si="29"/>
        <v>0</v>
      </c>
      <c r="W141" s="110">
        <f t="shared" si="29"/>
        <v>0</v>
      </c>
      <c r="X141" s="110">
        <f t="shared" si="29"/>
        <v>0</v>
      </c>
      <c r="Y141" s="110">
        <f t="shared" si="29"/>
        <v>0</v>
      </c>
      <c r="Z141" s="110">
        <f t="shared" si="29"/>
        <v>0</v>
      </c>
      <c r="AA141" s="110">
        <f t="shared" si="29"/>
        <v>0</v>
      </c>
      <c r="AB141" s="110">
        <f t="shared" si="29"/>
        <v>0</v>
      </c>
      <c r="AC141" s="110">
        <f t="shared" si="29"/>
        <v>0</v>
      </c>
      <c r="AD141" s="110">
        <f t="shared" si="29"/>
        <v>0</v>
      </c>
      <c r="AE141" s="110">
        <f t="shared" si="29"/>
        <v>0</v>
      </c>
      <c r="AF141" s="110">
        <f t="shared" si="29"/>
        <v>1</v>
      </c>
      <c r="AG141" s="110">
        <f t="shared" si="29"/>
        <v>1</v>
      </c>
      <c r="AH141" s="110">
        <f t="shared" si="29"/>
        <v>1</v>
      </c>
      <c r="AI141" s="110">
        <f t="shared" si="29"/>
        <v>1</v>
      </c>
      <c r="AJ141" s="39" t="str">
        <f t="shared" si="30"/>
        <v>UNKNOWN</v>
      </c>
      <c r="AK141" s="52"/>
      <c r="AL141" s="52" t="str">
        <f t="shared" si="33"/>
        <v>0F</v>
      </c>
      <c r="AM141" s="52" t="str">
        <f t="shared" si="34"/>
        <v>00</v>
      </c>
      <c r="AN141" s="52" t="str">
        <f t="shared" si="35"/>
        <v>00</v>
      </c>
      <c r="AO141" s="52" t="str">
        <f t="shared" si="36"/>
        <v>00</v>
      </c>
      <c r="AQ141" t="str">
        <f t="shared" si="31"/>
        <v xml:space="preserve">    (U4)0x0000000FU,                                                           /* 05 UNKNOWN                                         */</v>
      </c>
    </row>
    <row r="142" spans="1:43">
      <c r="B142" s="117"/>
      <c r="C142" s="39">
        <f t="shared" si="32"/>
        <v>6</v>
      </c>
      <c r="D142" s="110">
        <f t="shared" si="29"/>
        <v>0</v>
      </c>
      <c r="E142" s="110">
        <f t="shared" si="29"/>
        <v>0</v>
      </c>
      <c r="F142" s="110">
        <f t="shared" si="29"/>
        <v>0</v>
      </c>
      <c r="G142" s="110">
        <f t="shared" si="29"/>
        <v>0</v>
      </c>
      <c r="H142" s="110">
        <f t="shared" si="29"/>
        <v>0</v>
      </c>
      <c r="I142" s="110">
        <f t="shared" si="29"/>
        <v>0</v>
      </c>
      <c r="J142" s="110">
        <f t="shared" si="29"/>
        <v>0</v>
      </c>
      <c r="K142" s="110">
        <f t="shared" si="29"/>
        <v>0</v>
      </c>
      <c r="L142" s="110">
        <f t="shared" si="29"/>
        <v>0</v>
      </c>
      <c r="M142" s="110">
        <f t="shared" si="29"/>
        <v>0</v>
      </c>
      <c r="N142" s="110">
        <f t="shared" si="29"/>
        <v>0</v>
      </c>
      <c r="O142" s="110">
        <f t="shared" si="29"/>
        <v>0</v>
      </c>
      <c r="P142" s="110">
        <f t="shared" si="29"/>
        <v>0</v>
      </c>
      <c r="Q142" s="110">
        <f t="shared" si="29"/>
        <v>0</v>
      </c>
      <c r="R142" s="110">
        <f t="shared" si="29"/>
        <v>0</v>
      </c>
      <c r="S142" s="110">
        <f t="shared" si="29"/>
        <v>0</v>
      </c>
      <c r="T142" s="110">
        <f t="shared" si="29"/>
        <v>0</v>
      </c>
      <c r="U142" s="110">
        <f t="shared" si="29"/>
        <v>0</v>
      </c>
      <c r="V142" s="110">
        <f t="shared" si="29"/>
        <v>0</v>
      </c>
      <c r="W142" s="110">
        <f t="shared" si="29"/>
        <v>0</v>
      </c>
      <c r="X142" s="110">
        <f t="shared" si="29"/>
        <v>0</v>
      </c>
      <c r="Y142" s="110">
        <f t="shared" si="29"/>
        <v>0</v>
      </c>
      <c r="Z142" s="110">
        <f t="shared" si="29"/>
        <v>0</v>
      </c>
      <c r="AA142" s="110">
        <f t="shared" si="29"/>
        <v>0</v>
      </c>
      <c r="AB142" s="110">
        <f t="shared" si="29"/>
        <v>0</v>
      </c>
      <c r="AC142" s="110">
        <f t="shared" si="29"/>
        <v>0</v>
      </c>
      <c r="AD142" s="110">
        <f t="shared" si="29"/>
        <v>0</v>
      </c>
      <c r="AE142" s="110">
        <f t="shared" si="29"/>
        <v>0</v>
      </c>
      <c r="AF142" s="110">
        <f t="shared" si="29"/>
        <v>1</v>
      </c>
      <c r="AG142" s="110">
        <f t="shared" si="29"/>
        <v>1</v>
      </c>
      <c r="AH142" s="110">
        <f t="shared" si="29"/>
        <v>1</v>
      </c>
      <c r="AI142" s="110">
        <f t="shared" si="29"/>
        <v>1</v>
      </c>
      <c r="AJ142" s="39" t="str">
        <f t="shared" si="30"/>
        <v>UNKNOWN</v>
      </c>
      <c r="AK142" s="52"/>
      <c r="AL142" s="52" t="str">
        <f t="shared" si="33"/>
        <v>0F</v>
      </c>
      <c r="AM142" s="52" t="str">
        <f t="shared" si="34"/>
        <v>00</v>
      </c>
      <c r="AN142" s="52" t="str">
        <f t="shared" si="35"/>
        <v>00</v>
      </c>
      <c r="AO142" s="52" t="str">
        <f t="shared" si="36"/>
        <v>00</v>
      </c>
      <c r="AQ142" t="str">
        <f t="shared" si="31"/>
        <v xml:space="preserve">    (U4)0x0000000FU,                                                           /* 06 UNKNOWN                                         */</v>
      </c>
    </row>
    <row r="143" spans="1:43">
      <c r="B143" s="117"/>
      <c r="C143" s="39">
        <f t="shared" si="32"/>
        <v>7</v>
      </c>
      <c r="D143" s="110">
        <f t="shared" si="29"/>
        <v>0</v>
      </c>
      <c r="E143" s="110">
        <f t="shared" si="29"/>
        <v>0</v>
      </c>
      <c r="F143" s="110">
        <f t="shared" si="29"/>
        <v>0</v>
      </c>
      <c r="G143" s="110">
        <f t="shared" si="29"/>
        <v>0</v>
      </c>
      <c r="H143" s="110">
        <f t="shared" si="29"/>
        <v>0</v>
      </c>
      <c r="I143" s="110">
        <f t="shared" si="29"/>
        <v>0</v>
      </c>
      <c r="J143" s="110">
        <f t="shared" si="29"/>
        <v>0</v>
      </c>
      <c r="K143" s="110">
        <f t="shared" si="29"/>
        <v>0</v>
      </c>
      <c r="L143" s="110">
        <f t="shared" si="29"/>
        <v>0</v>
      </c>
      <c r="M143" s="110">
        <f t="shared" si="29"/>
        <v>0</v>
      </c>
      <c r="N143" s="110">
        <f t="shared" si="29"/>
        <v>0</v>
      </c>
      <c r="O143" s="110">
        <f t="shared" si="29"/>
        <v>0</v>
      </c>
      <c r="P143" s="110">
        <f t="shared" si="29"/>
        <v>0</v>
      </c>
      <c r="Q143" s="110">
        <f t="shared" si="29"/>
        <v>0</v>
      </c>
      <c r="R143" s="110">
        <f t="shared" si="29"/>
        <v>0</v>
      </c>
      <c r="S143" s="110">
        <f t="shared" si="29"/>
        <v>0</v>
      </c>
      <c r="T143" s="110">
        <f t="shared" si="29"/>
        <v>0</v>
      </c>
      <c r="U143" s="110">
        <f t="shared" si="29"/>
        <v>0</v>
      </c>
      <c r="V143" s="110">
        <f t="shared" si="29"/>
        <v>0</v>
      </c>
      <c r="W143" s="110">
        <f t="shared" si="29"/>
        <v>0</v>
      </c>
      <c r="X143" s="110">
        <f t="shared" si="29"/>
        <v>0</v>
      </c>
      <c r="Y143" s="110">
        <f t="shared" si="29"/>
        <v>0</v>
      </c>
      <c r="Z143" s="110">
        <f t="shared" si="29"/>
        <v>0</v>
      </c>
      <c r="AA143" s="110">
        <f t="shared" si="29"/>
        <v>0</v>
      </c>
      <c r="AB143" s="110">
        <f t="shared" si="29"/>
        <v>0</v>
      </c>
      <c r="AC143" s="110">
        <f t="shared" si="29"/>
        <v>0</v>
      </c>
      <c r="AD143" s="110">
        <f t="shared" si="29"/>
        <v>0</v>
      </c>
      <c r="AE143" s="110">
        <f t="shared" si="29"/>
        <v>0</v>
      </c>
      <c r="AF143" s="110">
        <f t="shared" si="29"/>
        <v>1</v>
      </c>
      <c r="AG143" s="110">
        <f t="shared" si="29"/>
        <v>1</v>
      </c>
      <c r="AH143" s="110">
        <f t="shared" si="29"/>
        <v>1</v>
      </c>
      <c r="AI143" s="110">
        <f t="shared" ref="AI143" si="37">IF(OR(AI13=0,AI13=1),1,0)</f>
        <v>1</v>
      </c>
      <c r="AJ143" s="39" t="str">
        <f t="shared" si="30"/>
        <v>UNKNOWN</v>
      </c>
      <c r="AK143" s="52"/>
      <c r="AL143" s="52" t="str">
        <f t="shared" si="33"/>
        <v>0F</v>
      </c>
      <c r="AM143" s="52" t="str">
        <f t="shared" si="34"/>
        <v>00</v>
      </c>
      <c r="AN143" s="52" t="str">
        <f t="shared" si="35"/>
        <v>00</v>
      </c>
      <c r="AO143" s="52" t="str">
        <f t="shared" si="36"/>
        <v>00</v>
      </c>
      <c r="AQ143" t="str">
        <f t="shared" si="31"/>
        <v xml:space="preserve">    (U4)0x0000000FU,                                                           /* 07 UNKNOWN                                         */</v>
      </c>
    </row>
    <row r="144" spans="1:43">
      <c r="B144" s="117"/>
      <c r="C144" s="39">
        <f t="shared" si="32"/>
        <v>8</v>
      </c>
      <c r="D144" s="110">
        <f t="shared" ref="D144:AI151" si="38">IF(OR(D14=0,D14=1),1,0)</f>
        <v>0</v>
      </c>
      <c r="E144" s="110">
        <f t="shared" si="38"/>
        <v>0</v>
      </c>
      <c r="F144" s="110">
        <f t="shared" si="38"/>
        <v>0</v>
      </c>
      <c r="G144" s="110">
        <f t="shared" si="38"/>
        <v>0</v>
      </c>
      <c r="H144" s="110">
        <f t="shared" si="38"/>
        <v>0</v>
      </c>
      <c r="I144" s="110">
        <f t="shared" si="38"/>
        <v>0</v>
      </c>
      <c r="J144" s="110">
        <f t="shared" si="38"/>
        <v>0</v>
      </c>
      <c r="K144" s="110">
        <f t="shared" si="38"/>
        <v>0</v>
      </c>
      <c r="L144" s="110">
        <f t="shared" si="38"/>
        <v>0</v>
      </c>
      <c r="M144" s="110">
        <f t="shared" si="38"/>
        <v>0</v>
      </c>
      <c r="N144" s="110">
        <f t="shared" si="38"/>
        <v>0</v>
      </c>
      <c r="O144" s="110">
        <f t="shared" si="38"/>
        <v>0</v>
      </c>
      <c r="P144" s="110">
        <f t="shared" si="38"/>
        <v>0</v>
      </c>
      <c r="Q144" s="110">
        <f t="shared" si="38"/>
        <v>0</v>
      </c>
      <c r="R144" s="110">
        <f t="shared" si="38"/>
        <v>0</v>
      </c>
      <c r="S144" s="110">
        <f t="shared" si="38"/>
        <v>0</v>
      </c>
      <c r="T144" s="110">
        <f t="shared" si="38"/>
        <v>0</v>
      </c>
      <c r="U144" s="110">
        <f t="shared" si="38"/>
        <v>0</v>
      </c>
      <c r="V144" s="110">
        <f t="shared" si="38"/>
        <v>0</v>
      </c>
      <c r="W144" s="110">
        <f t="shared" si="38"/>
        <v>0</v>
      </c>
      <c r="X144" s="110">
        <f t="shared" si="38"/>
        <v>0</v>
      </c>
      <c r="Y144" s="110">
        <f t="shared" si="38"/>
        <v>0</v>
      </c>
      <c r="Z144" s="110">
        <f t="shared" si="38"/>
        <v>0</v>
      </c>
      <c r="AA144" s="110">
        <f t="shared" si="38"/>
        <v>0</v>
      </c>
      <c r="AB144" s="110">
        <f t="shared" si="38"/>
        <v>0</v>
      </c>
      <c r="AC144" s="110">
        <f t="shared" si="38"/>
        <v>0</v>
      </c>
      <c r="AD144" s="110">
        <f t="shared" si="38"/>
        <v>0</v>
      </c>
      <c r="AE144" s="110">
        <f t="shared" si="38"/>
        <v>0</v>
      </c>
      <c r="AF144" s="110">
        <f t="shared" si="38"/>
        <v>1</v>
      </c>
      <c r="AG144" s="110">
        <f t="shared" si="38"/>
        <v>1</v>
      </c>
      <c r="AH144" s="110">
        <f t="shared" si="38"/>
        <v>1</v>
      </c>
      <c r="AI144" s="110">
        <f t="shared" si="38"/>
        <v>1</v>
      </c>
      <c r="AJ144" s="39" t="str">
        <f t="shared" si="30"/>
        <v>SINGLE</v>
      </c>
      <c r="AK144" s="52"/>
      <c r="AL144" s="52" t="str">
        <f t="shared" si="33"/>
        <v>0F</v>
      </c>
      <c r="AM144" s="52" t="str">
        <f t="shared" si="34"/>
        <v>00</v>
      </c>
      <c r="AN144" s="52" t="str">
        <f t="shared" si="35"/>
        <v>00</v>
      </c>
      <c r="AO144" s="52" t="str">
        <f t="shared" si="36"/>
        <v>00</v>
      </c>
      <c r="AQ144" t="str">
        <f t="shared" si="31"/>
        <v xml:space="preserve">    (U4)0x0000000FU,                                                           /* 08 SINGLE                                          */</v>
      </c>
    </row>
    <row r="145" spans="2:43">
      <c r="B145" s="117"/>
      <c r="C145" s="39">
        <f t="shared" si="32"/>
        <v>9</v>
      </c>
      <c r="D145" s="110">
        <f t="shared" si="38"/>
        <v>0</v>
      </c>
      <c r="E145" s="110">
        <f t="shared" si="38"/>
        <v>0</v>
      </c>
      <c r="F145" s="110">
        <f t="shared" si="38"/>
        <v>0</v>
      </c>
      <c r="G145" s="110">
        <f t="shared" si="38"/>
        <v>0</v>
      </c>
      <c r="H145" s="110">
        <f t="shared" si="38"/>
        <v>0</v>
      </c>
      <c r="I145" s="110">
        <f t="shared" si="38"/>
        <v>0</v>
      </c>
      <c r="J145" s="110">
        <f t="shared" si="38"/>
        <v>0</v>
      </c>
      <c r="K145" s="110">
        <f t="shared" si="38"/>
        <v>0</v>
      </c>
      <c r="L145" s="110">
        <f t="shared" si="38"/>
        <v>0</v>
      </c>
      <c r="M145" s="110">
        <f t="shared" si="38"/>
        <v>0</v>
      </c>
      <c r="N145" s="110">
        <f t="shared" si="38"/>
        <v>0</v>
      </c>
      <c r="O145" s="110">
        <f t="shared" si="38"/>
        <v>0</v>
      </c>
      <c r="P145" s="110">
        <f t="shared" si="38"/>
        <v>0</v>
      </c>
      <c r="Q145" s="110">
        <f t="shared" si="38"/>
        <v>0</v>
      </c>
      <c r="R145" s="110">
        <f t="shared" si="38"/>
        <v>0</v>
      </c>
      <c r="S145" s="110">
        <f t="shared" si="38"/>
        <v>0</v>
      </c>
      <c r="T145" s="110">
        <f t="shared" si="38"/>
        <v>0</v>
      </c>
      <c r="U145" s="110">
        <f t="shared" si="38"/>
        <v>0</v>
      </c>
      <c r="V145" s="110">
        <f t="shared" si="38"/>
        <v>0</v>
      </c>
      <c r="W145" s="110">
        <f t="shared" si="38"/>
        <v>0</v>
      </c>
      <c r="X145" s="110">
        <f t="shared" si="38"/>
        <v>0</v>
      </c>
      <c r="Y145" s="110">
        <f t="shared" si="38"/>
        <v>0</v>
      </c>
      <c r="Z145" s="110">
        <f t="shared" si="38"/>
        <v>0</v>
      </c>
      <c r="AA145" s="110">
        <f t="shared" si="38"/>
        <v>0</v>
      </c>
      <c r="AB145" s="110">
        <f t="shared" si="38"/>
        <v>0</v>
      </c>
      <c r="AC145" s="110">
        <f t="shared" si="38"/>
        <v>0</v>
      </c>
      <c r="AD145" s="110">
        <f t="shared" si="38"/>
        <v>0</v>
      </c>
      <c r="AE145" s="110">
        <f t="shared" si="38"/>
        <v>0</v>
      </c>
      <c r="AF145" s="110">
        <f t="shared" si="38"/>
        <v>1</v>
      </c>
      <c r="AG145" s="110">
        <f t="shared" si="38"/>
        <v>1</v>
      </c>
      <c r="AH145" s="110">
        <f t="shared" si="38"/>
        <v>1</v>
      </c>
      <c r="AI145" s="110">
        <f t="shared" si="38"/>
        <v>1</v>
      </c>
      <c r="AJ145" s="39" t="str">
        <f t="shared" si="30"/>
        <v>SINGLE</v>
      </c>
      <c r="AK145" s="52"/>
      <c r="AL145" s="52" t="str">
        <f t="shared" si="33"/>
        <v>0F</v>
      </c>
      <c r="AM145" s="52" t="str">
        <f t="shared" si="34"/>
        <v>00</v>
      </c>
      <c r="AN145" s="52" t="str">
        <f t="shared" si="35"/>
        <v>00</v>
      </c>
      <c r="AO145" s="52" t="str">
        <f t="shared" si="36"/>
        <v>00</v>
      </c>
      <c r="AQ145" t="str">
        <f t="shared" si="31"/>
        <v xml:space="preserve">    (U4)0x0000000FU,                                                           /* 09 SINGLE                                          */</v>
      </c>
    </row>
    <row r="146" spans="2:43">
      <c r="B146" s="117"/>
      <c r="C146" s="39">
        <f t="shared" si="32"/>
        <v>10</v>
      </c>
      <c r="D146" s="110">
        <f t="shared" si="38"/>
        <v>0</v>
      </c>
      <c r="E146" s="110">
        <f t="shared" si="38"/>
        <v>0</v>
      </c>
      <c r="F146" s="110">
        <f t="shared" si="38"/>
        <v>0</v>
      </c>
      <c r="G146" s="110">
        <f t="shared" si="38"/>
        <v>0</v>
      </c>
      <c r="H146" s="110">
        <f t="shared" si="38"/>
        <v>0</v>
      </c>
      <c r="I146" s="110">
        <f t="shared" si="38"/>
        <v>0</v>
      </c>
      <c r="J146" s="110">
        <f t="shared" si="38"/>
        <v>0</v>
      </c>
      <c r="K146" s="110">
        <f t="shared" si="38"/>
        <v>0</v>
      </c>
      <c r="L146" s="110">
        <f t="shared" si="38"/>
        <v>0</v>
      </c>
      <c r="M146" s="110">
        <f t="shared" si="38"/>
        <v>0</v>
      </c>
      <c r="N146" s="110">
        <f t="shared" si="38"/>
        <v>0</v>
      </c>
      <c r="O146" s="110">
        <f t="shared" si="38"/>
        <v>0</v>
      </c>
      <c r="P146" s="110">
        <f t="shared" si="38"/>
        <v>0</v>
      </c>
      <c r="Q146" s="110">
        <f t="shared" si="38"/>
        <v>0</v>
      </c>
      <c r="R146" s="110">
        <f t="shared" si="38"/>
        <v>0</v>
      </c>
      <c r="S146" s="110">
        <f t="shared" si="38"/>
        <v>0</v>
      </c>
      <c r="T146" s="110">
        <f t="shared" si="38"/>
        <v>0</v>
      </c>
      <c r="U146" s="110">
        <f t="shared" si="38"/>
        <v>0</v>
      </c>
      <c r="V146" s="110">
        <f t="shared" si="38"/>
        <v>0</v>
      </c>
      <c r="W146" s="110">
        <f t="shared" si="38"/>
        <v>0</v>
      </c>
      <c r="X146" s="110">
        <f t="shared" si="38"/>
        <v>0</v>
      </c>
      <c r="Y146" s="110">
        <f t="shared" si="38"/>
        <v>0</v>
      </c>
      <c r="Z146" s="110">
        <f t="shared" si="38"/>
        <v>0</v>
      </c>
      <c r="AA146" s="110">
        <f t="shared" si="38"/>
        <v>0</v>
      </c>
      <c r="AB146" s="110">
        <f t="shared" si="38"/>
        <v>0</v>
      </c>
      <c r="AC146" s="110">
        <f t="shared" si="38"/>
        <v>0</v>
      </c>
      <c r="AD146" s="110">
        <f t="shared" si="38"/>
        <v>0</v>
      </c>
      <c r="AE146" s="110">
        <f t="shared" si="38"/>
        <v>0</v>
      </c>
      <c r="AF146" s="110">
        <f t="shared" si="38"/>
        <v>1</v>
      </c>
      <c r="AG146" s="110">
        <f t="shared" si="38"/>
        <v>1</v>
      </c>
      <c r="AH146" s="110">
        <f t="shared" si="38"/>
        <v>1</v>
      </c>
      <c r="AI146" s="110">
        <f t="shared" si="38"/>
        <v>1</v>
      </c>
      <c r="AJ146" s="39" t="str">
        <f t="shared" si="30"/>
        <v>SINGLE</v>
      </c>
      <c r="AK146" s="52"/>
      <c r="AL146" s="52" t="str">
        <f t="shared" si="33"/>
        <v>0F</v>
      </c>
      <c r="AM146" s="52" t="str">
        <f t="shared" si="34"/>
        <v>00</v>
      </c>
      <c r="AN146" s="52" t="str">
        <f t="shared" si="35"/>
        <v>00</v>
      </c>
      <c r="AO146" s="52" t="str">
        <f t="shared" si="36"/>
        <v>00</v>
      </c>
      <c r="AQ146" t="str">
        <f t="shared" si="31"/>
        <v xml:space="preserve">    (U4)0x0000000FU,                                                           /* 10 SINGLE                                          */</v>
      </c>
    </row>
    <row r="147" spans="2:43">
      <c r="B147" s="117"/>
      <c r="C147" s="39">
        <f t="shared" si="32"/>
        <v>11</v>
      </c>
      <c r="D147" s="110">
        <f t="shared" si="38"/>
        <v>0</v>
      </c>
      <c r="E147" s="110">
        <f t="shared" si="38"/>
        <v>0</v>
      </c>
      <c r="F147" s="110">
        <f t="shared" si="38"/>
        <v>0</v>
      </c>
      <c r="G147" s="110">
        <f t="shared" si="38"/>
        <v>0</v>
      </c>
      <c r="H147" s="110">
        <f t="shared" si="38"/>
        <v>0</v>
      </c>
      <c r="I147" s="110">
        <f t="shared" si="38"/>
        <v>0</v>
      </c>
      <c r="J147" s="110">
        <f t="shared" si="38"/>
        <v>0</v>
      </c>
      <c r="K147" s="110">
        <f t="shared" si="38"/>
        <v>0</v>
      </c>
      <c r="L147" s="110">
        <f t="shared" si="38"/>
        <v>0</v>
      </c>
      <c r="M147" s="110">
        <f t="shared" si="38"/>
        <v>0</v>
      </c>
      <c r="N147" s="110">
        <f t="shared" si="38"/>
        <v>0</v>
      </c>
      <c r="O147" s="110">
        <f t="shared" si="38"/>
        <v>0</v>
      </c>
      <c r="P147" s="110">
        <f t="shared" si="38"/>
        <v>0</v>
      </c>
      <c r="Q147" s="110">
        <f t="shared" si="38"/>
        <v>0</v>
      </c>
      <c r="R147" s="110">
        <f t="shared" si="38"/>
        <v>0</v>
      </c>
      <c r="S147" s="110">
        <f t="shared" si="38"/>
        <v>0</v>
      </c>
      <c r="T147" s="110">
        <f t="shared" si="38"/>
        <v>0</v>
      </c>
      <c r="U147" s="110">
        <f t="shared" si="38"/>
        <v>0</v>
      </c>
      <c r="V147" s="110">
        <f t="shared" si="38"/>
        <v>0</v>
      </c>
      <c r="W147" s="110">
        <f t="shared" si="38"/>
        <v>0</v>
      </c>
      <c r="X147" s="110">
        <f t="shared" si="38"/>
        <v>0</v>
      </c>
      <c r="Y147" s="110">
        <f t="shared" si="38"/>
        <v>0</v>
      </c>
      <c r="Z147" s="110">
        <f t="shared" si="38"/>
        <v>0</v>
      </c>
      <c r="AA147" s="110">
        <f t="shared" si="38"/>
        <v>0</v>
      </c>
      <c r="AB147" s="110">
        <f t="shared" si="38"/>
        <v>0</v>
      </c>
      <c r="AC147" s="110">
        <f t="shared" si="38"/>
        <v>0</v>
      </c>
      <c r="AD147" s="110">
        <f t="shared" si="38"/>
        <v>0</v>
      </c>
      <c r="AE147" s="110">
        <f t="shared" si="38"/>
        <v>0</v>
      </c>
      <c r="AF147" s="110">
        <f t="shared" si="38"/>
        <v>1</v>
      </c>
      <c r="AG147" s="110">
        <f t="shared" si="38"/>
        <v>1</v>
      </c>
      <c r="AH147" s="110">
        <f t="shared" si="38"/>
        <v>1</v>
      </c>
      <c r="AI147" s="110">
        <f t="shared" si="38"/>
        <v>1</v>
      </c>
      <c r="AJ147" s="39" t="str">
        <f t="shared" si="30"/>
        <v>SINGLE</v>
      </c>
      <c r="AK147" s="52"/>
      <c r="AL147" s="52" t="str">
        <f t="shared" si="33"/>
        <v>0F</v>
      </c>
      <c r="AM147" s="52" t="str">
        <f t="shared" si="34"/>
        <v>00</v>
      </c>
      <c r="AN147" s="52" t="str">
        <f t="shared" si="35"/>
        <v>00</v>
      </c>
      <c r="AO147" s="52" t="str">
        <f t="shared" si="36"/>
        <v>00</v>
      </c>
      <c r="AQ147" t="str">
        <f t="shared" si="31"/>
        <v xml:space="preserve">    (U4)0x0000000FU,                                                           /* 11 SINGLE                                          */</v>
      </c>
    </row>
    <row r="148" spans="2:43">
      <c r="B148" s="117"/>
      <c r="C148" s="39">
        <f t="shared" si="32"/>
        <v>12</v>
      </c>
      <c r="D148" s="110">
        <f t="shared" si="38"/>
        <v>0</v>
      </c>
      <c r="E148" s="110">
        <f t="shared" si="38"/>
        <v>0</v>
      </c>
      <c r="F148" s="110">
        <f t="shared" si="38"/>
        <v>0</v>
      </c>
      <c r="G148" s="110">
        <f t="shared" si="38"/>
        <v>0</v>
      </c>
      <c r="H148" s="110">
        <f t="shared" si="38"/>
        <v>0</v>
      </c>
      <c r="I148" s="110">
        <f t="shared" si="38"/>
        <v>0</v>
      </c>
      <c r="J148" s="110">
        <f t="shared" si="38"/>
        <v>0</v>
      </c>
      <c r="K148" s="110">
        <f t="shared" si="38"/>
        <v>0</v>
      </c>
      <c r="L148" s="110">
        <f t="shared" si="38"/>
        <v>0</v>
      </c>
      <c r="M148" s="110">
        <f t="shared" si="38"/>
        <v>0</v>
      </c>
      <c r="N148" s="110">
        <f t="shared" si="38"/>
        <v>0</v>
      </c>
      <c r="O148" s="110">
        <f t="shared" si="38"/>
        <v>0</v>
      </c>
      <c r="P148" s="110">
        <f t="shared" si="38"/>
        <v>0</v>
      </c>
      <c r="Q148" s="110">
        <f t="shared" si="38"/>
        <v>0</v>
      </c>
      <c r="R148" s="110">
        <f t="shared" si="38"/>
        <v>0</v>
      </c>
      <c r="S148" s="110">
        <f t="shared" si="38"/>
        <v>0</v>
      </c>
      <c r="T148" s="110">
        <f t="shared" si="38"/>
        <v>0</v>
      </c>
      <c r="U148" s="110">
        <f t="shared" si="38"/>
        <v>0</v>
      </c>
      <c r="V148" s="110">
        <f t="shared" si="38"/>
        <v>0</v>
      </c>
      <c r="W148" s="110">
        <f t="shared" si="38"/>
        <v>0</v>
      </c>
      <c r="X148" s="110">
        <f t="shared" si="38"/>
        <v>0</v>
      </c>
      <c r="Y148" s="110">
        <f t="shared" si="38"/>
        <v>0</v>
      </c>
      <c r="Z148" s="110">
        <f t="shared" si="38"/>
        <v>0</v>
      </c>
      <c r="AA148" s="110">
        <f t="shared" si="38"/>
        <v>0</v>
      </c>
      <c r="AB148" s="110">
        <f t="shared" si="38"/>
        <v>0</v>
      </c>
      <c r="AC148" s="110">
        <f t="shared" si="38"/>
        <v>0</v>
      </c>
      <c r="AD148" s="110">
        <f t="shared" si="38"/>
        <v>0</v>
      </c>
      <c r="AE148" s="110">
        <f t="shared" si="38"/>
        <v>0</v>
      </c>
      <c r="AF148" s="110">
        <f t="shared" si="38"/>
        <v>1</v>
      </c>
      <c r="AG148" s="110">
        <f t="shared" si="38"/>
        <v>1</v>
      </c>
      <c r="AH148" s="110">
        <f t="shared" si="38"/>
        <v>1</v>
      </c>
      <c r="AI148" s="110">
        <f t="shared" si="38"/>
        <v>1</v>
      </c>
      <c r="AJ148" s="39" t="str">
        <f t="shared" si="30"/>
        <v>SINGLE</v>
      </c>
      <c r="AK148" s="52"/>
      <c r="AL148" s="52" t="str">
        <f t="shared" si="33"/>
        <v>0F</v>
      </c>
      <c r="AM148" s="52" t="str">
        <f t="shared" si="34"/>
        <v>00</v>
      </c>
      <c r="AN148" s="52" t="str">
        <f t="shared" si="35"/>
        <v>00</v>
      </c>
      <c r="AO148" s="52" t="str">
        <f t="shared" si="36"/>
        <v>00</v>
      </c>
      <c r="AQ148" t="str">
        <f t="shared" si="31"/>
        <v xml:space="preserve">    (U4)0x0000000FU,                                                           /* 12 SINGLE                                          */</v>
      </c>
    </row>
    <row r="149" spans="2:43">
      <c r="B149" s="117"/>
      <c r="C149" s="39">
        <f t="shared" si="32"/>
        <v>13</v>
      </c>
      <c r="D149" s="110">
        <f t="shared" si="38"/>
        <v>0</v>
      </c>
      <c r="E149" s="110">
        <f t="shared" si="38"/>
        <v>0</v>
      </c>
      <c r="F149" s="110">
        <f t="shared" si="38"/>
        <v>0</v>
      </c>
      <c r="G149" s="110">
        <f t="shared" si="38"/>
        <v>0</v>
      </c>
      <c r="H149" s="110">
        <f t="shared" si="38"/>
        <v>0</v>
      </c>
      <c r="I149" s="110">
        <f t="shared" si="38"/>
        <v>0</v>
      </c>
      <c r="J149" s="110">
        <f t="shared" si="38"/>
        <v>0</v>
      </c>
      <c r="K149" s="110">
        <f t="shared" si="38"/>
        <v>0</v>
      </c>
      <c r="L149" s="110">
        <f t="shared" si="38"/>
        <v>0</v>
      </c>
      <c r="M149" s="110">
        <f t="shared" si="38"/>
        <v>0</v>
      </c>
      <c r="N149" s="110">
        <f t="shared" si="38"/>
        <v>0</v>
      </c>
      <c r="O149" s="110">
        <f t="shared" si="38"/>
        <v>0</v>
      </c>
      <c r="P149" s="110">
        <f t="shared" si="38"/>
        <v>0</v>
      </c>
      <c r="Q149" s="110">
        <f t="shared" si="38"/>
        <v>0</v>
      </c>
      <c r="R149" s="110">
        <f t="shared" si="38"/>
        <v>0</v>
      </c>
      <c r="S149" s="110">
        <f t="shared" si="38"/>
        <v>0</v>
      </c>
      <c r="T149" s="110">
        <f t="shared" si="38"/>
        <v>0</v>
      </c>
      <c r="U149" s="110">
        <f t="shared" si="38"/>
        <v>0</v>
      </c>
      <c r="V149" s="110">
        <f t="shared" si="38"/>
        <v>0</v>
      </c>
      <c r="W149" s="110">
        <f t="shared" si="38"/>
        <v>0</v>
      </c>
      <c r="X149" s="110">
        <f t="shared" si="38"/>
        <v>0</v>
      </c>
      <c r="Y149" s="110">
        <f t="shared" si="38"/>
        <v>0</v>
      </c>
      <c r="Z149" s="110">
        <f t="shared" si="38"/>
        <v>0</v>
      </c>
      <c r="AA149" s="110">
        <f t="shared" si="38"/>
        <v>0</v>
      </c>
      <c r="AB149" s="110">
        <f t="shared" si="38"/>
        <v>0</v>
      </c>
      <c r="AC149" s="110">
        <f t="shared" si="38"/>
        <v>0</v>
      </c>
      <c r="AD149" s="110">
        <f t="shared" si="38"/>
        <v>0</v>
      </c>
      <c r="AE149" s="110">
        <f t="shared" si="38"/>
        <v>0</v>
      </c>
      <c r="AF149" s="110">
        <f t="shared" si="38"/>
        <v>1</v>
      </c>
      <c r="AG149" s="110">
        <f t="shared" si="38"/>
        <v>1</v>
      </c>
      <c r="AH149" s="110">
        <f t="shared" si="38"/>
        <v>1</v>
      </c>
      <c r="AI149" s="110">
        <f t="shared" si="38"/>
        <v>1</v>
      </c>
      <c r="AJ149" s="39" t="str">
        <f t="shared" si="30"/>
        <v>SINGLE</v>
      </c>
      <c r="AK149" s="52"/>
      <c r="AL149" s="52" t="str">
        <f t="shared" si="33"/>
        <v>0F</v>
      </c>
      <c r="AM149" s="52" t="str">
        <f t="shared" si="34"/>
        <v>00</v>
      </c>
      <c r="AN149" s="52" t="str">
        <f t="shared" si="35"/>
        <v>00</v>
      </c>
      <c r="AO149" s="52" t="str">
        <f t="shared" si="36"/>
        <v>00</v>
      </c>
      <c r="AQ149" t="str">
        <f t="shared" si="31"/>
        <v xml:space="preserve">    (U4)0x0000000FU,                                                           /* 13 SINGLE                                          */</v>
      </c>
    </row>
    <row r="150" spans="2:43">
      <c r="B150" s="117"/>
      <c r="C150" s="39">
        <f t="shared" si="32"/>
        <v>14</v>
      </c>
      <c r="D150" s="110">
        <f t="shared" si="38"/>
        <v>0</v>
      </c>
      <c r="E150" s="110">
        <f t="shared" si="38"/>
        <v>0</v>
      </c>
      <c r="F150" s="110">
        <f t="shared" si="38"/>
        <v>0</v>
      </c>
      <c r="G150" s="110">
        <f t="shared" si="38"/>
        <v>0</v>
      </c>
      <c r="H150" s="110">
        <f t="shared" si="38"/>
        <v>0</v>
      </c>
      <c r="I150" s="110">
        <f t="shared" si="38"/>
        <v>0</v>
      </c>
      <c r="J150" s="110">
        <f t="shared" si="38"/>
        <v>0</v>
      </c>
      <c r="K150" s="110">
        <f t="shared" si="38"/>
        <v>0</v>
      </c>
      <c r="L150" s="110">
        <f t="shared" si="38"/>
        <v>0</v>
      </c>
      <c r="M150" s="110">
        <f t="shared" si="38"/>
        <v>0</v>
      </c>
      <c r="N150" s="110">
        <f t="shared" si="38"/>
        <v>0</v>
      </c>
      <c r="O150" s="110">
        <f t="shared" si="38"/>
        <v>0</v>
      </c>
      <c r="P150" s="110">
        <f t="shared" si="38"/>
        <v>0</v>
      </c>
      <c r="Q150" s="110">
        <f t="shared" si="38"/>
        <v>0</v>
      </c>
      <c r="R150" s="110">
        <f t="shared" si="38"/>
        <v>0</v>
      </c>
      <c r="S150" s="110">
        <f t="shared" si="38"/>
        <v>0</v>
      </c>
      <c r="T150" s="110">
        <f t="shared" si="38"/>
        <v>0</v>
      </c>
      <c r="U150" s="110">
        <f t="shared" si="38"/>
        <v>0</v>
      </c>
      <c r="V150" s="110">
        <f t="shared" si="38"/>
        <v>0</v>
      </c>
      <c r="W150" s="110">
        <f t="shared" si="38"/>
        <v>0</v>
      </c>
      <c r="X150" s="110">
        <f t="shared" si="38"/>
        <v>0</v>
      </c>
      <c r="Y150" s="110">
        <f t="shared" si="38"/>
        <v>0</v>
      </c>
      <c r="Z150" s="110">
        <f t="shared" si="38"/>
        <v>0</v>
      </c>
      <c r="AA150" s="110">
        <f t="shared" si="38"/>
        <v>0</v>
      </c>
      <c r="AB150" s="110">
        <f t="shared" si="38"/>
        <v>0</v>
      </c>
      <c r="AC150" s="110">
        <f t="shared" si="38"/>
        <v>0</v>
      </c>
      <c r="AD150" s="110">
        <f t="shared" si="38"/>
        <v>0</v>
      </c>
      <c r="AE150" s="110">
        <f t="shared" si="38"/>
        <v>0</v>
      </c>
      <c r="AF150" s="110">
        <f t="shared" si="38"/>
        <v>1</v>
      </c>
      <c r="AG150" s="110">
        <f t="shared" si="38"/>
        <v>1</v>
      </c>
      <c r="AH150" s="110">
        <f t="shared" si="38"/>
        <v>1</v>
      </c>
      <c r="AI150" s="110">
        <f t="shared" si="38"/>
        <v>1</v>
      </c>
      <c r="AJ150" s="39" t="str">
        <f t="shared" si="30"/>
        <v>SINGLE</v>
      </c>
      <c r="AK150" s="52"/>
      <c r="AL150" s="52" t="str">
        <f t="shared" si="33"/>
        <v>0F</v>
      </c>
      <c r="AM150" s="52" t="str">
        <f t="shared" si="34"/>
        <v>00</v>
      </c>
      <c r="AN150" s="52" t="str">
        <f t="shared" si="35"/>
        <v>00</v>
      </c>
      <c r="AO150" s="52" t="str">
        <f t="shared" si="36"/>
        <v>00</v>
      </c>
      <c r="AQ150" t="str">
        <f t="shared" si="31"/>
        <v xml:space="preserve">    (U4)0x0000000FU,                                                           /* 14 SINGLE                                          */</v>
      </c>
    </row>
    <row r="151" spans="2:43">
      <c r="B151" s="117"/>
      <c r="C151" s="39">
        <f t="shared" si="32"/>
        <v>15</v>
      </c>
      <c r="D151" s="110">
        <f t="shared" si="38"/>
        <v>0</v>
      </c>
      <c r="E151" s="110">
        <f t="shared" si="38"/>
        <v>0</v>
      </c>
      <c r="F151" s="110">
        <f t="shared" si="38"/>
        <v>0</v>
      </c>
      <c r="G151" s="110">
        <f t="shared" si="38"/>
        <v>0</v>
      </c>
      <c r="H151" s="110">
        <f t="shared" si="38"/>
        <v>0</v>
      </c>
      <c r="I151" s="110">
        <f t="shared" si="38"/>
        <v>0</v>
      </c>
      <c r="J151" s="110">
        <f t="shared" si="38"/>
        <v>0</v>
      </c>
      <c r="K151" s="110">
        <f t="shared" si="38"/>
        <v>0</v>
      </c>
      <c r="L151" s="110">
        <f t="shared" si="38"/>
        <v>0</v>
      </c>
      <c r="M151" s="110">
        <f t="shared" si="38"/>
        <v>0</v>
      </c>
      <c r="N151" s="110">
        <f t="shared" si="38"/>
        <v>0</v>
      </c>
      <c r="O151" s="110">
        <f t="shared" si="38"/>
        <v>0</v>
      </c>
      <c r="P151" s="110">
        <f t="shared" si="38"/>
        <v>0</v>
      </c>
      <c r="Q151" s="110">
        <f t="shared" si="38"/>
        <v>0</v>
      </c>
      <c r="R151" s="110">
        <f t="shared" si="38"/>
        <v>0</v>
      </c>
      <c r="S151" s="110">
        <f t="shared" si="38"/>
        <v>0</v>
      </c>
      <c r="T151" s="110">
        <f t="shared" si="38"/>
        <v>0</v>
      </c>
      <c r="U151" s="110">
        <f t="shared" si="38"/>
        <v>0</v>
      </c>
      <c r="V151" s="110">
        <f t="shared" si="38"/>
        <v>0</v>
      </c>
      <c r="W151" s="110">
        <f t="shared" si="38"/>
        <v>0</v>
      </c>
      <c r="X151" s="110">
        <f t="shared" si="38"/>
        <v>0</v>
      </c>
      <c r="Y151" s="110">
        <f t="shared" si="38"/>
        <v>0</v>
      </c>
      <c r="Z151" s="110">
        <f t="shared" si="38"/>
        <v>0</v>
      </c>
      <c r="AA151" s="110">
        <f t="shared" si="38"/>
        <v>0</v>
      </c>
      <c r="AB151" s="110">
        <f t="shared" si="38"/>
        <v>0</v>
      </c>
      <c r="AC151" s="110">
        <f t="shared" si="38"/>
        <v>0</v>
      </c>
      <c r="AD151" s="110">
        <f t="shared" si="38"/>
        <v>0</v>
      </c>
      <c r="AE151" s="110">
        <f t="shared" si="38"/>
        <v>0</v>
      </c>
      <c r="AF151" s="110">
        <f t="shared" si="38"/>
        <v>1</v>
      </c>
      <c r="AG151" s="110">
        <f t="shared" si="38"/>
        <v>1</v>
      </c>
      <c r="AH151" s="110">
        <f t="shared" si="38"/>
        <v>1</v>
      </c>
      <c r="AI151" s="110">
        <f t="shared" ref="AI151" si="39">IF(OR(AI21=0,AI21=1),1,0)</f>
        <v>1</v>
      </c>
      <c r="AJ151" s="39" t="str">
        <f t="shared" si="30"/>
        <v>SINGLE</v>
      </c>
      <c r="AK151" s="52"/>
      <c r="AL151" s="52" t="str">
        <f t="shared" si="33"/>
        <v>0F</v>
      </c>
      <c r="AM151" s="52" t="str">
        <f t="shared" si="34"/>
        <v>00</v>
      </c>
      <c r="AN151" s="52" t="str">
        <f t="shared" si="35"/>
        <v>00</v>
      </c>
      <c r="AO151" s="52" t="str">
        <f t="shared" si="36"/>
        <v>00</v>
      </c>
      <c r="AQ151" t="str">
        <f t="shared" si="31"/>
        <v xml:space="preserve">    (U4)0x0000000FU                                                            /* 15 SINGLE                                          */</v>
      </c>
    </row>
    <row r="152" spans="2:43">
      <c r="B152" s="117"/>
      <c r="C152" s="39">
        <f t="shared" si="32"/>
        <v>16</v>
      </c>
      <c r="D152" s="110">
        <f t="shared" ref="D152:AI159" si="40">IF(OR(D22=0,D22=1),1,0)</f>
        <v>0</v>
      </c>
      <c r="E152" s="110">
        <f t="shared" si="40"/>
        <v>0</v>
      </c>
      <c r="F152" s="110">
        <f t="shared" si="40"/>
        <v>0</v>
      </c>
      <c r="G152" s="110">
        <f t="shared" si="40"/>
        <v>0</v>
      </c>
      <c r="H152" s="110">
        <f t="shared" si="40"/>
        <v>0</v>
      </c>
      <c r="I152" s="110">
        <f t="shared" si="40"/>
        <v>0</v>
      </c>
      <c r="J152" s="110">
        <f t="shared" si="40"/>
        <v>0</v>
      </c>
      <c r="K152" s="110">
        <f t="shared" si="40"/>
        <v>0</v>
      </c>
      <c r="L152" s="110">
        <f t="shared" si="40"/>
        <v>0</v>
      </c>
      <c r="M152" s="110">
        <f t="shared" si="40"/>
        <v>0</v>
      </c>
      <c r="N152" s="110">
        <f t="shared" si="40"/>
        <v>0</v>
      </c>
      <c r="O152" s="110">
        <f t="shared" si="40"/>
        <v>0</v>
      </c>
      <c r="P152" s="110">
        <f t="shared" si="40"/>
        <v>0</v>
      </c>
      <c r="Q152" s="110">
        <f t="shared" si="40"/>
        <v>0</v>
      </c>
      <c r="R152" s="110">
        <f t="shared" si="40"/>
        <v>0</v>
      </c>
      <c r="S152" s="110">
        <f t="shared" si="40"/>
        <v>0</v>
      </c>
      <c r="T152" s="110">
        <f t="shared" si="40"/>
        <v>0</v>
      </c>
      <c r="U152" s="110">
        <f t="shared" si="40"/>
        <v>0</v>
      </c>
      <c r="V152" s="110">
        <f t="shared" si="40"/>
        <v>0</v>
      </c>
      <c r="W152" s="110">
        <f t="shared" si="40"/>
        <v>0</v>
      </c>
      <c r="X152" s="110">
        <f t="shared" si="40"/>
        <v>0</v>
      </c>
      <c r="Y152" s="110">
        <f t="shared" si="40"/>
        <v>0</v>
      </c>
      <c r="Z152" s="110">
        <f t="shared" si="40"/>
        <v>0</v>
      </c>
      <c r="AA152" s="110">
        <f t="shared" si="40"/>
        <v>0</v>
      </c>
      <c r="AB152" s="110">
        <f t="shared" si="40"/>
        <v>0</v>
      </c>
      <c r="AC152" s="110">
        <f t="shared" si="40"/>
        <v>0</v>
      </c>
      <c r="AD152" s="110">
        <f t="shared" si="40"/>
        <v>0</v>
      </c>
      <c r="AE152" s="110">
        <f t="shared" si="40"/>
        <v>0</v>
      </c>
      <c r="AF152" s="110">
        <f t="shared" si="40"/>
        <v>0</v>
      </c>
      <c r="AG152" s="110">
        <f t="shared" si="40"/>
        <v>0</v>
      </c>
      <c r="AH152" s="110">
        <f t="shared" si="40"/>
        <v>0</v>
      </c>
      <c r="AI152" s="110">
        <f t="shared" si="40"/>
        <v>0</v>
      </c>
      <c r="AJ152" s="39" t="str">
        <f t="shared" si="30"/>
        <v/>
      </c>
      <c r="AK152" s="52"/>
      <c r="AL152" s="52" t="str">
        <f t="shared" si="33"/>
        <v>00</v>
      </c>
      <c r="AM152" s="52" t="str">
        <f t="shared" si="34"/>
        <v>00</v>
      </c>
      <c r="AN152" s="52" t="str">
        <f t="shared" si="35"/>
        <v>00</v>
      </c>
      <c r="AO152" s="52" t="str">
        <f t="shared" si="36"/>
        <v>00</v>
      </c>
      <c r="AQ152" t="str">
        <f t="shared" si="31"/>
        <v/>
      </c>
    </row>
    <row r="153" spans="2:43">
      <c r="B153" s="117"/>
      <c r="C153" s="39">
        <f t="shared" si="32"/>
        <v>17</v>
      </c>
      <c r="D153" s="110">
        <f t="shared" si="40"/>
        <v>0</v>
      </c>
      <c r="E153" s="110">
        <f t="shared" si="40"/>
        <v>0</v>
      </c>
      <c r="F153" s="110">
        <f t="shared" si="40"/>
        <v>0</v>
      </c>
      <c r="G153" s="110">
        <f t="shared" si="40"/>
        <v>0</v>
      </c>
      <c r="H153" s="110">
        <f t="shared" si="40"/>
        <v>0</v>
      </c>
      <c r="I153" s="110">
        <f t="shared" si="40"/>
        <v>0</v>
      </c>
      <c r="J153" s="110">
        <f t="shared" si="40"/>
        <v>0</v>
      </c>
      <c r="K153" s="110">
        <f t="shared" si="40"/>
        <v>0</v>
      </c>
      <c r="L153" s="110">
        <f t="shared" si="40"/>
        <v>0</v>
      </c>
      <c r="M153" s="110">
        <f t="shared" si="40"/>
        <v>0</v>
      </c>
      <c r="N153" s="110">
        <f t="shared" si="40"/>
        <v>0</v>
      </c>
      <c r="O153" s="110">
        <f t="shared" si="40"/>
        <v>0</v>
      </c>
      <c r="P153" s="110">
        <f t="shared" si="40"/>
        <v>0</v>
      </c>
      <c r="Q153" s="110">
        <f t="shared" si="40"/>
        <v>0</v>
      </c>
      <c r="R153" s="110">
        <f t="shared" si="40"/>
        <v>0</v>
      </c>
      <c r="S153" s="110">
        <f t="shared" si="40"/>
        <v>0</v>
      </c>
      <c r="T153" s="110">
        <f t="shared" si="40"/>
        <v>0</v>
      </c>
      <c r="U153" s="110">
        <f t="shared" si="40"/>
        <v>0</v>
      </c>
      <c r="V153" s="110">
        <f t="shared" si="40"/>
        <v>0</v>
      </c>
      <c r="W153" s="110">
        <f t="shared" si="40"/>
        <v>0</v>
      </c>
      <c r="X153" s="110">
        <f t="shared" si="40"/>
        <v>0</v>
      </c>
      <c r="Y153" s="110">
        <f t="shared" si="40"/>
        <v>0</v>
      </c>
      <c r="Z153" s="110">
        <f t="shared" si="40"/>
        <v>0</v>
      </c>
      <c r="AA153" s="110">
        <f t="shared" si="40"/>
        <v>0</v>
      </c>
      <c r="AB153" s="110">
        <f t="shared" si="40"/>
        <v>0</v>
      </c>
      <c r="AC153" s="110">
        <f t="shared" si="40"/>
        <v>0</v>
      </c>
      <c r="AD153" s="110">
        <f t="shared" si="40"/>
        <v>0</v>
      </c>
      <c r="AE153" s="110">
        <f t="shared" si="40"/>
        <v>0</v>
      </c>
      <c r="AF153" s="110">
        <f t="shared" si="40"/>
        <v>0</v>
      </c>
      <c r="AG153" s="110">
        <f t="shared" si="40"/>
        <v>0</v>
      </c>
      <c r="AH153" s="110">
        <f t="shared" si="40"/>
        <v>0</v>
      </c>
      <c r="AI153" s="110">
        <f t="shared" si="40"/>
        <v>0</v>
      </c>
      <c r="AJ153" s="39" t="str">
        <f t="shared" si="30"/>
        <v/>
      </c>
      <c r="AK153" s="52"/>
      <c r="AL153" s="52" t="str">
        <f t="shared" si="33"/>
        <v>00</v>
      </c>
      <c r="AM153" s="52" t="str">
        <f t="shared" si="34"/>
        <v>00</v>
      </c>
      <c r="AN153" s="52" t="str">
        <f t="shared" si="35"/>
        <v>00</v>
      </c>
      <c r="AO153" s="52" t="str">
        <f t="shared" si="36"/>
        <v>00</v>
      </c>
      <c r="AQ153" t="str">
        <f t="shared" si="31"/>
        <v/>
      </c>
    </row>
    <row r="154" spans="2:43">
      <c r="B154" s="117"/>
      <c r="C154" s="39">
        <f t="shared" si="32"/>
        <v>18</v>
      </c>
      <c r="D154" s="110">
        <f t="shared" si="40"/>
        <v>0</v>
      </c>
      <c r="E154" s="110">
        <f t="shared" si="40"/>
        <v>0</v>
      </c>
      <c r="F154" s="110">
        <f t="shared" si="40"/>
        <v>0</v>
      </c>
      <c r="G154" s="110">
        <f t="shared" si="40"/>
        <v>0</v>
      </c>
      <c r="H154" s="110">
        <f t="shared" si="40"/>
        <v>0</v>
      </c>
      <c r="I154" s="110">
        <f t="shared" si="40"/>
        <v>0</v>
      </c>
      <c r="J154" s="110">
        <f t="shared" si="40"/>
        <v>0</v>
      </c>
      <c r="K154" s="110">
        <f t="shared" si="40"/>
        <v>0</v>
      </c>
      <c r="L154" s="110">
        <f t="shared" si="40"/>
        <v>0</v>
      </c>
      <c r="M154" s="110">
        <f t="shared" si="40"/>
        <v>0</v>
      </c>
      <c r="N154" s="110">
        <f t="shared" si="40"/>
        <v>0</v>
      </c>
      <c r="O154" s="110">
        <f t="shared" si="40"/>
        <v>0</v>
      </c>
      <c r="P154" s="110">
        <f t="shared" si="40"/>
        <v>0</v>
      </c>
      <c r="Q154" s="110">
        <f t="shared" si="40"/>
        <v>0</v>
      </c>
      <c r="R154" s="110">
        <f t="shared" si="40"/>
        <v>0</v>
      </c>
      <c r="S154" s="110">
        <f t="shared" si="40"/>
        <v>0</v>
      </c>
      <c r="T154" s="110">
        <f t="shared" si="40"/>
        <v>0</v>
      </c>
      <c r="U154" s="110">
        <f t="shared" si="40"/>
        <v>0</v>
      </c>
      <c r="V154" s="110">
        <f t="shared" si="40"/>
        <v>0</v>
      </c>
      <c r="W154" s="110">
        <f t="shared" si="40"/>
        <v>0</v>
      </c>
      <c r="X154" s="110">
        <f t="shared" si="40"/>
        <v>0</v>
      </c>
      <c r="Y154" s="110">
        <f t="shared" si="40"/>
        <v>0</v>
      </c>
      <c r="Z154" s="110">
        <f t="shared" si="40"/>
        <v>0</v>
      </c>
      <c r="AA154" s="110">
        <f t="shared" si="40"/>
        <v>0</v>
      </c>
      <c r="AB154" s="110">
        <f t="shared" si="40"/>
        <v>0</v>
      </c>
      <c r="AC154" s="110">
        <f t="shared" si="40"/>
        <v>0</v>
      </c>
      <c r="AD154" s="110">
        <f t="shared" si="40"/>
        <v>0</v>
      </c>
      <c r="AE154" s="110">
        <f t="shared" si="40"/>
        <v>0</v>
      </c>
      <c r="AF154" s="110">
        <f t="shared" si="40"/>
        <v>0</v>
      </c>
      <c r="AG154" s="110">
        <f t="shared" si="40"/>
        <v>0</v>
      </c>
      <c r="AH154" s="110">
        <f t="shared" si="40"/>
        <v>0</v>
      </c>
      <c r="AI154" s="110">
        <f t="shared" si="40"/>
        <v>0</v>
      </c>
      <c r="AJ154" s="39" t="str">
        <f t="shared" si="30"/>
        <v/>
      </c>
      <c r="AK154" s="52"/>
      <c r="AL154" s="52" t="str">
        <f t="shared" si="33"/>
        <v>00</v>
      </c>
      <c r="AM154" s="52" t="str">
        <f t="shared" si="34"/>
        <v>00</v>
      </c>
      <c r="AN154" s="52" t="str">
        <f t="shared" si="35"/>
        <v>00</v>
      </c>
      <c r="AO154" s="52" t="str">
        <f t="shared" si="36"/>
        <v>00</v>
      </c>
      <c r="AQ154" t="str">
        <f t="shared" si="31"/>
        <v/>
      </c>
    </row>
    <row r="155" spans="2:43">
      <c r="B155" s="117"/>
      <c r="C155" s="39">
        <f t="shared" si="32"/>
        <v>19</v>
      </c>
      <c r="D155" s="110">
        <f t="shared" si="40"/>
        <v>0</v>
      </c>
      <c r="E155" s="110">
        <f t="shared" si="40"/>
        <v>0</v>
      </c>
      <c r="F155" s="110">
        <f t="shared" si="40"/>
        <v>0</v>
      </c>
      <c r="G155" s="110">
        <f t="shared" si="40"/>
        <v>0</v>
      </c>
      <c r="H155" s="110">
        <f t="shared" si="40"/>
        <v>0</v>
      </c>
      <c r="I155" s="110">
        <f t="shared" si="40"/>
        <v>0</v>
      </c>
      <c r="J155" s="110">
        <f t="shared" si="40"/>
        <v>0</v>
      </c>
      <c r="K155" s="110">
        <f t="shared" si="40"/>
        <v>0</v>
      </c>
      <c r="L155" s="110">
        <f t="shared" si="40"/>
        <v>0</v>
      </c>
      <c r="M155" s="110">
        <f t="shared" si="40"/>
        <v>0</v>
      </c>
      <c r="N155" s="110">
        <f t="shared" si="40"/>
        <v>0</v>
      </c>
      <c r="O155" s="110">
        <f t="shared" si="40"/>
        <v>0</v>
      </c>
      <c r="P155" s="110">
        <f t="shared" si="40"/>
        <v>0</v>
      </c>
      <c r="Q155" s="110">
        <f t="shared" si="40"/>
        <v>0</v>
      </c>
      <c r="R155" s="110">
        <f t="shared" si="40"/>
        <v>0</v>
      </c>
      <c r="S155" s="110">
        <f t="shared" si="40"/>
        <v>0</v>
      </c>
      <c r="T155" s="110">
        <f t="shared" si="40"/>
        <v>0</v>
      </c>
      <c r="U155" s="110">
        <f t="shared" si="40"/>
        <v>0</v>
      </c>
      <c r="V155" s="110">
        <f t="shared" si="40"/>
        <v>0</v>
      </c>
      <c r="W155" s="110">
        <f t="shared" si="40"/>
        <v>0</v>
      </c>
      <c r="X155" s="110">
        <f t="shared" si="40"/>
        <v>0</v>
      </c>
      <c r="Y155" s="110">
        <f t="shared" si="40"/>
        <v>0</v>
      </c>
      <c r="Z155" s="110">
        <f t="shared" si="40"/>
        <v>0</v>
      </c>
      <c r="AA155" s="110">
        <f t="shared" si="40"/>
        <v>0</v>
      </c>
      <c r="AB155" s="110">
        <f t="shared" si="40"/>
        <v>0</v>
      </c>
      <c r="AC155" s="110">
        <f t="shared" si="40"/>
        <v>0</v>
      </c>
      <c r="AD155" s="110">
        <f t="shared" si="40"/>
        <v>0</v>
      </c>
      <c r="AE155" s="110">
        <f t="shared" si="40"/>
        <v>0</v>
      </c>
      <c r="AF155" s="110">
        <f t="shared" si="40"/>
        <v>0</v>
      </c>
      <c r="AG155" s="110">
        <f t="shared" si="40"/>
        <v>0</v>
      </c>
      <c r="AH155" s="110">
        <f t="shared" si="40"/>
        <v>0</v>
      </c>
      <c r="AI155" s="110">
        <f t="shared" si="40"/>
        <v>0</v>
      </c>
      <c r="AJ155" s="39" t="str">
        <f t="shared" si="30"/>
        <v/>
      </c>
      <c r="AK155" s="52"/>
      <c r="AL155" s="52" t="str">
        <f t="shared" si="33"/>
        <v>00</v>
      </c>
      <c r="AM155" s="52" t="str">
        <f t="shared" si="34"/>
        <v>00</v>
      </c>
      <c r="AN155" s="52" t="str">
        <f t="shared" si="35"/>
        <v>00</v>
      </c>
      <c r="AO155" s="52" t="str">
        <f t="shared" si="36"/>
        <v>00</v>
      </c>
      <c r="AQ155" t="str">
        <f t="shared" si="31"/>
        <v/>
      </c>
    </row>
    <row r="156" spans="2:43">
      <c r="B156" s="117"/>
      <c r="C156" s="39">
        <f t="shared" si="32"/>
        <v>20</v>
      </c>
      <c r="D156" s="110">
        <f t="shared" si="40"/>
        <v>0</v>
      </c>
      <c r="E156" s="110">
        <f t="shared" si="40"/>
        <v>0</v>
      </c>
      <c r="F156" s="110">
        <f t="shared" si="40"/>
        <v>0</v>
      </c>
      <c r="G156" s="110">
        <f t="shared" si="40"/>
        <v>0</v>
      </c>
      <c r="H156" s="110">
        <f t="shared" si="40"/>
        <v>0</v>
      </c>
      <c r="I156" s="110">
        <f t="shared" si="40"/>
        <v>0</v>
      </c>
      <c r="J156" s="110">
        <f t="shared" si="40"/>
        <v>0</v>
      </c>
      <c r="K156" s="110">
        <f t="shared" si="40"/>
        <v>0</v>
      </c>
      <c r="L156" s="110">
        <f t="shared" si="40"/>
        <v>0</v>
      </c>
      <c r="M156" s="110">
        <f t="shared" si="40"/>
        <v>0</v>
      </c>
      <c r="N156" s="110">
        <f t="shared" si="40"/>
        <v>0</v>
      </c>
      <c r="O156" s="110">
        <f t="shared" si="40"/>
        <v>0</v>
      </c>
      <c r="P156" s="110">
        <f t="shared" si="40"/>
        <v>0</v>
      </c>
      <c r="Q156" s="110">
        <f t="shared" si="40"/>
        <v>0</v>
      </c>
      <c r="R156" s="110">
        <f t="shared" si="40"/>
        <v>0</v>
      </c>
      <c r="S156" s="110">
        <f t="shared" si="40"/>
        <v>0</v>
      </c>
      <c r="T156" s="110">
        <f t="shared" si="40"/>
        <v>0</v>
      </c>
      <c r="U156" s="110">
        <f t="shared" si="40"/>
        <v>0</v>
      </c>
      <c r="V156" s="110">
        <f t="shared" si="40"/>
        <v>0</v>
      </c>
      <c r="W156" s="110">
        <f t="shared" si="40"/>
        <v>0</v>
      </c>
      <c r="X156" s="110">
        <f t="shared" si="40"/>
        <v>0</v>
      </c>
      <c r="Y156" s="110">
        <f t="shared" si="40"/>
        <v>0</v>
      </c>
      <c r="Z156" s="110">
        <f t="shared" si="40"/>
        <v>0</v>
      </c>
      <c r="AA156" s="110">
        <f t="shared" si="40"/>
        <v>0</v>
      </c>
      <c r="AB156" s="110">
        <f t="shared" si="40"/>
        <v>0</v>
      </c>
      <c r="AC156" s="110">
        <f t="shared" si="40"/>
        <v>0</v>
      </c>
      <c r="AD156" s="110">
        <f t="shared" si="40"/>
        <v>0</v>
      </c>
      <c r="AE156" s="110">
        <f t="shared" si="40"/>
        <v>0</v>
      </c>
      <c r="AF156" s="110">
        <f t="shared" si="40"/>
        <v>0</v>
      </c>
      <c r="AG156" s="110">
        <f t="shared" si="40"/>
        <v>0</v>
      </c>
      <c r="AH156" s="110">
        <f t="shared" si="40"/>
        <v>0</v>
      </c>
      <c r="AI156" s="110">
        <f t="shared" si="40"/>
        <v>0</v>
      </c>
      <c r="AJ156" s="39" t="str">
        <f t="shared" si="30"/>
        <v/>
      </c>
      <c r="AK156" s="52"/>
      <c r="AL156" s="52" t="str">
        <f t="shared" si="33"/>
        <v>00</v>
      </c>
      <c r="AM156" s="52" t="str">
        <f t="shared" si="34"/>
        <v>00</v>
      </c>
      <c r="AN156" s="52" t="str">
        <f t="shared" si="35"/>
        <v>00</v>
      </c>
      <c r="AO156" s="52" t="str">
        <f t="shared" si="36"/>
        <v>00</v>
      </c>
      <c r="AQ156" t="str">
        <f t="shared" si="31"/>
        <v/>
      </c>
    </row>
    <row r="157" spans="2:43">
      <c r="B157" s="117"/>
      <c r="C157" s="39">
        <f t="shared" si="32"/>
        <v>21</v>
      </c>
      <c r="D157" s="110">
        <f t="shared" si="40"/>
        <v>0</v>
      </c>
      <c r="E157" s="110">
        <f t="shared" si="40"/>
        <v>0</v>
      </c>
      <c r="F157" s="110">
        <f t="shared" si="40"/>
        <v>0</v>
      </c>
      <c r="G157" s="110">
        <f t="shared" si="40"/>
        <v>0</v>
      </c>
      <c r="H157" s="110">
        <f t="shared" si="40"/>
        <v>0</v>
      </c>
      <c r="I157" s="110">
        <f t="shared" si="40"/>
        <v>0</v>
      </c>
      <c r="J157" s="110">
        <f t="shared" si="40"/>
        <v>0</v>
      </c>
      <c r="K157" s="110">
        <f t="shared" si="40"/>
        <v>0</v>
      </c>
      <c r="L157" s="110">
        <f t="shared" si="40"/>
        <v>0</v>
      </c>
      <c r="M157" s="110">
        <f t="shared" si="40"/>
        <v>0</v>
      </c>
      <c r="N157" s="110">
        <f t="shared" si="40"/>
        <v>0</v>
      </c>
      <c r="O157" s="110">
        <f t="shared" si="40"/>
        <v>0</v>
      </c>
      <c r="P157" s="110">
        <f t="shared" si="40"/>
        <v>0</v>
      </c>
      <c r="Q157" s="110">
        <f t="shared" si="40"/>
        <v>0</v>
      </c>
      <c r="R157" s="110">
        <f t="shared" si="40"/>
        <v>0</v>
      </c>
      <c r="S157" s="110">
        <f t="shared" si="40"/>
        <v>0</v>
      </c>
      <c r="T157" s="110">
        <f t="shared" si="40"/>
        <v>0</v>
      </c>
      <c r="U157" s="110">
        <f t="shared" si="40"/>
        <v>0</v>
      </c>
      <c r="V157" s="110">
        <f t="shared" si="40"/>
        <v>0</v>
      </c>
      <c r="W157" s="110">
        <f t="shared" si="40"/>
        <v>0</v>
      </c>
      <c r="X157" s="110">
        <f t="shared" si="40"/>
        <v>0</v>
      </c>
      <c r="Y157" s="110">
        <f t="shared" si="40"/>
        <v>0</v>
      </c>
      <c r="Z157" s="110">
        <f t="shared" si="40"/>
        <v>0</v>
      </c>
      <c r="AA157" s="110">
        <f t="shared" si="40"/>
        <v>0</v>
      </c>
      <c r="AB157" s="110">
        <f t="shared" si="40"/>
        <v>0</v>
      </c>
      <c r="AC157" s="110">
        <f t="shared" si="40"/>
        <v>0</v>
      </c>
      <c r="AD157" s="110">
        <f t="shared" si="40"/>
        <v>0</v>
      </c>
      <c r="AE157" s="110">
        <f t="shared" si="40"/>
        <v>0</v>
      </c>
      <c r="AF157" s="110">
        <f t="shared" si="40"/>
        <v>0</v>
      </c>
      <c r="AG157" s="110">
        <f t="shared" si="40"/>
        <v>0</v>
      </c>
      <c r="AH157" s="110">
        <f t="shared" si="40"/>
        <v>0</v>
      </c>
      <c r="AI157" s="110">
        <f t="shared" si="40"/>
        <v>0</v>
      </c>
      <c r="AJ157" s="39" t="str">
        <f t="shared" si="30"/>
        <v/>
      </c>
      <c r="AK157" s="52"/>
      <c r="AL157" s="52" t="str">
        <f t="shared" si="33"/>
        <v>00</v>
      </c>
      <c r="AM157" s="52" t="str">
        <f t="shared" si="34"/>
        <v>00</v>
      </c>
      <c r="AN157" s="52" t="str">
        <f t="shared" si="35"/>
        <v>00</v>
      </c>
      <c r="AO157" s="52" t="str">
        <f t="shared" si="36"/>
        <v>00</v>
      </c>
      <c r="AQ157" t="str">
        <f t="shared" si="31"/>
        <v/>
      </c>
    </row>
    <row r="158" spans="2:43">
      <c r="B158" s="117"/>
      <c r="C158" s="39">
        <f t="shared" si="32"/>
        <v>22</v>
      </c>
      <c r="D158" s="110">
        <f t="shared" si="40"/>
        <v>0</v>
      </c>
      <c r="E158" s="110">
        <f t="shared" si="40"/>
        <v>0</v>
      </c>
      <c r="F158" s="110">
        <f t="shared" si="40"/>
        <v>0</v>
      </c>
      <c r="G158" s="110">
        <f t="shared" si="40"/>
        <v>0</v>
      </c>
      <c r="H158" s="110">
        <f t="shared" si="40"/>
        <v>0</v>
      </c>
      <c r="I158" s="110">
        <f t="shared" si="40"/>
        <v>0</v>
      </c>
      <c r="J158" s="110">
        <f t="shared" si="40"/>
        <v>0</v>
      </c>
      <c r="K158" s="110">
        <f t="shared" si="40"/>
        <v>0</v>
      </c>
      <c r="L158" s="110">
        <f t="shared" si="40"/>
        <v>0</v>
      </c>
      <c r="M158" s="110">
        <f t="shared" si="40"/>
        <v>0</v>
      </c>
      <c r="N158" s="110">
        <f t="shared" si="40"/>
        <v>0</v>
      </c>
      <c r="O158" s="110">
        <f t="shared" si="40"/>
        <v>0</v>
      </c>
      <c r="P158" s="110">
        <f t="shared" si="40"/>
        <v>0</v>
      </c>
      <c r="Q158" s="110">
        <f t="shared" si="40"/>
        <v>0</v>
      </c>
      <c r="R158" s="110">
        <f t="shared" si="40"/>
        <v>0</v>
      </c>
      <c r="S158" s="110">
        <f t="shared" si="40"/>
        <v>0</v>
      </c>
      <c r="T158" s="110">
        <f t="shared" si="40"/>
        <v>0</v>
      </c>
      <c r="U158" s="110">
        <f t="shared" si="40"/>
        <v>0</v>
      </c>
      <c r="V158" s="110">
        <f t="shared" si="40"/>
        <v>0</v>
      </c>
      <c r="W158" s="110">
        <f t="shared" si="40"/>
        <v>0</v>
      </c>
      <c r="X158" s="110">
        <f t="shared" si="40"/>
        <v>0</v>
      </c>
      <c r="Y158" s="110">
        <f t="shared" si="40"/>
        <v>0</v>
      </c>
      <c r="Z158" s="110">
        <f t="shared" si="40"/>
        <v>0</v>
      </c>
      <c r="AA158" s="110">
        <f t="shared" si="40"/>
        <v>0</v>
      </c>
      <c r="AB158" s="110">
        <f t="shared" si="40"/>
        <v>0</v>
      </c>
      <c r="AC158" s="110">
        <f t="shared" si="40"/>
        <v>0</v>
      </c>
      <c r="AD158" s="110">
        <f t="shared" si="40"/>
        <v>0</v>
      </c>
      <c r="AE158" s="110">
        <f t="shared" si="40"/>
        <v>0</v>
      </c>
      <c r="AF158" s="110">
        <f t="shared" si="40"/>
        <v>0</v>
      </c>
      <c r="AG158" s="110">
        <f t="shared" si="40"/>
        <v>0</v>
      </c>
      <c r="AH158" s="110">
        <f t="shared" si="40"/>
        <v>0</v>
      </c>
      <c r="AI158" s="110">
        <f t="shared" si="40"/>
        <v>0</v>
      </c>
      <c r="AJ158" s="39" t="str">
        <f t="shared" si="30"/>
        <v/>
      </c>
      <c r="AK158" s="52"/>
      <c r="AL158" s="52" t="str">
        <f t="shared" si="33"/>
        <v>00</v>
      </c>
      <c r="AM158" s="52" t="str">
        <f t="shared" si="34"/>
        <v>00</v>
      </c>
      <c r="AN158" s="52" t="str">
        <f t="shared" si="35"/>
        <v>00</v>
      </c>
      <c r="AO158" s="52" t="str">
        <f t="shared" si="36"/>
        <v>00</v>
      </c>
      <c r="AQ158" t="str">
        <f t="shared" si="31"/>
        <v/>
      </c>
    </row>
    <row r="159" spans="2:43">
      <c r="B159" s="117"/>
      <c r="C159" s="39">
        <f t="shared" si="32"/>
        <v>23</v>
      </c>
      <c r="D159" s="110">
        <f t="shared" si="40"/>
        <v>0</v>
      </c>
      <c r="E159" s="110">
        <f t="shared" si="40"/>
        <v>0</v>
      </c>
      <c r="F159" s="110">
        <f t="shared" si="40"/>
        <v>0</v>
      </c>
      <c r="G159" s="110">
        <f t="shared" si="40"/>
        <v>0</v>
      </c>
      <c r="H159" s="110">
        <f t="shared" si="40"/>
        <v>0</v>
      </c>
      <c r="I159" s="110">
        <f t="shared" si="40"/>
        <v>0</v>
      </c>
      <c r="J159" s="110">
        <f t="shared" si="40"/>
        <v>0</v>
      </c>
      <c r="K159" s="110">
        <f t="shared" si="40"/>
        <v>0</v>
      </c>
      <c r="L159" s="110">
        <f t="shared" si="40"/>
        <v>0</v>
      </c>
      <c r="M159" s="110">
        <f t="shared" si="40"/>
        <v>0</v>
      </c>
      <c r="N159" s="110">
        <f t="shared" si="40"/>
        <v>0</v>
      </c>
      <c r="O159" s="110">
        <f t="shared" si="40"/>
        <v>0</v>
      </c>
      <c r="P159" s="110">
        <f t="shared" si="40"/>
        <v>0</v>
      </c>
      <c r="Q159" s="110">
        <f t="shared" si="40"/>
        <v>0</v>
      </c>
      <c r="R159" s="110">
        <f t="shared" si="40"/>
        <v>0</v>
      </c>
      <c r="S159" s="110">
        <f t="shared" si="40"/>
        <v>0</v>
      </c>
      <c r="T159" s="110">
        <f t="shared" si="40"/>
        <v>0</v>
      </c>
      <c r="U159" s="110">
        <f t="shared" si="40"/>
        <v>0</v>
      </c>
      <c r="V159" s="110">
        <f t="shared" si="40"/>
        <v>0</v>
      </c>
      <c r="W159" s="110">
        <f t="shared" si="40"/>
        <v>0</v>
      </c>
      <c r="X159" s="110">
        <f t="shared" si="40"/>
        <v>0</v>
      </c>
      <c r="Y159" s="110">
        <f t="shared" si="40"/>
        <v>0</v>
      </c>
      <c r="Z159" s="110">
        <f t="shared" si="40"/>
        <v>0</v>
      </c>
      <c r="AA159" s="110">
        <f t="shared" si="40"/>
        <v>0</v>
      </c>
      <c r="AB159" s="110">
        <f t="shared" si="40"/>
        <v>0</v>
      </c>
      <c r="AC159" s="110">
        <f t="shared" si="40"/>
        <v>0</v>
      </c>
      <c r="AD159" s="110">
        <f t="shared" si="40"/>
        <v>0</v>
      </c>
      <c r="AE159" s="110">
        <f t="shared" si="40"/>
        <v>0</v>
      </c>
      <c r="AF159" s="110">
        <f t="shared" si="40"/>
        <v>0</v>
      </c>
      <c r="AG159" s="110">
        <f t="shared" si="40"/>
        <v>0</v>
      </c>
      <c r="AH159" s="110">
        <f t="shared" si="40"/>
        <v>0</v>
      </c>
      <c r="AI159" s="110">
        <f t="shared" ref="AI159" si="41">IF(OR(AI29=0,AI29=1),1,0)</f>
        <v>0</v>
      </c>
      <c r="AJ159" s="39" t="str">
        <f t="shared" si="30"/>
        <v/>
      </c>
      <c r="AK159" s="52"/>
      <c r="AL159" s="52" t="str">
        <f t="shared" si="33"/>
        <v>00</v>
      </c>
      <c r="AM159" s="52" t="str">
        <f t="shared" si="34"/>
        <v>00</v>
      </c>
      <c r="AN159" s="52" t="str">
        <f t="shared" si="35"/>
        <v>00</v>
      </c>
      <c r="AO159" s="52" t="str">
        <f t="shared" si="36"/>
        <v>00</v>
      </c>
      <c r="AQ159" t="str">
        <f t="shared" si="31"/>
        <v/>
      </c>
    </row>
    <row r="160" spans="2:43">
      <c r="B160" s="117"/>
      <c r="C160" s="39">
        <f t="shared" si="32"/>
        <v>24</v>
      </c>
      <c r="D160" s="110">
        <f t="shared" ref="D160:AI167" si="42">IF(OR(D30=0,D30=1),1,0)</f>
        <v>0</v>
      </c>
      <c r="E160" s="110">
        <f t="shared" si="42"/>
        <v>0</v>
      </c>
      <c r="F160" s="110">
        <f t="shared" si="42"/>
        <v>0</v>
      </c>
      <c r="G160" s="110">
        <f t="shared" si="42"/>
        <v>0</v>
      </c>
      <c r="H160" s="110">
        <f t="shared" si="42"/>
        <v>0</v>
      </c>
      <c r="I160" s="110">
        <f t="shared" si="42"/>
        <v>0</v>
      </c>
      <c r="J160" s="110">
        <f t="shared" si="42"/>
        <v>0</v>
      </c>
      <c r="K160" s="110">
        <f t="shared" si="42"/>
        <v>0</v>
      </c>
      <c r="L160" s="110">
        <f t="shared" si="42"/>
        <v>0</v>
      </c>
      <c r="M160" s="110">
        <f t="shared" si="42"/>
        <v>0</v>
      </c>
      <c r="N160" s="110">
        <f t="shared" si="42"/>
        <v>0</v>
      </c>
      <c r="O160" s="110">
        <f t="shared" si="42"/>
        <v>0</v>
      </c>
      <c r="P160" s="110">
        <f t="shared" si="42"/>
        <v>0</v>
      </c>
      <c r="Q160" s="110">
        <f t="shared" si="42"/>
        <v>0</v>
      </c>
      <c r="R160" s="110">
        <f t="shared" si="42"/>
        <v>0</v>
      </c>
      <c r="S160" s="110">
        <f t="shared" si="42"/>
        <v>0</v>
      </c>
      <c r="T160" s="110">
        <f t="shared" si="42"/>
        <v>0</v>
      </c>
      <c r="U160" s="110">
        <f t="shared" si="42"/>
        <v>0</v>
      </c>
      <c r="V160" s="110">
        <f t="shared" si="42"/>
        <v>0</v>
      </c>
      <c r="W160" s="110">
        <f t="shared" si="42"/>
        <v>0</v>
      </c>
      <c r="X160" s="110">
        <f t="shared" si="42"/>
        <v>0</v>
      </c>
      <c r="Y160" s="110">
        <f t="shared" si="42"/>
        <v>0</v>
      </c>
      <c r="Z160" s="110">
        <f t="shared" si="42"/>
        <v>0</v>
      </c>
      <c r="AA160" s="110">
        <f t="shared" si="42"/>
        <v>0</v>
      </c>
      <c r="AB160" s="110">
        <f t="shared" si="42"/>
        <v>0</v>
      </c>
      <c r="AC160" s="110">
        <f t="shared" si="42"/>
        <v>0</v>
      </c>
      <c r="AD160" s="110">
        <f t="shared" si="42"/>
        <v>0</v>
      </c>
      <c r="AE160" s="110">
        <f t="shared" si="42"/>
        <v>0</v>
      </c>
      <c r="AF160" s="110">
        <f t="shared" si="42"/>
        <v>0</v>
      </c>
      <c r="AG160" s="110">
        <f t="shared" si="42"/>
        <v>0</v>
      </c>
      <c r="AH160" s="110">
        <f t="shared" si="42"/>
        <v>0</v>
      </c>
      <c r="AI160" s="110">
        <f t="shared" si="42"/>
        <v>0</v>
      </c>
      <c r="AJ160" s="39" t="str">
        <f t="shared" si="30"/>
        <v/>
      </c>
      <c r="AK160" s="52"/>
      <c r="AL160" s="52" t="str">
        <f t="shared" si="33"/>
        <v>00</v>
      </c>
      <c r="AM160" s="52" t="str">
        <f t="shared" si="34"/>
        <v>00</v>
      </c>
      <c r="AN160" s="52" t="str">
        <f t="shared" si="35"/>
        <v>00</v>
      </c>
      <c r="AO160" s="52" t="str">
        <f t="shared" si="36"/>
        <v>00</v>
      </c>
      <c r="AQ160" t="str">
        <f t="shared" si="31"/>
        <v/>
      </c>
    </row>
    <row r="161" spans="2:43">
      <c r="B161" s="117"/>
      <c r="C161" s="39">
        <f t="shared" si="32"/>
        <v>25</v>
      </c>
      <c r="D161" s="110">
        <f t="shared" si="42"/>
        <v>0</v>
      </c>
      <c r="E161" s="110">
        <f t="shared" si="42"/>
        <v>0</v>
      </c>
      <c r="F161" s="110">
        <f t="shared" si="42"/>
        <v>0</v>
      </c>
      <c r="G161" s="110">
        <f t="shared" si="42"/>
        <v>0</v>
      </c>
      <c r="H161" s="110">
        <f t="shared" si="42"/>
        <v>0</v>
      </c>
      <c r="I161" s="110">
        <f t="shared" si="42"/>
        <v>0</v>
      </c>
      <c r="J161" s="110">
        <f t="shared" si="42"/>
        <v>0</v>
      </c>
      <c r="K161" s="110">
        <f t="shared" si="42"/>
        <v>0</v>
      </c>
      <c r="L161" s="110">
        <f t="shared" si="42"/>
        <v>0</v>
      </c>
      <c r="M161" s="110">
        <f t="shared" si="42"/>
        <v>0</v>
      </c>
      <c r="N161" s="110">
        <f t="shared" si="42"/>
        <v>0</v>
      </c>
      <c r="O161" s="110">
        <f t="shared" si="42"/>
        <v>0</v>
      </c>
      <c r="P161" s="110">
        <f t="shared" si="42"/>
        <v>0</v>
      </c>
      <c r="Q161" s="110">
        <f t="shared" si="42"/>
        <v>0</v>
      </c>
      <c r="R161" s="110">
        <f t="shared" si="42"/>
        <v>0</v>
      </c>
      <c r="S161" s="110">
        <f t="shared" si="42"/>
        <v>0</v>
      </c>
      <c r="T161" s="110">
        <f t="shared" si="42"/>
        <v>0</v>
      </c>
      <c r="U161" s="110">
        <f t="shared" si="42"/>
        <v>0</v>
      </c>
      <c r="V161" s="110">
        <f t="shared" si="42"/>
        <v>0</v>
      </c>
      <c r="W161" s="110">
        <f t="shared" si="42"/>
        <v>0</v>
      </c>
      <c r="X161" s="110">
        <f t="shared" si="42"/>
        <v>0</v>
      </c>
      <c r="Y161" s="110">
        <f t="shared" si="42"/>
        <v>0</v>
      </c>
      <c r="Z161" s="110">
        <f t="shared" si="42"/>
        <v>0</v>
      </c>
      <c r="AA161" s="110">
        <f t="shared" si="42"/>
        <v>0</v>
      </c>
      <c r="AB161" s="110">
        <f t="shared" si="42"/>
        <v>0</v>
      </c>
      <c r="AC161" s="110">
        <f t="shared" si="42"/>
        <v>0</v>
      </c>
      <c r="AD161" s="110">
        <f t="shared" si="42"/>
        <v>0</v>
      </c>
      <c r="AE161" s="110">
        <f t="shared" si="42"/>
        <v>0</v>
      </c>
      <c r="AF161" s="110">
        <f t="shared" si="42"/>
        <v>0</v>
      </c>
      <c r="AG161" s="110">
        <f t="shared" si="42"/>
        <v>0</v>
      </c>
      <c r="AH161" s="110">
        <f t="shared" si="42"/>
        <v>0</v>
      </c>
      <c r="AI161" s="110">
        <f t="shared" si="42"/>
        <v>0</v>
      </c>
      <c r="AJ161" s="39" t="str">
        <f t="shared" si="30"/>
        <v/>
      </c>
      <c r="AK161" s="52"/>
      <c r="AL161" s="52" t="str">
        <f t="shared" si="33"/>
        <v>00</v>
      </c>
      <c r="AM161" s="52" t="str">
        <f t="shared" si="34"/>
        <v>00</v>
      </c>
      <c r="AN161" s="52" t="str">
        <f t="shared" si="35"/>
        <v>00</v>
      </c>
      <c r="AO161" s="52" t="str">
        <f t="shared" si="36"/>
        <v>00</v>
      </c>
      <c r="AQ161" t="str">
        <f t="shared" si="31"/>
        <v/>
      </c>
    </row>
    <row r="162" spans="2:43">
      <c r="B162" s="117"/>
      <c r="C162" s="39">
        <f t="shared" si="32"/>
        <v>26</v>
      </c>
      <c r="D162" s="110">
        <f t="shared" si="42"/>
        <v>0</v>
      </c>
      <c r="E162" s="110">
        <f t="shared" si="42"/>
        <v>0</v>
      </c>
      <c r="F162" s="110">
        <f t="shared" si="42"/>
        <v>0</v>
      </c>
      <c r="G162" s="110">
        <f t="shared" si="42"/>
        <v>0</v>
      </c>
      <c r="H162" s="110">
        <f t="shared" si="42"/>
        <v>0</v>
      </c>
      <c r="I162" s="110">
        <f t="shared" si="42"/>
        <v>0</v>
      </c>
      <c r="J162" s="110">
        <f t="shared" si="42"/>
        <v>0</v>
      </c>
      <c r="K162" s="110">
        <f t="shared" si="42"/>
        <v>0</v>
      </c>
      <c r="L162" s="110">
        <f t="shared" si="42"/>
        <v>0</v>
      </c>
      <c r="M162" s="110">
        <f t="shared" si="42"/>
        <v>0</v>
      </c>
      <c r="N162" s="110">
        <f t="shared" si="42"/>
        <v>0</v>
      </c>
      <c r="O162" s="110">
        <f t="shared" si="42"/>
        <v>0</v>
      </c>
      <c r="P162" s="110">
        <f t="shared" si="42"/>
        <v>0</v>
      </c>
      <c r="Q162" s="110">
        <f t="shared" si="42"/>
        <v>0</v>
      </c>
      <c r="R162" s="110">
        <f t="shared" si="42"/>
        <v>0</v>
      </c>
      <c r="S162" s="110">
        <f t="shared" si="42"/>
        <v>0</v>
      </c>
      <c r="T162" s="110">
        <f t="shared" si="42"/>
        <v>0</v>
      </c>
      <c r="U162" s="110">
        <f t="shared" si="42"/>
        <v>0</v>
      </c>
      <c r="V162" s="110">
        <f t="shared" si="42"/>
        <v>0</v>
      </c>
      <c r="W162" s="110">
        <f t="shared" si="42"/>
        <v>0</v>
      </c>
      <c r="X162" s="110">
        <f t="shared" si="42"/>
        <v>0</v>
      </c>
      <c r="Y162" s="110">
        <f t="shared" si="42"/>
        <v>0</v>
      </c>
      <c r="Z162" s="110">
        <f t="shared" si="42"/>
        <v>0</v>
      </c>
      <c r="AA162" s="110">
        <f t="shared" si="42"/>
        <v>0</v>
      </c>
      <c r="AB162" s="110">
        <f t="shared" si="42"/>
        <v>0</v>
      </c>
      <c r="AC162" s="110">
        <f t="shared" si="42"/>
        <v>0</v>
      </c>
      <c r="AD162" s="110">
        <f t="shared" si="42"/>
        <v>0</v>
      </c>
      <c r="AE162" s="110">
        <f t="shared" si="42"/>
        <v>0</v>
      </c>
      <c r="AF162" s="110">
        <f t="shared" si="42"/>
        <v>0</v>
      </c>
      <c r="AG162" s="110">
        <f t="shared" si="42"/>
        <v>0</v>
      </c>
      <c r="AH162" s="110">
        <f t="shared" si="42"/>
        <v>0</v>
      </c>
      <c r="AI162" s="110">
        <f t="shared" si="42"/>
        <v>0</v>
      </c>
      <c r="AJ162" s="39" t="str">
        <f t="shared" si="30"/>
        <v/>
      </c>
      <c r="AK162" s="52"/>
      <c r="AL162" s="52" t="str">
        <f t="shared" si="33"/>
        <v>00</v>
      </c>
      <c r="AM162" s="52" t="str">
        <f t="shared" si="34"/>
        <v>00</v>
      </c>
      <c r="AN162" s="52" t="str">
        <f t="shared" si="35"/>
        <v>00</v>
      </c>
      <c r="AO162" s="52" t="str">
        <f t="shared" si="36"/>
        <v>00</v>
      </c>
      <c r="AQ162" t="str">
        <f t="shared" si="31"/>
        <v/>
      </c>
    </row>
    <row r="163" spans="2:43">
      <c r="B163" s="117"/>
      <c r="C163" s="39">
        <f t="shared" si="32"/>
        <v>27</v>
      </c>
      <c r="D163" s="110">
        <f t="shared" si="42"/>
        <v>0</v>
      </c>
      <c r="E163" s="110">
        <f t="shared" si="42"/>
        <v>0</v>
      </c>
      <c r="F163" s="110">
        <f t="shared" si="42"/>
        <v>0</v>
      </c>
      <c r="G163" s="110">
        <f t="shared" si="42"/>
        <v>0</v>
      </c>
      <c r="H163" s="110">
        <f t="shared" si="42"/>
        <v>0</v>
      </c>
      <c r="I163" s="110">
        <f t="shared" si="42"/>
        <v>0</v>
      </c>
      <c r="J163" s="110">
        <f t="shared" si="42"/>
        <v>0</v>
      </c>
      <c r="K163" s="110">
        <f t="shared" si="42"/>
        <v>0</v>
      </c>
      <c r="L163" s="110">
        <f t="shared" si="42"/>
        <v>0</v>
      </c>
      <c r="M163" s="110">
        <f t="shared" si="42"/>
        <v>0</v>
      </c>
      <c r="N163" s="110">
        <f t="shared" si="42"/>
        <v>0</v>
      </c>
      <c r="O163" s="110">
        <f t="shared" si="42"/>
        <v>0</v>
      </c>
      <c r="P163" s="110">
        <f t="shared" si="42"/>
        <v>0</v>
      </c>
      <c r="Q163" s="110">
        <f t="shared" si="42"/>
        <v>0</v>
      </c>
      <c r="R163" s="110">
        <f t="shared" si="42"/>
        <v>0</v>
      </c>
      <c r="S163" s="110">
        <f t="shared" si="42"/>
        <v>0</v>
      </c>
      <c r="T163" s="110">
        <f t="shared" si="42"/>
        <v>0</v>
      </c>
      <c r="U163" s="110">
        <f t="shared" si="42"/>
        <v>0</v>
      </c>
      <c r="V163" s="110">
        <f t="shared" si="42"/>
        <v>0</v>
      </c>
      <c r="W163" s="110">
        <f t="shared" si="42"/>
        <v>0</v>
      </c>
      <c r="X163" s="110">
        <f t="shared" si="42"/>
        <v>0</v>
      </c>
      <c r="Y163" s="110">
        <f t="shared" si="42"/>
        <v>0</v>
      </c>
      <c r="Z163" s="110">
        <f t="shared" si="42"/>
        <v>0</v>
      </c>
      <c r="AA163" s="110">
        <f t="shared" si="42"/>
        <v>0</v>
      </c>
      <c r="AB163" s="110">
        <f t="shared" si="42"/>
        <v>0</v>
      </c>
      <c r="AC163" s="110">
        <f t="shared" si="42"/>
        <v>0</v>
      </c>
      <c r="AD163" s="110">
        <f t="shared" si="42"/>
        <v>0</v>
      </c>
      <c r="AE163" s="110">
        <f t="shared" si="42"/>
        <v>0</v>
      </c>
      <c r="AF163" s="110">
        <f t="shared" si="42"/>
        <v>0</v>
      </c>
      <c r="AG163" s="110">
        <f t="shared" si="42"/>
        <v>0</v>
      </c>
      <c r="AH163" s="110">
        <f t="shared" si="42"/>
        <v>0</v>
      </c>
      <c r="AI163" s="110">
        <f t="shared" si="42"/>
        <v>0</v>
      </c>
      <c r="AJ163" s="39" t="str">
        <f t="shared" si="30"/>
        <v/>
      </c>
      <c r="AK163" s="52"/>
      <c r="AL163" s="52" t="str">
        <f t="shared" si="33"/>
        <v>00</v>
      </c>
      <c r="AM163" s="52" t="str">
        <f t="shared" si="34"/>
        <v>00</v>
      </c>
      <c r="AN163" s="52" t="str">
        <f t="shared" si="35"/>
        <v>00</v>
      </c>
      <c r="AO163" s="52" t="str">
        <f t="shared" si="36"/>
        <v>00</v>
      </c>
      <c r="AQ163" t="str">
        <f t="shared" si="31"/>
        <v/>
      </c>
    </row>
    <row r="164" spans="2:43">
      <c r="B164" s="117"/>
      <c r="C164" s="39">
        <f t="shared" si="32"/>
        <v>28</v>
      </c>
      <c r="D164" s="110">
        <f t="shared" si="42"/>
        <v>0</v>
      </c>
      <c r="E164" s="110">
        <f t="shared" si="42"/>
        <v>0</v>
      </c>
      <c r="F164" s="110">
        <f t="shared" si="42"/>
        <v>0</v>
      </c>
      <c r="G164" s="110">
        <f t="shared" si="42"/>
        <v>0</v>
      </c>
      <c r="H164" s="110">
        <f t="shared" si="42"/>
        <v>0</v>
      </c>
      <c r="I164" s="110">
        <f t="shared" si="42"/>
        <v>0</v>
      </c>
      <c r="J164" s="110">
        <f t="shared" si="42"/>
        <v>0</v>
      </c>
      <c r="K164" s="110">
        <f t="shared" si="42"/>
        <v>0</v>
      </c>
      <c r="L164" s="110">
        <f t="shared" si="42"/>
        <v>0</v>
      </c>
      <c r="M164" s="110">
        <f t="shared" si="42"/>
        <v>0</v>
      </c>
      <c r="N164" s="110">
        <f t="shared" si="42"/>
        <v>0</v>
      </c>
      <c r="O164" s="110">
        <f t="shared" si="42"/>
        <v>0</v>
      </c>
      <c r="P164" s="110">
        <f t="shared" si="42"/>
        <v>0</v>
      </c>
      <c r="Q164" s="110">
        <f t="shared" si="42"/>
        <v>0</v>
      </c>
      <c r="R164" s="110">
        <f t="shared" si="42"/>
        <v>0</v>
      </c>
      <c r="S164" s="110">
        <f t="shared" si="42"/>
        <v>0</v>
      </c>
      <c r="T164" s="110">
        <f t="shared" si="42"/>
        <v>0</v>
      </c>
      <c r="U164" s="110">
        <f t="shared" si="42"/>
        <v>0</v>
      </c>
      <c r="V164" s="110">
        <f t="shared" si="42"/>
        <v>0</v>
      </c>
      <c r="W164" s="110">
        <f t="shared" si="42"/>
        <v>0</v>
      </c>
      <c r="X164" s="110">
        <f t="shared" si="42"/>
        <v>0</v>
      </c>
      <c r="Y164" s="110">
        <f t="shared" si="42"/>
        <v>0</v>
      </c>
      <c r="Z164" s="110">
        <f t="shared" si="42"/>
        <v>0</v>
      </c>
      <c r="AA164" s="110">
        <f t="shared" si="42"/>
        <v>0</v>
      </c>
      <c r="AB164" s="110">
        <f t="shared" si="42"/>
        <v>0</v>
      </c>
      <c r="AC164" s="110">
        <f t="shared" si="42"/>
        <v>0</v>
      </c>
      <c r="AD164" s="110">
        <f t="shared" si="42"/>
        <v>0</v>
      </c>
      <c r="AE164" s="110">
        <f t="shared" si="42"/>
        <v>0</v>
      </c>
      <c r="AF164" s="110">
        <f t="shared" si="42"/>
        <v>0</v>
      </c>
      <c r="AG164" s="110">
        <f t="shared" si="42"/>
        <v>0</v>
      </c>
      <c r="AH164" s="110">
        <f t="shared" si="42"/>
        <v>0</v>
      </c>
      <c r="AI164" s="110">
        <f t="shared" si="42"/>
        <v>0</v>
      </c>
      <c r="AJ164" s="39" t="str">
        <f t="shared" si="30"/>
        <v/>
      </c>
      <c r="AK164" s="52"/>
      <c r="AL164" s="52" t="str">
        <f t="shared" si="33"/>
        <v>00</v>
      </c>
      <c r="AM164" s="52" t="str">
        <f t="shared" si="34"/>
        <v>00</v>
      </c>
      <c r="AN164" s="52" t="str">
        <f t="shared" si="35"/>
        <v>00</v>
      </c>
      <c r="AO164" s="52" t="str">
        <f t="shared" si="36"/>
        <v>00</v>
      </c>
      <c r="AQ164" t="str">
        <f t="shared" si="31"/>
        <v/>
      </c>
    </row>
    <row r="165" spans="2:43">
      <c r="B165" s="117"/>
      <c r="C165" s="39">
        <f t="shared" si="32"/>
        <v>29</v>
      </c>
      <c r="D165" s="110">
        <f t="shared" si="42"/>
        <v>0</v>
      </c>
      <c r="E165" s="110">
        <f t="shared" si="42"/>
        <v>0</v>
      </c>
      <c r="F165" s="110">
        <f t="shared" si="42"/>
        <v>0</v>
      </c>
      <c r="G165" s="110">
        <f t="shared" si="42"/>
        <v>0</v>
      </c>
      <c r="H165" s="110">
        <f t="shared" si="42"/>
        <v>0</v>
      </c>
      <c r="I165" s="110">
        <f t="shared" si="42"/>
        <v>0</v>
      </c>
      <c r="J165" s="110">
        <f t="shared" si="42"/>
        <v>0</v>
      </c>
      <c r="K165" s="110">
        <f t="shared" si="42"/>
        <v>0</v>
      </c>
      <c r="L165" s="110">
        <f t="shared" si="42"/>
        <v>0</v>
      </c>
      <c r="M165" s="110">
        <f t="shared" si="42"/>
        <v>0</v>
      </c>
      <c r="N165" s="110">
        <f t="shared" si="42"/>
        <v>0</v>
      </c>
      <c r="O165" s="110">
        <f t="shared" si="42"/>
        <v>0</v>
      </c>
      <c r="P165" s="110">
        <f t="shared" si="42"/>
        <v>0</v>
      </c>
      <c r="Q165" s="110">
        <f t="shared" si="42"/>
        <v>0</v>
      </c>
      <c r="R165" s="110">
        <f t="shared" si="42"/>
        <v>0</v>
      </c>
      <c r="S165" s="110">
        <f t="shared" si="42"/>
        <v>0</v>
      </c>
      <c r="T165" s="110">
        <f t="shared" si="42"/>
        <v>0</v>
      </c>
      <c r="U165" s="110">
        <f t="shared" si="42"/>
        <v>0</v>
      </c>
      <c r="V165" s="110">
        <f t="shared" si="42"/>
        <v>0</v>
      </c>
      <c r="W165" s="110">
        <f t="shared" si="42"/>
        <v>0</v>
      </c>
      <c r="X165" s="110">
        <f t="shared" si="42"/>
        <v>0</v>
      </c>
      <c r="Y165" s="110">
        <f t="shared" si="42"/>
        <v>0</v>
      </c>
      <c r="Z165" s="110">
        <f t="shared" si="42"/>
        <v>0</v>
      </c>
      <c r="AA165" s="110">
        <f t="shared" si="42"/>
        <v>0</v>
      </c>
      <c r="AB165" s="110">
        <f t="shared" si="42"/>
        <v>0</v>
      </c>
      <c r="AC165" s="110">
        <f t="shared" si="42"/>
        <v>0</v>
      </c>
      <c r="AD165" s="110">
        <f t="shared" si="42"/>
        <v>0</v>
      </c>
      <c r="AE165" s="110">
        <f t="shared" si="42"/>
        <v>0</v>
      </c>
      <c r="AF165" s="110">
        <f t="shared" si="42"/>
        <v>0</v>
      </c>
      <c r="AG165" s="110">
        <f t="shared" si="42"/>
        <v>0</v>
      </c>
      <c r="AH165" s="110">
        <f t="shared" si="42"/>
        <v>0</v>
      </c>
      <c r="AI165" s="110">
        <f t="shared" si="42"/>
        <v>0</v>
      </c>
      <c r="AJ165" s="39" t="str">
        <f t="shared" si="30"/>
        <v/>
      </c>
      <c r="AK165" s="52"/>
      <c r="AL165" s="52" t="str">
        <f t="shared" si="33"/>
        <v>00</v>
      </c>
      <c r="AM165" s="52" t="str">
        <f t="shared" si="34"/>
        <v>00</v>
      </c>
      <c r="AN165" s="52" t="str">
        <f t="shared" si="35"/>
        <v>00</v>
      </c>
      <c r="AO165" s="52" t="str">
        <f t="shared" si="36"/>
        <v>00</v>
      </c>
      <c r="AQ165" t="str">
        <f t="shared" si="31"/>
        <v/>
      </c>
    </row>
    <row r="166" spans="2:43">
      <c r="B166" s="117"/>
      <c r="C166" s="39">
        <f t="shared" si="32"/>
        <v>30</v>
      </c>
      <c r="D166" s="110">
        <f t="shared" si="42"/>
        <v>0</v>
      </c>
      <c r="E166" s="110">
        <f t="shared" si="42"/>
        <v>0</v>
      </c>
      <c r="F166" s="110">
        <f t="shared" si="42"/>
        <v>0</v>
      </c>
      <c r="G166" s="110">
        <f t="shared" si="42"/>
        <v>0</v>
      </c>
      <c r="H166" s="110">
        <f t="shared" si="42"/>
        <v>0</v>
      </c>
      <c r="I166" s="110">
        <f t="shared" si="42"/>
        <v>0</v>
      </c>
      <c r="J166" s="110">
        <f t="shared" si="42"/>
        <v>0</v>
      </c>
      <c r="K166" s="110">
        <f t="shared" si="42"/>
        <v>0</v>
      </c>
      <c r="L166" s="110">
        <f t="shared" si="42"/>
        <v>0</v>
      </c>
      <c r="M166" s="110">
        <f t="shared" si="42"/>
        <v>0</v>
      </c>
      <c r="N166" s="110">
        <f t="shared" si="42"/>
        <v>0</v>
      </c>
      <c r="O166" s="110">
        <f t="shared" si="42"/>
        <v>0</v>
      </c>
      <c r="P166" s="110">
        <f t="shared" si="42"/>
        <v>0</v>
      </c>
      <c r="Q166" s="110">
        <f t="shared" si="42"/>
        <v>0</v>
      </c>
      <c r="R166" s="110">
        <f t="shared" si="42"/>
        <v>0</v>
      </c>
      <c r="S166" s="110">
        <f t="shared" si="42"/>
        <v>0</v>
      </c>
      <c r="T166" s="110">
        <f t="shared" si="42"/>
        <v>0</v>
      </c>
      <c r="U166" s="110">
        <f t="shared" si="42"/>
        <v>0</v>
      </c>
      <c r="V166" s="110">
        <f t="shared" si="42"/>
        <v>0</v>
      </c>
      <c r="W166" s="110">
        <f t="shared" si="42"/>
        <v>0</v>
      </c>
      <c r="X166" s="110">
        <f t="shared" si="42"/>
        <v>0</v>
      </c>
      <c r="Y166" s="110">
        <f t="shared" si="42"/>
        <v>0</v>
      </c>
      <c r="Z166" s="110">
        <f t="shared" si="42"/>
        <v>0</v>
      </c>
      <c r="AA166" s="110">
        <f t="shared" si="42"/>
        <v>0</v>
      </c>
      <c r="AB166" s="110">
        <f t="shared" si="42"/>
        <v>0</v>
      </c>
      <c r="AC166" s="110">
        <f t="shared" si="42"/>
        <v>0</v>
      </c>
      <c r="AD166" s="110">
        <f t="shared" si="42"/>
        <v>0</v>
      </c>
      <c r="AE166" s="110">
        <f t="shared" si="42"/>
        <v>0</v>
      </c>
      <c r="AF166" s="110">
        <f t="shared" si="42"/>
        <v>0</v>
      </c>
      <c r="AG166" s="110">
        <f t="shared" si="42"/>
        <v>0</v>
      </c>
      <c r="AH166" s="110">
        <f t="shared" si="42"/>
        <v>0</v>
      </c>
      <c r="AI166" s="110">
        <f t="shared" si="42"/>
        <v>0</v>
      </c>
      <c r="AJ166" s="39" t="str">
        <f t="shared" si="30"/>
        <v/>
      </c>
      <c r="AK166" s="52"/>
      <c r="AL166" s="52" t="str">
        <f t="shared" si="33"/>
        <v>00</v>
      </c>
      <c r="AM166" s="52" t="str">
        <f t="shared" si="34"/>
        <v>00</v>
      </c>
      <c r="AN166" s="52" t="str">
        <f t="shared" si="35"/>
        <v>00</v>
      </c>
      <c r="AO166" s="52" t="str">
        <f t="shared" si="36"/>
        <v>00</v>
      </c>
      <c r="AQ166" t="str">
        <f t="shared" si="31"/>
        <v/>
      </c>
    </row>
    <row r="167" spans="2:43">
      <c r="B167" s="117"/>
      <c r="C167" s="39">
        <f t="shared" si="32"/>
        <v>31</v>
      </c>
      <c r="D167" s="110">
        <f t="shared" si="42"/>
        <v>0</v>
      </c>
      <c r="E167" s="110">
        <f t="shared" si="42"/>
        <v>0</v>
      </c>
      <c r="F167" s="110">
        <f t="shared" si="42"/>
        <v>0</v>
      </c>
      <c r="G167" s="110">
        <f t="shared" si="42"/>
        <v>0</v>
      </c>
      <c r="H167" s="110">
        <f t="shared" si="42"/>
        <v>0</v>
      </c>
      <c r="I167" s="110">
        <f t="shared" si="42"/>
        <v>0</v>
      </c>
      <c r="J167" s="110">
        <f t="shared" si="42"/>
        <v>0</v>
      </c>
      <c r="K167" s="110">
        <f t="shared" si="42"/>
        <v>0</v>
      </c>
      <c r="L167" s="110">
        <f t="shared" si="42"/>
        <v>0</v>
      </c>
      <c r="M167" s="110">
        <f t="shared" si="42"/>
        <v>0</v>
      </c>
      <c r="N167" s="110">
        <f t="shared" si="42"/>
        <v>0</v>
      </c>
      <c r="O167" s="110">
        <f t="shared" si="42"/>
        <v>0</v>
      </c>
      <c r="P167" s="110">
        <f t="shared" si="42"/>
        <v>0</v>
      </c>
      <c r="Q167" s="110">
        <f t="shared" si="42"/>
        <v>0</v>
      </c>
      <c r="R167" s="110">
        <f t="shared" si="42"/>
        <v>0</v>
      </c>
      <c r="S167" s="110">
        <f t="shared" si="42"/>
        <v>0</v>
      </c>
      <c r="T167" s="110">
        <f t="shared" si="42"/>
        <v>0</v>
      </c>
      <c r="U167" s="110">
        <f t="shared" si="42"/>
        <v>0</v>
      </c>
      <c r="V167" s="110">
        <f t="shared" si="42"/>
        <v>0</v>
      </c>
      <c r="W167" s="110">
        <f t="shared" si="42"/>
        <v>0</v>
      </c>
      <c r="X167" s="110">
        <f t="shared" si="42"/>
        <v>0</v>
      </c>
      <c r="Y167" s="110">
        <f t="shared" si="42"/>
        <v>0</v>
      </c>
      <c r="Z167" s="110">
        <f t="shared" si="42"/>
        <v>0</v>
      </c>
      <c r="AA167" s="110">
        <f t="shared" si="42"/>
        <v>0</v>
      </c>
      <c r="AB167" s="110">
        <f t="shared" si="42"/>
        <v>0</v>
      </c>
      <c r="AC167" s="110">
        <f t="shared" si="42"/>
        <v>0</v>
      </c>
      <c r="AD167" s="110">
        <f t="shared" si="42"/>
        <v>0</v>
      </c>
      <c r="AE167" s="110">
        <f t="shared" si="42"/>
        <v>0</v>
      </c>
      <c r="AF167" s="110">
        <f t="shared" si="42"/>
        <v>0</v>
      </c>
      <c r="AG167" s="110">
        <f t="shared" si="42"/>
        <v>0</v>
      </c>
      <c r="AH167" s="110">
        <f t="shared" si="42"/>
        <v>0</v>
      </c>
      <c r="AI167" s="110">
        <f t="shared" ref="AI167" si="43">IF(OR(AI37=0,AI37=1),1,0)</f>
        <v>0</v>
      </c>
      <c r="AJ167" s="39" t="str">
        <f t="shared" si="30"/>
        <v/>
      </c>
      <c r="AK167" s="52"/>
      <c r="AL167" s="52" t="str">
        <f t="shared" si="33"/>
        <v>00</v>
      </c>
      <c r="AM167" s="52" t="str">
        <f t="shared" si="34"/>
        <v>00</v>
      </c>
      <c r="AN167" s="52" t="str">
        <f t="shared" si="35"/>
        <v>00</v>
      </c>
      <c r="AO167" s="52" t="str">
        <f t="shared" si="36"/>
        <v>00</v>
      </c>
      <c r="AQ167" t="str">
        <f t="shared" si="31"/>
        <v/>
      </c>
    </row>
    <row r="168" spans="2:43">
      <c r="B168" s="117"/>
      <c r="C168" s="39">
        <f t="shared" si="32"/>
        <v>32</v>
      </c>
      <c r="D168" s="110">
        <f t="shared" ref="D168:AI175" si="44">IF(OR(D38=0,D38=1),1,0)</f>
        <v>0</v>
      </c>
      <c r="E168" s="110">
        <f t="shared" si="44"/>
        <v>0</v>
      </c>
      <c r="F168" s="110">
        <f t="shared" si="44"/>
        <v>0</v>
      </c>
      <c r="G168" s="110">
        <f t="shared" si="44"/>
        <v>0</v>
      </c>
      <c r="H168" s="110">
        <f t="shared" si="44"/>
        <v>0</v>
      </c>
      <c r="I168" s="110">
        <f t="shared" si="44"/>
        <v>0</v>
      </c>
      <c r="J168" s="110">
        <f t="shared" si="44"/>
        <v>0</v>
      </c>
      <c r="K168" s="110">
        <f t="shared" si="44"/>
        <v>0</v>
      </c>
      <c r="L168" s="110">
        <f t="shared" si="44"/>
        <v>0</v>
      </c>
      <c r="M168" s="110">
        <f t="shared" si="44"/>
        <v>0</v>
      </c>
      <c r="N168" s="110">
        <f t="shared" si="44"/>
        <v>0</v>
      </c>
      <c r="O168" s="110">
        <f t="shared" si="44"/>
        <v>0</v>
      </c>
      <c r="P168" s="110">
        <f t="shared" si="44"/>
        <v>0</v>
      </c>
      <c r="Q168" s="110">
        <f t="shared" si="44"/>
        <v>0</v>
      </c>
      <c r="R168" s="110">
        <f t="shared" si="44"/>
        <v>0</v>
      </c>
      <c r="S168" s="110">
        <f t="shared" si="44"/>
        <v>0</v>
      </c>
      <c r="T168" s="110">
        <f t="shared" si="44"/>
        <v>0</v>
      </c>
      <c r="U168" s="110">
        <f t="shared" si="44"/>
        <v>0</v>
      </c>
      <c r="V168" s="110">
        <f t="shared" si="44"/>
        <v>0</v>
      </c>
      <c r="W168" s="110">
        <f t="shared" si="44"/>
        <v>0</v>
      </c>
      <c r="X168" s="110">
        <f t="shared" si="44"/>
        <v>0</v>
      </c>
      <c r="Y168" s="110">
        <f t="shared" si="44"/>
        <v>0</v>
      </c>
      <c r="Z168" s="110">
        <f t="shared" si="44"/>
        <v>0</v>
      </c>
      <c r="AA168" s="110">
        <f t="shared" si="44"/>
        <v>0</v>
      </c>
      <c r="AB168" s="110">
        <f t="shared" si="44"/>
        <v>0</v>
      </c>
      <c r="AC168" s="110">
        <f t="shared" si="44"/>
        <v>0</v>
      </c>
      <c r="AD168" s="110">
        <f t="shared" si="44"/>
        <v>0</v>
      </c>
      <c r="AE168" s="110">
        <f t="shared" si="44"/>
        <v>0</v>
      </c>
      <c r="AF168" s="110">
        <f t="shared" si="44"/>
        <v>0</v>
      </c>
      <c r="AG168" s="110">
        <f t="shared" si="44"/>
        <v>0</v>
      </c>
      <c r="AH168" s="110">
        <f t="shared" si="44"/>
        <v>0</v>
      </c>
      <c r="AI168" s="110">
        <f t="shared" si="44"/>
        <v>0</v>
      </c>
      <c r="AJ168" s="39" t="str">
        <f t="shared" si="30"/>
        <v/>
      </c>
      <c r="AK168" s="52"/>
      <c r="AL168" s="52" t="str">
        <f t="shared" si="33"/>
        <v>00</v>
      </c>
      <c r="AM168" s="52" t="str">
        <f t="shared" si="34"/>
        <v>00</v>
      </c>
      <c r="AN168" s="52" t="str">
        <f t="shared" si="35"/>
        <v>00</v>
      </c>
      <c r="AO168" s="52" t="str">
        <f t="shared" si="36"/>
        <v>00</v>
      </c>
      <c r="AQ168" t="str">
        <f t="shared" si="31"/>
        <v/>
      </c>
    </row>
    <row r="169" spans="2:43">
      <c r="B169" s="117"/>
      <c r="C169" s="39">
        <f t="shared" si="32"/>
        <v>33</v>
      </c>
      <c r="D169" s="110">
        <f t="shared" si="44"/>
        <v>0</v>
      </c>
      <c r="E169" s="110">
        <f t="shared" si="44"/>
        <v>0</v>
      </c>
      <c r="F169" s="110">
        <f t="shared" si="44"/>
        <v>0</v>
      </c>
      <c r="G169" s="110">
        <f t="shared" si="44"/>
        <v>0</v>
      </c>
      <c r="H169" s="110">
        <f t="shared" si="44"/>
        <v>0</v>
      </c>
      <c r="I169" s="110">
        <f t="shared" si="44"/>
        <v>0</v>
      </c>
      <c r="J169" s="110">
        <f t="shared" si="44"/>
        <v>0</v>
      </c>
      <c r="K169" s="110">
        <f t="shared" si="44"/>
        <v>0</v>
      </c>
      <c r="L169" s="110">
        <f t="shared" si="44"/>
        <v>0</v>
      </c>
      <c r="M169" s="110">
        <f t="shared" si="44"/>
        <v>0</v>
      </c>
      <c r="N169" s="110">
        <f t="shared" si="44"/>
        <v>0</v>
      </c>
      <c r="O169" s="110">
        <f t="shared" si="44"/>
        <v>0</v>
      </c>
      <c r="P169" s="110">
        <f t="shared" si="44"/>
        <v>0</v>
      </c>
      <c r="Q169" s="110">
        <f t="shared" si="44"/>
        <v>0</v>
      </c>
      <c r="R169" s="110">
        <f t="shared" si="44"/>
        <v>0</v>
      </c>
      <c r="S169" s="110">
        <f t="shared" si="44"/>
        <v>0</v>
      </c>
      <c r="T169" s="110">
        <f t="shared" si="44"/>
        <v>0</v>
      </c>
      <c r="U169" s="110">
        <f t="shared" si="44"/>
        <v>0</v>
      </c>
      <c r="V169" s="110">
        <f t="shared" si="44"/>
        <v>0</v>
      </c>
      <c r="W169" s="110">
        <f t="shared" si="44"/>
        <v>0</v>
      </c>
      <c r="X169" s="110">
        <f t="shared" si="44"/>
        <v>0</v>
      </c>
      <c r="Y169" s="110">
        <f t="shared" si="44"/>
        <v>0</v>
      </c>
      <c r="Z169" s="110">
        <f t="shared" si="44"/>
        <v>0</v>
      </c>
      <c r="AA169" s="110">
        <f t="shared" si="44"/>
        <v>0</v>
      </c>
      <c r="AB169" s="110">
        <f t="shared" si="44"/>
        <v>0</v>
      </c>
      <c r="AC169" s="110">
        <f t="shared" si="44"/>
        <v>0</v>
      </c>
      <c r="AD169" s="110">
        <f t="shared" si="44"/>
        <v>0</v>
      </c>
      <c r="AE169" s="110">
        <f t="shared" si="44"/>
        <v>0</v>
      </c>
      <c r="AF169" s="110">
        <f t="shared" si="44"/>
        <v>0</v>
      </c>
      <c r="AG169" s="110">
        <f t="shared" si="44"/>
        <v>0</v>
      </c>
      <c r="AH169" s="110">
        <f t="shared" si="44"/>
        <v>0</v>
      </c>
      <c r="AI169" s="110">
        <f t="shared" si="44"/>
        <v>0</v>
      </c>
      <c r="AJ169" s="39" t="str">
        <f t="shared" si="30"/>
        <v/>
      </c>
      <c r="AK169" s="52"/>
      <c r="AL169" s="52" t="str">
        <f t="shared" si="33"/>
        <v>00</v>
      </c>
      <c r="AM169" s="52" t="str">
        <f t="shared" si="34"/>
        <v>00</v>
      </c>
      <c r="AN169" s="52" t="str">
        <f t="shared" si="35"/>
        <v>00</v>
      </c>
      <c r="AO169" s="52" t="str">
        <f t="shared" si="36"/>
        <v>00</v>
      </c>
      <c r="AQ169" t="str">
        <f t="shared" si="31"/>
        <v/>
      </c>
    </row>
    <row r="170" spans="2:43">
      <c r="B170" s="117"/>
      <c r="C170" s="39">
        <f t="shared" si="32"/>
        <v>34</v>
      </c>
      <c r="D170" s="110">
        <f t="shared" si="44"/>
        <v>0</v>
      </c>
      <c r="E170" s="110">
        <f t="shared" si="44"/>
        <v>0</v>
      </c>
      <c r="F170" s="110">
        <f t="shared" si="44"/>
        <v>0</v>
      </c>
      <c r="G170" s="110">
        <f t="shared" si="44"/>
        <v>0</v>
      </c>
      <c r="H170" s="110">
        <f t="shared" si="44"/>
        <v>0</v>
      </c>
      <c r="I170" s="110">
        <f t="shared" si="44"/>
        <v>0</v>
      </c>
      <c r="J170" s="110">
        <f t="shared" si="44"/>
        <v>0</v>
      </c>
      <c r="K170" s="110">
        <f t="shared" si="44"/>
        <v>0</v>
      </c>
      <c r="L170" s="110">
        <f t="shared" si="44"/>
        <v>0</v>
      </c>
      <c r="M170" s="110">
        <f t="shared" si="44"/>
        <v>0</v>
      </c>
      <c r="N170" s="110">
        <f t="shared" si="44"/>
        <v>0</v>
      </c>
      <c r="O170" s="110">
        <f t="shared" si="44"/>
        <v>0</v>
      </c>
      <c r="P170" s="110">
        <f t="shared" si="44"/>
        <v>0</v>
      </c>
      <c r="Q170" s="110">
        <f t="shared" si="44"/>
        <v>0</v>
      </c>
      <c r="R170" s="110">
        <f t="shared" si="44"/>
        <v>0</v>
      </c>
      <c r="S170" s="110">
        <f t="shared" si="44"/>
        <v>0</v>
      </c>
      <c r="T170" s="110">
        <f t="shared" si="44"/>
        <v>0</v>
      </c>
      <c r="U170" s="110">
        <f t="shared" si="44"/>
        <v>0</v>
      </c>
      <c r="V170" s="110">
        <f t="shared" si="44"/>
        <v>0</v>
      </c>
      <c r="W170" s="110">
        <f t="shared" si="44"/>
        <v>0</v>
      </c>
      <c r="X170" s="110">
        <f t="shared" si="44"/>
        <v>0</v>
      </c>
      <c r="Y170" s="110">
        <f t="shared" si="44"/>
        <v>0</v>
      </c>
      <c r="Z170" s="110">
        <f t="shared" si="44"/>
        <v>0</v>
      </c>
      <c r="AA170" s="110">
        <f t="shared" si="44"/>
        <v>0</v>
      </c>
      <c r="AB170" s="110">
        <f t="shared" si="44"/>
        <v>0</v>
      </c>
      <c r="AC170" s="110">
        <f t="shared" si="44"/>
        <v>0</v>
      </c>
      <c r="AD170" s="110">
        <f t="shared" si="44"/>
        <v>0</v>
      </c>
      <c r="AE170" s="110">
        <f t="shared" si="44"/>
        <v>0</v>
      </c>
      <c r="AF170" s="110">
        <f t="shared" si="44"/>
        <v>0</v>
      </c>
      <c r="AG170" s="110">
        <f t="shared" si="44"/>
        <v>0</v>
      </c>
      <c r="AH170" s="110">
        <f t="shared" si="44"/>
        <v>0</v>
      </c>
      <c r="AI170" s="110">
        <f t="shared" si="44"/>
        <v>0</v>
      </c>
      <c r="AJ170" s="39" t="str">
        <f t="shared" si="30"/>
        <v/>
      </c>
      <c r="AK170" s="52"/>
      <c r="AL170" s="52" t="str">
        <f t="shared" si="33"/>
        <v>00</v>
      </c>
      <c r="AM170" s="52" t="str">
        <f t="shared" si="34"/>
        <v>00</v>
      </c>
      <c r="AN170" s="52" t="str">
        <f t="shared" si="35"/>
        <v>00</v>
      </c>
      <c r="AO170" s="52" t="str">
        <f t="shared" si="36"/>
        <v>00</v>
      </c>
      <c r="AQ170" t="str">
        <f t="shared" si="31"/>
        <v/>
      </c>
    </row>
    <row r="171" spans="2:43">
      <c r="B171" s="117"/>
      <c r="C171" s="39">
        <f t="shared" si="32"/>
        <v>35</v>
      </c>
      <c r="D171" s="110">
        <f t="shared" si="44"/>
        <v>0</v>
      </c>
      <c r="E171" s="110">
        <f t="shared" si="44"/>
        <v>0</v>
      </c>
      <c r="F171" s="110">
        <f t="shared" si="44"/>
        <v>0</v>
      </c>
      <c r="G171" s="110">
        <f t="shared" si="44"/>
        <v>0</v>
      </c>
      <c r="H171" s="110">
        <f t="shared" si="44"/>
        <v>0</v>
      </c>
      <c r="I171" s="110">
        <f t="shared" si="44"/>
        <v>0</v>
      </c>
      <c r="J171" s="110">
        <f t="shared" si="44"/>
        <v>0</v>
      </c>
      <c r="K171" s="110">
        <f t="shared" si="44"/>
        <v>0</v>
      </c>
      <c r="L171" s="110">
        <f t="shared" si="44"/>
        <v>0</v>
      </c>
      <c r="M171" s="110">
        <f t="shared" si="44"/>
        <v>0</v>
      </c>
      <c r="N171" s="110">
        <f t="shared" si="44"/>
        <v>0</v>
      </c>
      <c r="O171" s="110">
        <f t="shared" si="44"/>
        <v>0</v>
      </c>
      <c r="P171" s="110">
        <f t="shared" si="44"/>
        <v>0</v>
      </c>
      <c r="Q171" s="110">
        <f t="shared" si="44"/>
        <v>0</v>
      </c>
      <c r="R171" s="110">
        <f t="shared" si="44"/>
        <v>0</v>
      </c>
      <c r="S171" s="110">
        <f t="shared" si="44"/>
        <v>0</v>
      </c>
      <c r="T171" s="110">
        <f t="shared" si="44"/>
        <v>0</v>
      </c>
      <c r="U171" s="110">
        <f t="shared" si="44"/>
        <v>0</v>
      </c>
      <c r="V171" s="110">
        <f t="shared" si="44"/>
        <v>0</v>
      </c>
      <c r="W171" s="110">
        <f t="shared" si="44"/>
        <v>0</v>
      </c>
      <c r="X171" s="110">
        <f t="shared" si="44"/>
        <v>0</v>
      </c>
      <c r="Y171" s="110">
        <f t="shared" si="44"/>
        <v>0</v>
      </c>
      <c r="Z171" s="110">
        <f t="shared" si="44"/>
        <v>0</v>
      </c>
      <c r="AA171" s="110">
        <f t="shared" si="44"/>
        <v>0</v>
      </c>
      <c r="AB171" s="110">
        <f t="shared" si="44"/>
        <v>0</v>
      </c>
      <c r="AC171" s="110">
        <f t="shared" si="44"/>
        <v>0</v>
      </c>
      <c r="AD171" s="110">
        <f t="shared" si="44"/>
        <v>0</v>
      </c>
      <c r="AE171" s="110">
        <f t="shared" si="44"/>
        <v>0</v>
      </c>
      <c r="AF171" s="110">
        <f t="shared" si="44"/>
        <v>0</v>
      </c>
      <c r="AG171" s="110">
        <f t="shared" si="44"/>
        <v>0</v>
      </c>
      <c r="AH171" s="110">
        <f t="shared" si="44"/>
        <v>0</v>
      </c>
      <c r="AI171" s="110">
        <f t="shared" si="44"/>
        <v>0</v>
      </c>
      <c r="AJ171" s="39" t="str">
        <f t="shared" si="30"/>
        <v/>
      </c>
      <c r="AK171" s="52"/>
      <c r="AL171" s="52" t="str">
        <f t="shared" si="33"/>
        <v>00</v>
      </c>
      <c r="AM171" s="52" t="str">
        <f t="shared" si="34"/>
        <v>00</v>
      </c>
      <c r="AN171" s="52" t="str">
        <f t="shared" si="35"/>
        <v>00</v>
      </c>
      <c r="AO171" s="52" t="str">
        <f t="shared" si="36"/>
        <v>00</v>
      </c>
      <c r="AQ171" t="str">
        <f t="shared" si="31"/>
        <v/>
      </c>
    </row>
    <row r="172" spans="2:43">
      <c r="B172" s="117"/>
      <c r="C172" s="39">
        <f t="shared" si="32"/>
        <v>36</v>
      </c>
      <c r="D172" s="110">
        <f t="shared" si="44"/>
        <v>0</v>
      </c>
      <c r="E172" s="110">
        <f t="shared" si="44"/>
        <v>0</v>
      </c>
      <c r="F172" s="110">
        <f t="shared" si="44"/>
        <v>0</v>
      </c>
      <c r="G172" s="110">
        <f t="shared" si="44"/>
        <v>0</v>
      </c>
      <c r="H172" s="110">
        <f t="shared" si="44"/>
        <v>0</v>
      </c>
      <c r="I172" s="110">
        <f t="shared" si="44"/>
        <v>0</v>
      </c>
      <c r="J172" s="110">
        <f t="shared" si="44"/>
        <v>0</v>
      </c>
      <c r="K172" s="110">
        <f t="shared" si="44"/>
        <v>0</v>
      </c>
      <c r="L172" s="110">
        <f t="shared" si="44"/>
        <v>0</v>
      </c>
      <c r="M172" s="110">
        <f t="shared" si="44"/>
        <v>0</v>
      </c>
      <c r="N172" s="110">
        <f t="shared" si="44"/>
        <v>0</v>
      </c>
      <c r="O172" s="110">
        <f t="shared" si="44"/>
        <v>0</v>
      </c>
      <c r="P172" s="110">
        <f t="shared" si="44"/>
        <v>0</v>
      </c>
      <c r="Q172" s="110">
        <f t="shared" si="44"/>
        <v>0</v>
      </c>
      <c r="R172" s="110">
        <f t="shared" si="44"/>
        <v>0</v>
      </c>
      <c r="S172" s="110">
        <f t="shared" si="44"/>
        <v>0</v>
      </c>
      <c r="T172" s="110">
        <f t="shared" si="44"/>
        <v>0</v>
      </c>
      <c r="U172" s="110">
        <f t="shared" si="44"/>
        <v>0</v>
      </c>
      <c r="V172" s="110">
        <f t="shared" si="44"/>
        <v>0</v>
      </c>
      <c r="W172" s="110">
        <f t="shared" si="44"/>
        <v>0</v>
      </c>
      <c r="X172" s="110">
        <f t="shared" si="44"/>
        <v>0</v>
      </c>
      <c r="Y172" s="110">
        <f t="shared" si="44"/>
        <v>0</v>
      </c>
      <c r="Z172" s="110">
        <f t="shared" si="44"/>
        <v>0</v>
      </c>
      <c r="AA172" s="110">
        <f t="shared" si="44"/>
        <v>0</v>
      </c>
      <c r="AB172" s="110">
        <f t="shared" si="44"/>
        <v>0</v>
      </c>
      <c r="AC172" s="110">
        <f t="shared" si="44"/>
        <v>0</v>
      </c>
      <c r="AD172" s="110">
        <f t="shared" si="44"/>
        <v>0</v>
      </c>
      <c r="AE172" s="110">
        <f t="shared" si="44"/>
        <v>0</v>
      </c>
      <c r="AF172" s="110">
        <f t="shared" si="44"/>
        <v>0</v>
      </c>
      <c r="AG172" s="110">
        <f t="shared" si="44"/>
        <v>0</v>
      </c>
      <c r="AH172" s="110">
        <f t="shared" si="44"/>
        <v>0</v>
      </c>
      <c r="AI172" s="110">
        <f t="shared" si="44"/>
        <v>0</v>
      </c>
      <c r="AJ172" s="39" t="str">
        <f t="shared" si="30"/>
        <v/>
      </c>
      <c r="AK172" s="52"/>
      <c r="AL172" s="52" t="str">
        <f t="shared" si="33"/>
        <v>00</v>
      </c>
      <c r="AM172" s="52" t="str">
        <f t="shared" si="34"/>
        <v>00</v>
      </c>
      <c r="AN172" s="52" t="str">
        <f t="shared" si="35"/>
        <v>00</v>
      </c>
      <c r="AO172" s="52" t="str">
        <f t="shared" si="36"/>
        <v>00</v>
      </c>
      <c r="AQ172" t="str">
        <f t="shared" si="31"/>
        <v/>
      </c>
    </row>
    <row r="173" spans="2:43">
      <c r="B173" s="117"/>
      <c r="C173" s="39">
        <f t="shared" si="32"/>
        <v>37</v>
      </c>
      <c r="D173" s="110">
        <f t="shared" si="44"/>
        <v>0</v>
      </c>
      <c r="E173" s="110">
        <f t="shared" si="44"/>
        <v>0</v>
      </c>
      <c r="F173" s="110">
        <f t="shared" si="44"/>
        <v>0</v>
      </c>
      <c r="G173" s="110">
        <f t="shared" si="44"/>
        <v>0</v>
      </c>
      <c r="H173" s="110">
        <f t="shared" si="44"/>
        <v>0</v>
      </c>
      <c r="I173" s="110">
        <f t="shared" si="44"/>
        <v>0</v>
      </c>
      <c r="J173" s="110">
        <f t="shared" si="44"/>
        <v>0</v>
      </c>
      <c r="K173" s="110">
        <f t="shared" si="44"/>
        <v>0</v>
      </c>
      <c r="L173" s="110">
        <f t="shared" si="44"/>
        <v>0</v>
      </c>
      <c r="M173" s="110">
        <f t="shared" si="44"/>
        <v>0</v>
      </c>
      <c r="N173" s="110">
        <f t="shared" si="44"/>
        <v>0</v>
      </c>
      <c r="O173" s="110">
        <f t="shared" si="44"/>
        <v>0</v>
      </c>
      <c r="P173" s="110">
        <f t="shared" si="44"/>
        <v>0</v>
      </c>
      <c r="Q173" s="110">
        <f t="shared" si="44"/>
        <v>0</v>
      </c>
      <c r="R173" s="110">
        <f t="shared" si="44"/>
        <v>0</v>
      </c>
      <c r="S173" s="110">
        <f t="shared" si="44"/>
        <v>0</v>
      </c>
      <c r="T173" s="110">
        <f t="shared" si="44"/>
        <v>0</v>
      </c>
      <c r="U173" s="110">
        <f t="shared" si="44"/>
        <v>0</v>
      </c>
      <c r="V173" s="110">
        <f t="shared" si="44"/>
        <v>0</v>
      </c>
      <c r="W173" s="110">
        <f t="shared" si="44"/>
        <v>0</v>
      </c>
      <c r="X173" s="110">
        <f t="shared" si="44"/>
        <v>0</v>
      </c>
      <c r="Y173" s="110">
        <f t="shared" si="44"/>
        <v>0</v>
      </c>
      <c r="Z173" s="110">
        <f t="shared" si="44"/>
        <v>0</v>
      </c>
      <c r="AA173" s="110">
        <f t="shared" si="44"/>
        <v>0</v>
      </c>
      <c r="AB173" s="110">
        <f t="shared" si="44"/>
        <v>0</v>
      </c>
      <c r="AC173" s="110">
        <f t="shared" si="44"/>
        <v>0</v>
      </c>
      <c r="AD173" s="110">
        <f t="shared" si="44"/>
        <v>0</v>
      </c>
      <c r="AE173" s="110">
        <f t="shared" si="44"/>
        <v>0</v>
      </c>
      <c r="AF173" s="110">
        <f t="shared" si="44"/>
        <v>0</v>
      </c>
      <c r="AG173" s="110">
        <f t="shared" si="44"/>
        <v>0</v>
      </c>
      <c r="AH173" s="110">
        <f t="shared" si="44"/>
        <v>0</v>
      </c>
      <c r="AI173" s="110">
        <f t="shared" si="44"/>
        <v>0</v>
      </c>
      <c r="AJ173" s="39" t="str">
        <f t="shared" si="30"/>
        <v/>
      </c>
      <c r="AK173" s="52"/>
      <c r="AL173" s="52" t="str">
        <f t="shared" si="33"/>
        <v>00</v>
      </c>
      <c r="AM173" s="52" t="str">
        <f t="shared" si="34"/>
        <v>00</v>
      </c>
      <c r="AN173" s="52" t="str">
        <f t="shared" si="35"/>
        <v>00</v>
      </c>
      <c r="AO173" s="52" t="str">
        <f t="shared" si="36"/>
        <v>00</v>
      </c>
      <c r="AQ173" t="str">
        <f t="shared" si="31"/>
        <v/>
      </c>
    </row>
    <row r="174" spans="2:43">
      <c r="B174" s="117"/>
      <c r="C174" s="39">
        <f t="shared" si="32"/>
        <v>38</v>
      </c>
      <c r="D174" s="110">
        <f t="shared" si="44"/>
        <v>0</v>
      </c>
      <c r="E174" s="110">
        <f t="shared" si="44"/>
        <v>0</v>
      </c>
      <c r="F174" s="110">
        <f t="shared" si="44"/>
        <v>0</v>
      </c>
      <c r="G174" s="110">
        <f t="shared" si="44"/>
        <v>0</v>
      </c>
      <c r="H174" s="110">
        <f t="shared" si="44"/>
        <v>0</v>
      </c>
      <c r="I174" s="110">
        <f t="shared" si="44"/>
        <v>0</v>
      </c>
      <c r="J174" s="110">
        <f t="shared" si="44"/>
        <v>0</v>
      </c>
      <c r="K174" s="110">
        <f t="shared" si="44"/>
        <v>0</v>
      </c>
      <c r="L174" s="110">
        <f t="shared" si="44"/>
        <v>0</v>
      </c>
      <c r="M174" s="110">
        <f t="shared" si="44"/>
        <v>0</v>
      </c>
      <c r="N174" s="110">
        <f t="shared" si="44"/>
        <v>0</v>
      </c>
      <c r="O174" s="110">
        <f t="shared" si="44"/>
        <v>0</v>
      </c>
      <c r="P174" s="110">
        <f t="shared" si="44"/>
        <v>0</v>
      </c>
      <c r="Q174" s="110">
        <f t="shared" si="44"/>
        <v>0</v>
      </c>
      <c r="R174" s="110">
        <f t="shared" si="44"/>
        <v>0</v>
      </c>
      <c r="S174" s="110">
        <f t="shared" si="44"/>
        <v>0</v>
      </c>
      <c r="T174" s="110">
        <f t="shared" si="44"/>
        <v>0</v>
      </c>
      <c r="U174" s="110">
        <f t="shared" si="44"/>
        <v>0</v>
      </c>
      <c r="V174" s="110">
        <f t="shared" si="44"/>
        <v>0</v>
      </c>
      <c r="W174" s="110">
        <f t="shared" si="44"/>
        <v>0</v>
      </c>
      <c r="X174" s="110">
        <f t="shared" si="44"/>
        <v>0</v>
      </c>
      <c r="Y174" s="110">
        <f t="shared" si="44"/>
        <v>0</v>
      </c>
      <c r="Z174" s="110">
        <f t="shared" si="44"/>
        <v>0</v>
      </c>
      <c r="AA174" s="110">
        <f t="shared" si="44"/>
        <v>0</v>
      </c>
      <c r="AB174" s="110">
        <f t="shared" si="44"/>
        <v>0</v>
      </c>
      <c r="AC174" s="110">
        <f t="shared" si="44"/>
        <v>0</v>
      </c>
      <c r="AD174" s="110">
        <f t="shared" si="44"/>
        <v>0</v>
      </c>
      <c r="AE174" s="110">
        <f t="shared" si="44"/>
        <v>0</v>
      </c>
      <c r="AF174" s="110">
        <f t="shared" si="44"/>
        <v>0</v>
      </c>
      <c r="AG174" s="110">
        <f t="shared" si="44"/>
        <v>0</v>
      </c>
      <c r="AH174" s="110">
        <f t="shared" si="44"/>
        <v>0</v>
      </c>
      <c r="AI174" s="110">
        <f t="shared" si="44"/>
        <v>0</v>
      </c>
      <c r="AJ174" s="39" t="str">
        <f t="shared" si="30"/>
        <v/>
      </c>
      <c r="AK174" s="52"/>
      <c r="AL174" s="52" t="str">
        <f t="shared" si="33"/>
        <v>00</v>
      </c>
      <c r="AM174" s="52" t="str">
        <f t="shared" si="34"/>
        <v>00</v>
      </c>
      <c r="AN174" s="52" t="str">
        <f t="shared" si="35"/>
        <v>00</v>
      </c>
      <c r="AO174" s="52" t="str">
        <f t="shared" si="36"/>
        <v>00</v>
      </c>
      <c r="AQ174" t="str">
        <f t="shared" si="31"/>
        <v/>
      </c>
    </row>
    <row r="175" spans="2:43">
      <c r="B175" s="117"/>
      <c r="C175" s="39">
        <f t="shared" si="32"/>
        <v>39</v>
      </c>
      <c r="D175" s="110">
        <f t="shared" si="44"/>
        <v>0</v>
      </c>
      <c r="E175" s="110">
        <f t="shared" si="44"/>
        <v>0</v>
      </c>
      <c r="F175" s="110">
        <f t="shared" si="44"/>
        <v>0</v>
      </c>
      <c r="G175" s="110">
        <f t="shared" si="44"/>
        <v>0</v>
      </c>
      <c r="H175" s="110">
        <f t="shared" si="44"/>
        <v>0</v>
      </c>
      <c r="I175" s="110">
        <f t="shared" si="44"/>
        <v>0</v>
      </c>
      <c r="J175" s="110">
        <f t="shared" si="44"/>
        <v>0</v>
      </c>
      <c r="K175" s="110">
        <f t="shared" si="44"/>
        <v>0</v>
      </c>
      <c r="L175" s="110">
        <f t="shared" si="44"/>
        <v>0</v>
      </c>
      <c r="M175" s="110">
        <f t="shared" si="44"/>
        <v>0</v>
      </c>
      <c r="N175" s="110">
        <f t="shared" si="44"/>
        <v>0</v>
      </c>
      <c r="O175" s="110">
        <f t="shared" si="44"/>
        <v>0</v>
      </c>
      <c r="P175" s="110">
        <f t="shared" si="44"/>
        <v>0</v>
      </c>
      <c r="Q175" s="110">
        <f t="shared" si="44"/>
        <v>0</v>
      </c>
      <c r="R175" s="110">
        <f t="shared" si="44"/>
        <v>0</v>
      </c>
      <c r="S175" s="110">
        <f t="shared" si="44"/>
        <v>0</v>
      </c>
      <c r="T175" s="110">
        <f t="shared" si="44"/>
        <v>0</v>
      </c>
      <c r="U175" s="110">
        <f t="shared" si="44"/>
        <v>0</v>
      </c>
      <c r="V175" s="110">
        <f t="shared" si="44"/>
        <v>0</v>
      </c>
      <c r="W175" s="110">
        <f t="shared" si="44"/>
        <v>0</v>
      </c>
      <c r="X175" s="110">
        <f t="shared" si="44"/>
        <v>0</v>
      </c>
      <c r="Y175" s="110">
        <f t="shared" si="44"/>
        <v>0</v>
      </c>
      <c r="Z175" s="110">
        <f t="shared" si="44"/>
        <v>0</v>
      </c>
      <c r="AA175" s="110">
        <f t="shared" si="44"/>
        <v>0</v>
      </c>
      <c r="AB175" s="110">
        <f t="shared" si="44"/>
        <v>0</v>
      </c>
      <c r="AC175" s="110">
        <f t="shared" si="44"/>
        <v>0</v>
      </c>
      <c r="AD175" s="110">
        <f t="shared" si="44"/>
        <v>0</v>
      </c>
      <c r="AE175" s="110">
        <f t="shared" si="44"/>
        <v>0</v>
      </c>
      <c r="AF175" s="110">
        <f t="shared" si="44"/>
        <v>0</v>
      </c>
      <c r="AG175" s="110">
        <f t="shared" si="44"/>
        <v>0</v>
      </c>
      <c r="AH175" s="110">
        <f t="shared" si="44"/>
        <v>0</v>
      </c>
      <c r="AI175" s="110">
        <f t="shared" ref="AI175" si="45">IF(OR(AI45=0,AI45=1),1,0)</f>
        <v>0</v>
      </c>
      <c r="AJ175" s="39" t="str">
        <f t="shared" si="30"/>
        <v/>
      </c>
      <c r="AK175" s="52"/>
      <c r="AL175" s="52" t="str">
        <f t="shared" si="33"/>
        <v>00</v>
      </c>
      <c r="AM175" s="52" t="str">
        <f t="shared" si="34"/>
        <v>00</v>
      </c>
      <c r="AN175" s="52" t="str">
        <f t="shared" si="35"/>
        <v>00</v>
      </c>
      <c r="AO175" s="52" t="str">
        <f t="shared" si="36"/>
        <v>00</v>
      </c>
      <c r="AQ175" t="str">
        <f t="shared" si="31"/>
        <v/>
      </c>
    </row>
    <row r="176" spans="2:43">
      <c r="B176" s="117"/>
      <c r="C176" s="39">
        <f t="shared" si="32"/>
        <v>40</v>
      </c>
      <c r="D176" s="110">
        <f t="shared" ref="D176:AI183" si="46">IF(OR(D46=0,D46=1),1,0)</f>
        <v>0</v>
      </c>
      <c r="E176" s="110">
        <f t="shared" si="46"/>
        <v>0</v>
      </c>
      <c r="F176" s="110">
        <f t="shared" si="46"/>
        <v>0</v>
      </c>
      <c r="G176" s="110">
        <f t="shared" si="46"/>
        <v>0</v>
      </c>
      <c r="H176" s="110">
        <f t="shared" si="46"/>
        <v>0</v>
      </c>
      <c r="I176" s="110">
        <f t="shared" si="46"/>
        <v>0</v>
      </c>
      <c r="J176" s="110">
        <f t="shared" si="46"/>
        <v>0</v>
      </c>
      <c r="K176" s="110">
        <f t="shared" si="46"/>
        <v>0</v>
      </c>
      <c r="L176" s="110">
        <f t="shared" si="46"/>
        <v>0</v>
      </c>
      <c r="M176" s="110">
        <f t="shared" si="46"/>
        <v>0</v>
      </c>
      <c r="N176" s="110">
        <f t="shared" si="46"/>
        <v>0</v>
      </c>
      <c r="O176" s="110">
        <f t="shared" si="46"/>
        <v>0</v>
      </c>
      <c r="P176" s="110">
        <f t="shared" si="46"/>
        <v>0</v>
      </c>
      <c r="Q176" s="110">
        <f t="shared" si="46"/>
        <v>0</v>
      </c>
      <c r="R176" s="110">
        <f t="shared" si="46"/>
        <v>0</v>
      </c>
      <c r="S176" s="110">
        <f t="shared" si="46"/>
        <v>0</v>
      </c>
      <c r="T176" s="110">
        <f t="shared" si="46"/>
        <v>0</v>
      </c>
      <c r="U176" s="110">
        <f t="shared" si="46"/>
        <v>0</v>
      </c>
      <c r="V176" s="110">
        <f t="shared" si="46"/>
        <v>0</v>
      </c>
      <c r="W176" s="110">
        <f t="shared" si="46"/>
        <v>0</v>
      </c>
      <c r="X176" s="110">
        <f t="shared" si="46"/>
        <v>0</v>
      </c>
      <c r="Y176" s="110">
        <f t="shared" si="46"/>
        <v>0</v>
      </c>
      <c r="Z176" s="110">
        <f t="shared" si="46"/>
        <v>0</v>
      </c>
      <c r="AA176" s="110">
        <f t="shared" si="46"/>
        <v>0</v>
      </c>
      <c r="AB176" s="110">
        <f t="shared" si="46"/>
        <v>0</v>
      </c>
      <c r="AC176" s="110">
        <f t="shared" si="46"/>
        <v>0</v>
      </c>
      <c r="AD176" s="110">
        <f t="shared" si="46"/>
        <v>0</v>
      </c>
      <c r="AE176" s="110">
        <f t="shared" si="46"/>
        <v>0</v>
      </c>
      <c r="AF176" s="110">
        <f t="shared" si="46"/>
        <v>0</v>
      </c>
      <c r="AG176" s="110">
        <f t="shared" si="46"/>
        <v>0</v>
      </c>
      <c r="AH176" s="110">
        <f t="shared" si="46"/>
        <v>0</v>
      </c>
      <c r="AI176" s="110">
        <f t="shared" si="46"/>
        <v>0</v>
      </c>
      <c r="AJ176" s="39" t="str">
        <f t="shared" si="30"/>
        <v/>
      </c>
      <c r="AK176" s="52"/>
      <c r="AL176" s="52" t="str">
        <f t="shared" si="33"/>
        <v>00</v>
      </c>
      <c r="AM176" s="52" t="str">
        <f t="shared" si="34"/>
        <v>00</v>
      </c>
      <c r="AN176" s="52" t="str">
        <f t="shared" si="35"/>
        <v>00</v>
      </c>
      <c r="AO176" s="52" t="str">
        <f t="shared" si="36"/>
        <v>00</v>
      </c>
      <c r="AQ176" t="str">
        <f t="shared" si="31"/>
        <v/>
      </c>
    </row>
    <row r="177" spans="2:43">
      <c r="B177" s="117"/>
      <c r="C177" s="39">
        <f t="shared" si="32"/>
        <v>41</v>
      </c>
      <c r="D177" s="110">
        <f t="shared" si="46"/>
        <v>0</v>
      </c>
      <c r="E177" s="110">
        <f t="shared" si="46"/>
        <v>0</v>
      </c>
      <c r="F177" s="110">
        <f t="shared" si="46"/>
        <v>0</v>
      </c>
      <c r="G177" s="110">
        <f t="shared" si="46"/>
        <v>0</v>
      </c>
      <c r="H177" s="110">
        <f t="shared" si="46"/>
        <v>0</v>
      </c>
      <c r="I177" s="110">
        <f t="shared" si="46"/>
        <v>0</v>
      </c>
      <c r="J177" s="110">
        <f t="shared" si="46"/>
        <v>0</v>
      </c>
      <c r="K177" s="110">
        <f t="shared" si="46"/>
        <v>0</v>
      </c>
      <c r="L177" s="110">
        <f t="shared" si="46"/>
        <v>0</v>
      </c>
      <c r="M177" s="110">
        <f t="shared" si="46"/>
        <v>0</v>
      </c>
      <c r="N177" s="110">
        <f t="shared" si="46"/>
        <v>0</v>
      </c>
      <c r="O177" s="110">
        <f t="shared" si="46"/>
        <v>0</v>
      </c>
      <c r="P177" s="110">
        <f t="shared" si="46"/>
        <v>0</v>
      </c>
      <c r="Q177" s="110">
        <f t="shared" si="46"/>
        <v>0</v>
      </c>
      <c r="R177" s="110">
        <f t="shared" si="46"/>
        <v>0</v>
      </c>
      <c r="S177" s="110">
        <f t="shared" si="46"/>
        <v>0</v>
      </c>
      <c r="T177" s="110">
        <f t="shared" si="46"/>
        <v>0</v>
      </c>
      <c r="U177" s="110">
        <f t="shared" si="46"/>
        <v>0</v>
      </c>
      <c r="V177" s="110">
        <f t="shared" si="46"/>
        <v>0</v>
      </c>
      <c r="W177" s="110">
        <f t="shared" si="46"/>
        <v>0</v>
      </c>
      <c r="X177" s="110">
        <f t="shared" si="46"/>
        <v>0</v>
      </c>
      <c r="Y177" s="110">
        <f t="shared" si="46"/>
        <v>0</v>
      </c>
      <c r="Z177" s="110">
        <f t="shared" si="46"/>
        <v>0</v>
      </c>
      <c r="AA177" s="110">
        <f t="shared" si="46"/>
        <v>0</v>
      </c>
      <c r="AB177" s="110">
        <f t="shared" si="46"/>
        <v>0</v>
      </c>
      <c r="AC177" s="110">
        <f t="shared" si="46"/>
        <v>0</v>
      </c>
      <c r="AD177" s="110">
        <f t="shared" si="46"/>
        <v>0</v>
      </c>
      <c r="AE177" s="110">
        <f t="shared" si="46"/>
        <v>0</v>
      </c>
      <c r="AF177" s="110">
        <f t="shared" si="46"/>
        <v>0</v>
      </c>
      <c r="AG177" s="110">
        <f t="shared" si="46"/>
        <v>0</v>
      </c>
      <c r="AH177" s="110">
        <f t="shared" si="46"/>
        <v>0</v>
      </c>
      <c r="AI177" s="110">
        <f t="shared" si="46"/>
        <v>0</v>
      </c>
      <c r="AJ177" s="39" t="str">
        <f t="shared" si="30"/>
        <v/>
      </c>
      <c r="AK177" s="52"/>
      <c r="AL177" s="52" t="str">
        <f t="shared" si="33"/>
        <v>00</v>
      </c>
      <c r="AM177" s="52" t="str">
        <f t="shared" si="34"/>
        <v>00</v>
      </c>
      <c r="AN177" s="52" t="str">
        <f t="shared" si="35"/>
        <v>00</v>
      </c>
      <c r="AO177" s="52" t="str">
        <f t="shared" si="36"/>
        <v>00</v>
      </c>
      <c r="AQ177" t="str">
        <f t="shared" si="31"/>
        <v/>
      </c>
    </row>
    <row r="178" spans="2:43">
      <c r="B178" s="117"/>
      <c r="C178" s="39">
        <f t="shared" si="32"/>
        <v>42</v>
      </c>
      <c r="D178" s="110">
        <f t="shared" si="46"/>
        <v>0</v>
      </c>
      <c r="E178" s="110">
        <f t="shared" si="46"/>
        <v>0</v>
      </c>
      <c r="F178" s="110">
        <f t="shared" si="46"/>
        <v>0</v>
      </c>
      <c r="G178" s="110">
        <f t="shared" si="46"/>
        <v>0</v>
      </c>
      <c r="H178" s="110">
        <f t="shared" si="46"/>
        <v>0</v>
      </c>
      <c r="I178" s="110">
        <f t="shared" si="46"/>
        <v>0</v>
      </c>
      <c r="J178" s="110">
        <f t="shared" si="46"/>
        <v>0</v>
      </c>
      <c r="K178" s="110">
        <f t="shared" si="46"/>
        <v>0</v>
      </c>
      <c r="L178" s="110">
        <f t="shared" si="46"/>
        <v>0</v>
      </c>
      <c r="M178" s="110">
        <f t="shared" si="46"/>
        <v>0</v>
      </c>
      <c r="N178" s="110">
        <f t="shared" si="46"/>
        <v>0</v>
      </c>
      <c r="O178" s="110">
        <f t="shared" si="46"/>
        <v>0</v>
      </c>
      <c r="P178" s="110">
        <f t="shared" si="46"/>
        <v>0</v>
      </c>
      <c r="Q178" s="110">
        <f t="shared" si="46"/>
        <v>0</v>
      </c>
      <c r="R178" s="110">
        <f t="shared" si="46"/>
        <v>0</v>
      </c>
      <c r="S178" s="110">
        <f t="shared" si="46"/>
        <v>0</v>
      </c>
      <c r="T178" s="110">
        <f t="shared" si="46"/>
        <v>0</v>
      </c>
      <c r="U178" s="110">
        <f t="shared" si="46"/>
        <v>0</v>
      </c>
      <c r="V178" s="110">
        <f t="shared" si="46"/>
        <v>0</v>
      </c>
      <c r="W178" s="110">
        <f t="shared" si="46"/>
        <v>0</v>
      </c>
      <c r="X178" s="110">
        <f t="shared" si="46"/>
        <v>0</v>
      </c>
      <c r="Y178" s="110">
        <f t="shared" si="46"/>
        <v>0</v>
      </c>
      <c r="Z178" s="110">
        <f t="shared" si="46"/>
        <v>0</v>
      </c>
      <c r="AA178" s="110">
        <f t="shared" si="46"/>
        <v>0</v>
      </c>
      <c r="AB178" s="110">
        <f t="shared" si="46"/>
        <v>0</v>
      </c>
      <c r="AC178" s="110">
        <f t="shared" si="46"/>
        <v>0</v>
      </c>
      <c r="AD178" s="110">
        <f t="shared" si="46"/>
        <v>0</v>
      </c>
      <c r="AE178" s="110">
        <f t="shared" si="46"/>
        <v>0</v>
      </c>
      <c r="AF178" s="110">
        <f t="shared" si="46"/>
        <v>0</v>
      </c>
      <c r="AG178" s="110">
        <f t="shared" si="46"/>
        <v>0</v>
      </c>
      <c r="AH178" s="110">
        <f t="shared" si="46"/>
        <v>0</v>
      </c>
      <c r="AI178" s="110">
        <f t="shared" si="46"/>
        <v>0</v>
      </c>
      <c r="AJ178" s="39" t="str">
        <f t="shared" si="30"/>
        <v/>
      </c>
      <c r="AK178" s="52"/>
      <c r="AL178" s="52" t="str">
        <f t="shared" si="33"/>
        <v>00</v>
      </c>
      <c r="AM178" s="52" t="str">
        <f t="shared" si="34"/>
        <v>00</v>
      </c>
      <c r="AN178" s="52" t="str">
        <f t="shared" si="35"/>
        <v>00</v>
      </c>
      <c r="AO178" s="52" t="str">
        <f t="shared" si="36"/>
        <v>00</v>
      </c>
      <c r="AQ178" t="str">
        <f t="shared" si="31"/>
        <v/>
      </c>
    </row>
    <row r="179" spans="2:43">
      <c r="B179" s="117"/>
      <c r="C179" s="39">
        <f t="shared" si="32"/>
        <v>43</v>
      </c>
      <c r="D179" s="110">
        <f t="shared" si="46"/>
        <v>0</v>
      </c>
      <c r="E179" s="110">
        <f t="shared" si="46"/>
        <v>0</v>
      </c>
      <c r="F179" s="110">
        <f t="shared" si="46"/>
        <v>0</v>
      </c>
      <c r="G179" s="110">
        <f t="shared" si="46"/>
        <v>0</v>
      </c>
      <c r="H179" s="110">
        <f t="shared" si="46"/>
        <v>0</v>
      </c>
      <c r="I179" s="110">
        <f t="shared" si="46"/>
        <v>0</v>
      </c>
      <c r="J179" s="110">
        <f t="shared" si="46"/>
        <v>0</v>
      </c>
      <c r="K179" s="110">
        <f t="shared" si="46"/>
        <v>0</v>
      </c>
      <c r="L179" s="110">
        <f t="shared" si="46"/>
        <v>0</v>
      </c>
      <c r="M179" s="110">
        <f t="shared" si="46"/>
        <v>0</v>
      </c>
      <c r="N179" s="110">
        <f t="shared" si="46"/>
        <v>0</v>
      </c>
      <c r="O179" s="110">
        <f t="shared" si="46"/>
        <v>0</v>
      </c>
      <c r="P179" s="110">
        <f t="shared" si="46"/>
        <v>0</v>
      </c>
      <c r="Q179" s="110">
        <f t="shared" si="46"/>
        <v>0</v>
      </c>
      <c r="R179" s="110">
        <f t="shared" si="46"/>
        <v>0</v>
      </c>
      <c r="S179" s="110">
        <f t="shared" si="46"/>
        <v>0</v>
      </c>
      <c r="T179" s="110">
        <f t="shared" si="46"/>
        <v>0</v>
      </c>
      <c r="U179" s="110">
        <f t="shared" si="46"/>
        <v>0</v>
      </c>
      <c r="V179" s="110">
        <f t="shared" si="46"/>
        <v>0</v>
      </c>
      <c r="W179" s="110">
        <f t="shared" si="46"/>
        <v>0</v>
      </c>
      <c r="X179" s="110">
        <f t="shared" si="46"/>
        <v>0</v>
      </c>
      <c r="Y179" s="110">
        <f t="shared" si="46"/>
        <v>0</v>
      </c>
      <c r="Z179" s="110">
        <f t="shared" si="46"/>
        <v>0</v>
      </c>
      <c r="AA179" s="110">
        <f t="shared" si="46"/>
        <v>0</v>
      </c>
      <c r="AB179" s="110">
        <f t="shared" si="46"/>
        <v>0</v>
      </c>
      <c r="AC179" s="110">
        <f t="shared" si="46"/>
        <v>0</v>
      </c>
      <c r="AD179" s="110">
        <f t="shared" si="46"/>
        <v>0</v>
      </c>
      <c r="AE179" s="110">
        <f t="shared" si="46"/>
        <v>0</v>
      </c>
      <c r="AF179" s="110">
        <f t="shared" si="46"/>
        <v>0</v>
      </c>
      <c r="AG179" s="110">
        <f t="shared" si="46"/>
        <v>0</v>
      </c>
      <c r="AH179" s="110">
        <f t="shared" si="46"/>
        <v>0</v>
      </c>
      <c r="AI179" s="110">
        <f t="shared" si="46"/>
        <v>0</v>
      </c>
      <c r="AJ179" s="39" t="str">
        <f t="shared" si="30"/>
        <v/>
      </c>
      <c r="AK179" s="52"/>
      <c r="AL179" s="52" t="str">
        <f t="shared" si="33"/>
        <v>00</v>
      </c>
      <c r="AM179" s="52" t="str">
        <f t="shared" si="34"/>
        <v>00</v>
      </c>
      <c r="AN179" s="52" t="str">
        <f t="shared" si="35"/>
        <v>00</v>
      </c>
      <c r="AO179" s="52" t="str">
        <f t="shared" si="36"/>
        <v>00</v>
      </c>
      <c r="AQ179" t="str">
        <f t="shared" si="31"/>
        <v/>
      </c>
    </row>
    <row r="180" spans="2:43">
      <c r="B180" s="117"/>
      <c r="C180" s="39">
        <f t="shared" si="32"/>
        <v>44</v>
      </c>
      <c r="D180" s="110">
        <f t="shared" si="46"/>
        <v>0</v>
      </c>
      <c r="E180" s="110">
        <f t="shared" si="46"/>
        <v>0</v>
      </c>
      <c r="F180" s="110">
        <f t="shared" si="46"/>
        <v>0</v>
      </c>
      <c r="G180" s="110">
        <f t="shared" si="46"/>
        <v>0</v>
      </c>
      <c r="H180" s="110">
        <f t="shared" si="46"/>
        <v>0</v>
      </c>
      <c r="I180" s="110">
        <f t="shared" si="46"/>
        <v>0</v>
      </c>
      <c r="J180" s="110">
        <f t="shared" si="46"/>
        <v>0</v>
      </c>
      <c r="K180" s="110">
        <f t="shared" si="46"/>
        <v>0</v>
      </c>
      <c r="L180" s="110">
        <f t="shared" si="46"/>
        <v>0</v>
      </c>
      <c r="M180" s="110">
        <f t="shared" si="46"/>
        <v>0</v>
      </c>
      <c r="N180" s="110">
        <f t="shared" si="46"/>
        <v>0</v>
      </c>
      <c r="O180" s="110">
        <f t="shared" si="46"/>
        <v>0</v>
      </c>
      <c r="P180" s="110">
        <f t="shared" si="46"/>
        <v>0</v>
      </c>
      <c r="Q180" s="110">
        <f t="shared" si="46"/>
        <v>0</v>
      </c>
      <c r="R180" s="110">
        <f t="shared" si="46"/>
        <v>0</v>
      </c>
      <c r="S180" s="110">
        <f t="shared" si="46"/>
        <v>0</v>
      </c>
      <c r="T180" s="110">
        <f t="shared" si="46"/>
        <v>0</v>
      </c>
      <c r="U180" s="110">
        <f t="shared" si="46"/>
        <v>0</v>
      </c>
      <c r="V180" s="110">
        <f t="shared" si="46"/>
        <v>0</v>
      </c>
      <c r="W180" s="110">
        <f t="shared" si="46"/>
        <v>0</v>
      </c>
      <c r="X180" s="110">
        <f t="shared" si="46"/>
        <v>0</v>
      </c>
      <c r="Y180" s="110">
        <f t="shared" si="46"/>
        <v>0</v>
      </c>
      <c r="Z180" s="110">
        <f t="shared" si="46"/>
        <v>0</v>
      </c>
      <c r="AA180" s="110">
        <f t="shared" si="46"/>
        <v>0</v>
      </c>
      <c r="AB180" s="110">
        <f t="shared" si="46"/>
        <v>0</v>
      </c>
      <c r="AC180" s="110">
        <f t="shared" si="46"/>
        <v>0</v>
      </c>
      <c r="AD180" s="110">
        <f t="shared" si="46"/>
        <v>0</v>
      </c>
      <c r="AE180" s="110">
        <f t="shared" si="46"/>
        <v>0</v>
      </c>
      <c r="AF180" s="110">
        <f t="shared" si="46"/>
        <v>0</v>
      </c>
      <c r="AG180" s="110">
        <f t="shared" si="46"/>
        <v>0</v>
      </c>
      <c r="AH180" s="110">
        <f t="shared" si="46"/>
        <v>0</v>
      </c>
      <c r="AI180" s="110">
        <f t="shared" si="46"/>
        <v>0</v>
      </c>
      <c r="AJ180" s="39" t="str">
        <f t="shared" si="30"/>
        <v/>
      </c>
      <c r="AK180" s="52"/>
      <c r="AL180" s="52" t="str">
        <f t="shared" si="33"/>
        <v>00</v>
      </c>
      <c r="AM180" s="52" t="str">
        <f t="shared" si="34"/>
        <v>00</v>
      </c>
      <c r="AN180" s="52" t="str">
        <f t="shared" si="35"/>
        <v>00</v>
      </c>
      <c r="AO180" s="52" t="str">
        <f t="shared" si="36"/>
        <v>00</v>
      </c>
      <c r="AQ180" t="str">
        <f t="shared" si="31"/>
        <v/>
      </c>
    </row>
    <row r="181" spans="2:43">
      <c r="B181" s="117"/>
      <c r="C181" s="39">
        <f t="shared" si="32"/>
        <v>45</v>
      </c>
      <c r="D181" s="110">
        <f t="shared" si="46"/>
        <v>0</v>
      </c>
      <c r="E181" s="110">
        <f t="shared" si="46"/>
        <v>0</v>
      </c>
      <c r="F181" s="110">
        <f t="shared" si="46"/>
        <v>0</v>
      </c>
      <c r="G181" s="110">
        <f t="shared" si="46"/>
        <v>0</v>
      </c>
      <c r="H181" s="110">
        <f t="shared" si="46"/>
        <v>0</v>
      </c>
      <c r="I181" s="110">
        <f t="shared" si="46"/>
        <v>0</v>
      </c>
      <c r="J181" s="110">
        <f t="shared" si="46"/>
        <v>0</v>
      </c>
      <c r="K181" s="110">
        <f t="shared" si="46"/>
        <v>0</v>
      </c>
      <c r="L181" s="110">
        <f t="shared" si="46"/>
        <v>0</v>
      </c>
      <c r="M181" s="110">
        <f t="shared" si="46"/>
        <v>0</v>
      </c>
      <c r="N181" s="110">
        <f t="shared" si="46"/>
        <v>0</v>
      </c>
      <c r="O181" s="110">
        <f t="shared" si="46"/>
        <v>0</v>
      </c>
      <c r="P181" s="110">
        <f t="shared" si="46"/>
        <v>0</v>
      </c>
      <c r="Q181" s="110">
        <f t="shared" si="46"/>
        <v>0</v>
      </c>
      <c r="R181" s="110">
        <f t="shared" si="46"/>
        <v>0</v>
      </c>
      <c r="S181" s="110">
        <f t="shared" si="46"/>
        <v>0</v>
      </c>
      <c r="T181" s="110">
        <f t="shared" si="46"/>
        <v>0</v>
      </c>
      <c r="U181" s="110">
        <f t="shared" si="46"/>
        <v>0</v>
      </c>
      <c r="V181" s="110">
        <f t="shared" si="46"/>
        <v>0</v>
      </c>
      <c r="W181" s="110">
        <f t="shared" si="46"/>
        <v>0</v>
      </c>
      <c r="X181" s="110">
        <f t="shared" si="46"/>
        <v>0</v>
      </c>
      <c r="Y181" s="110">
        <f t="shared" si="46"/>
        <v>0</v>
      </c>
      <c r="Z181" s="110">
        <f t="shared" si="46"/>
        <v>0</v>
      </c>
      <c r="AA181" s="110">
        <f t="shared" si="46"/>
        <v>0</v>
      </c>
      <c r="AB181" s="110">
        <f t="shared" si="46"/>
        <v>0</v>
      </c>
      <c r="AC181" s="110">
        <f t="shared" si="46"/>
        <v>0</v>
      </c>
      <c r="AD181" s="110">
        <f t="shared" si="46"/>
        <v>0</v>
      </c>
      <c r="AE181" s="110">
        <f t="shared" si="46"/>
        <v>0</v>
      </c>
      <c r="AF181" s="110">
        <f t="shared" si="46"/>
        <v>0</v>
      </c>
      <c r="AG181" s="110">
        <f t="shared" si="46"/>
        <v>0</v>
      </c>
      <c r="AH181" s="110">
        <f t="shared" si="46"/>
        <v>0</v>
      </c>
      <c r="AI181" s="110">
        <f t="shared" si="46"/>
        <v>0</v>
      </c>
      <c r="AJ181" s="39" t="str">
        <f t="shared" si="30"/>
        <v/>
      </c>
      <c r="AK181" s="52"/>
      <c r="AL181" s="52" t="str">
        <f t="shared" si="33"/>
        <v>00</v>
      </c>
      <c r="AM181" s="52" t="str">
        <f t="shared" si="34"/>
        <v>00</v>
      </c>
      <c r="AN181" s="52" t="str">
        <f t="shared" si="35"/>
        <v>00</v>
      </c>
      <c r="AO181" s="52" t="str">
        <f t="shared" si="36"/>
        <v>00</v>
      </c>
      <c r="AQ181" t="str">
        <f t="shared" si="31"/>
        <v/>
      </c>
    </row>
    <row r="182" spans="2:43">
      <c r="B182" s="117"/>
      <c r="C182" s="39">
        <f t="shared" si="32"/>
        <v>46</v>
      </c>
      <c r="D182" s="110">
        <f t="shared" si="46"/>
        <v>0</v>
      </c>
      <c r="E182" s="110">
        <f t="shared" si="46"/>
        <v>0</v>
      </c>
      <c r="F182" s="110">
        <f t="shared" si="46"/>
        <v>0</v>
      </c>
      <c r="G182" s="110">
        <f t="shared" si="46"/>
        <v>0</v>
      </c>
      <c r="H182" s="110">
        <f t="shared" si="46"/>
        <v>0</v>
      </c>
      <c r="I182" s="110">
        <f t="shared" si="46"/>
        <v>0</v>
      </c>
      <c r="J182" s="110">
        <f t="shared" si="46"/>
        <v>0</v>
      </c>
      <c r="K182" s="110">
        <f t="shared" si="46"/>
        <v>0</v>
      </c>
      <c r="L182" s="110">
        <f t="shared" si="46"/>
        <v>0</v>
      </c>
      <c r="M182" s="110">
        <f t="shared" si="46"/>
        <v>0</v>
      </c>
      <c r="N182" s="110">
        <f t="shared" si="46"/>
        <v>0</v>
      </c>
      <c r="O182" s="110">
        <f t="shared" si="46"/>
        <v>0</v>
      </c>
      <c r="P182" s="110">
        <f t="shared" si="46"/>
        <v>0</v>
      </c>
      <c r="Q182" s="110">
        <f t="shared" si="46"/>
        <v>0</v>
      </c>
      <c r="R182" s="110">
        <f t="shared" si="46"/>
        <v>0</v>
      </c>
      <c r="S182" s="110">
        <f t="shared" si="46"/>
        <v>0</v>
      </c>
      <c r="T182" s="110">
        <f t="shared" si="46"/>
        <v>0</v>
      </c>
      <c r="U182" s="110">
        <f t="shared" si="46"/>
        <v>0</v>
      </c>
      <c r="V182" s="110">
        <f t="shared" si="46"/>
        <v>0</v>
      </c>
      <c r="W182" s="110">
        <f t="shared" si="46"/>
        <v>0</v>
      </c>
      <c r="X182" s="110">
        <f t="shared" si="46"/>
        <v>0</v>
      </c>
      <c r="Y182" s="110">
        <f t="shared" si="46"/>
        <v>0</v>
      </c>
      <c r="Z182" s="110">
        <f t="shared" si="46"/>
        <v>0</v>
      </c>
      <c r="AA182" s="110">
        <f t="shared" si="46"/>
        <v>0</v>
      </c>
      <c r="AB182" s="110">
        <f t="shared" si="46"/>
        <v>0</v>
      </c>
      <c r="AC182" s="110">
        <f t="shared" si="46"/>
        <v>0</v>
      </c>
      <c r="AD182" s="110">
        <f t="shared" si="46"/>
        <v>0</v>
      </c>
      <c r="AE182" s="110">
        <f t="shared" si="46"/>
        <v>0</v>
      </c>
      <c r="AF182" s="110">
        <f t="shared" si="46"/>
        <v>0</v>
      </c>
      <c r="AG182" s="110">
        <f t="shared" si="46"/>
        <v>0</v>
      </c>
      <c r="AH182" s="110">
        <f t="shared" si="46"/>
        <v>0</v>
      </c>
      <c r="AI182" s="110">
        <f t="shared" si="46"/>
        <v>0</v>
      </c>
      <c r="AJ182" s="39" t="str">
        <f t="shared" si="30"/>
        <v/>
      </c>
      <c r="AK182" s="52"/>
      <c r="AL182" s="52" t="str">
        <f t="shared" si="33"/>
        <v>00</v>
      </c>
      <c r="AM182" s="52" t="str">
        <f t="shared" si="34"/>
        <v>00</v>
      </c>
      <c r="AN182" s="52" t="str">
        <f t="shared" si="35"/>
        <v>00</v>
      </c>
      <c r="AO182" s="52" t="str">
        <f t="shared" si="36"/>
        <v>00</v>
      </c>
      <c r="AQ182" t="str">
        <f t="shared" si="31"/>
        <v/>
      </c>
    </row>
    <row r="183" spans="2:43">
      <c r="B183" s="117"/>
      <c r="C183" s="39">
        <f t="shared" si="32"/>
        <v>47</v>
      </c>
      <c r="D183" s="110">
        <f t="shared" si="46"/>
        <v>0</v>
      </c>
      <c r="E183" s="110">
        <f t="shared" si="46"/>
        <v>0</v>
      </c>
      <c r="F183" s="110">
        <f t="shared" si="46"/>
        <v>0</v>
      </c>
      <c r="G183" s="110">
        <f t="shared" si="46"/>
        <v>0</v>
      </c>
      <c r="H183" s="110">
        <f t="shared" si="46"/>
        <v>0</v>
      </c>
      <c r="I183" s="110">
        <f t="shared" si="46"/>
        <v>0</v>
      </c>
      <c r="J183" s="110">
        <f t="shared" si="46"/>
        <v>0</v>
      </c>
      <c r="K183" s="110">
        <f t="shared" si="46"/>
        <v>0</v>
      </c>
      <c r="L183" s="110">
        <f t="shared" si="46"/>
        <v>0</v>
      </c>
      <c r="M183" s="110">
        <f t="shared" si="46"/>
        <v>0</v>
      </c>
      <c r="N183" s="110">
        <f t="shared" si="46"/>
        <v>0</v>
      </c>
      <c r="O183" s="110">
        <f t="shared" si="46"/>
        <v>0</v>
      </c>
      <c r="P183" s="110">
        <f t="shared" si="46"/>
        <v>0</v>
      </c>
      <c r="Q183" s="110">
        <f t="shared" si="46"/>
        <v>0</v>
      </c>
      <c r="R183" s="110">
        <f t="shared" si="46"/>
        <v>0</v>
      </c>
      <c r="S183" s="110">
        <f t="shared" si="46"/>
        <v>0</v>
      </c>
      <c r="T183" s="110">
        <f t="shared" si="46"/>
        <v>0</v>
      </c>
      <c r="U183" s="110">
        <f t="shared" si="46"/>
        <v>0</v>
      </c>
      <c r="V183" s="110">
        <f t="shared" si="46"/>
        <v>0</v>
      </c>
      <c r="W183" s="110">
        <f t="shared" si="46"/>
        <v>0</v>
      </c>
      <c r="X183" s="110">
        <f t="shared" si="46"/>
        <v>0</v>
      </c>
      <c r="Y183" s="110">
        <f t="shared" si="46"/>
        <v>0</v>
      </c>
      <c r="Z183" s="110">
        <f t="shared" si="46"/>
        <v>0</v>
      </c>
      <c r="AA183" s="110">
        <f t="shared" si="46"/>
        <v>0</v>
      </c>
      <c r="AB183" s="110">
        <f t="shared" si="46"/>
        <v>0</v>
      </c>
      <c r="AC183" s="110">
        <f t="shared" si="46"/>
        <v>0</v>
      </c>
      <c r="AD183" s="110">
        <f t="shared" si="46"/>
        <v>0</v>
      </c>
      <c r="AE183" s="110">
        <f t="shared" si="46"/>
        <v>0</v>
      </c>
      <c r="AF183" s="110">
        <f t="shared" si="46"/>
        <v>0</v>
      </c>
      <c r="AG183" s="110">
        <f t="shared" si="46"/>
        <v>0</v>
      </c>
      <c r="AH183" s="110">
        <f t="shared" si="46"/>
        <v>0</v>
      </c>
      <c r="AI183" s="110">
        <f t="shared" ref="AI183" si="47">IF(OR(AI53=0,AI53=1),1,0)</f>
        <v>0</v>
      </c>
      <c r="AJ183" s="39" t="str">
        <f t="shared" si="30"/>
        <v/>
      </c>
      <c r="AK183" s="52"/>
      <c r="AL183" s="52" t="str">
        <f t="shared" si="33"/>
        <v>00</v>
      </c>
      <c r="AM183" s="52" t="str">
        <f t="shared" si="34"/>
        <v>00</v>
      </c>
      <c r="AN183" s="52" t="str">
        <f t="shared" si="35"/>
        <v>00</v>
      </c>
      <c r="AO183" s="52" t="str">
        <f t="shared" si="36"/>
        <v>00</v>
      </c>
      <c r="AQ183" t="str">
        <f t="shared" si="31"/>
        <v/>
      </c>
    </row>
    <row r="184" spans="2:43">
      <c r="B184" s="117"/>
      <c r="C184" s="39">
        <f t="shared" si="32"/>
        <v>48</v>
      </c>
      <c r="D184" s="110">
        <f t="shared" ref="D184:AI191" si="48">IF(OR(D54=0,D54=1),1,0)</f>
        <v>0</v>
      </c>
      <c r="E184" s="110">
        <f t="shared" si="48"/>
        <v>0</v>
      </c>
      <c r="F184" s="110">
        <f t="shared" si="48"/>
        <v>0</v>
      </c>
      <c r="G184" s="110">
        <f t="shared" si="48"/>
        <v>0</v>
      </c>
      <c r="H184" s="110">
        <f t="shared" si="48"/>
        <v>0</v>
      </c>
      <c r="I184" s="110">
        <f t="shared" si="48"/>
        <v>0</v>
      </c>
      <c r="J184" s="110">
        <f t="shared" si="48"/>
        <v>0</v>
      </c>
      <c r="K184" s="110">
        <f t="shared" si="48"/>
        <v>0</v>
      </c>
      <c r="L184" s="110">
        <f t="shared" si="48"/>
        <v>0</v>
      </c>
      <c r="M184" s="110">
        <f t="shared" si="48"/>
        <v>0</v>
      </c>
      <c r="N184" s="110">
        <f t="shared" si="48"/>
        <v>0</v>
      </c>
      <c r="O184" s="110">
        <f t="shared" si="48"/>
        <v>0</v>
      </c>
      <c r="P184" s="110">
        <f t="shared" si="48"/>
        <v>0</v>
      </c>
      <c r="Q184" s="110">
        <f t="shared" si="48"/>
        <v>0</v>
      </c>
      <c r="R184" s="110">
        <f t="shared" si="48"/>
        <v>0</v>
      </c>
      <c r="S184" s="110">
        <f t="shared" si="48"/>
        <v>0</v>
      </c>
      <c r="T184" s="110">
        <f t="shared" si="48"/>
        <v>0</v>
      </c>
      <c r="U184" s="110">
        <f t="shared" si="48"/>
        <v>0</v>
      </c>
      <c r="V184" s="110">
        <f t="shared" si="48"/>
        <v>0</v>
      </c>
      <c r="W184" s="110">
        <f t="shared" si="48"/>
        <v>0</v>
      </c>
      <c r="X184" s="110">
        <f t="shared" si="48"/>
        <v>0</v>
      </c>
      <c r="Y184" s="110">
        <f t="shared" si="48"/>
        <v>0</v>
      </c>
      <c r="Z184" s="110">
        <f t="shared" si="48"/>
        <v>0</v>
      </c>
      <c r="AA184" s="110">
        <f t="shared" si="48"/>
        <v>0</v>
      </c>
      <c r="AB184" s="110">
        <f t="shared" si="48"/>
        <v>0</v>
      </c>
      <c r="AC184" s="110">
        <f t="shared" si="48"/>
        <v>0</v>
      </c>
      <c r="AD184" s="110">
        <f t="shared" si="48"/>
        <v>0</v>
      </c>
      <c r="AE184" s="110">
        <f t="shared" si="48"/>
        <v>0</v>
      </c>
      <c r="AF184" s="110">
        <f t="shared" si="48"/>
        <v>0</v>
      </c>
      <c r="AG184" s="110">
        <f t="shared" si="48"/>
        <v>0</v>
      </c>
      <c r="AH184" s="110">
        <f t="shared" si="48"/>
        <v>0</v>
      </c>
      <c r="AI184" s="110">
        <f t="shared" si="48"/>
        <v>0</v>
      </c>
      <c r="AJ184" s="39" t="str">
        <f t="shared" si="30"/>
        <v/>
      </c>
      <c r="AK184" s="52"/>
      <c r="AL184" s="52" t="str">
        <f t="shared" si="33"/>
        <v>00</v>
      </c>
      <c r="AM184" s="52" t="str">
        <f t="shared" si="34"/>
        <v>00</v>
      </c>
      <c r="AN184" s="52" t="str">
        <f t="shared" si="35"/>
        <v>00</v>
      </c>
      <c r="AO184" s="52" t="str">
        <f t="shared" si="36"/>
        <v>00</v>
      </c>
      <c r="AQ184" t="str">
        <f t="shared" si="31"/>
        <v/>
      </c>
    </row>
    <row r="185" spans="2:43">
      <c r="B185" s="117"/>
      <c r="C185" s="39">
        <f t="shared" si="32"/>
        <v>49</v>
      </c>
      <c r="D185" s="110">
        <f t="shared" si="48"/>
        <v>0</v>
      </c>
      <c r="E185" s="110">
        <f t="shared" si="48"/>
        <v>0</v>
      </c>
      <c r="F185" s="110">
        <f t="shared" si="48"/>
        <v>0</v>
      </c>
      <c r="G185" s="110">
        <f t="shared" si="48"/>
        <v>0</v>
      </c>
      <c r="H185" s="110">
        <f t="shared" si="48"/>
        <v>0</v>
      </c>
      <c r="I185" s="110">
        <f t="shared" si="48"/>
        <v>0</v>
      </c>
      <c r="J185" s="110">
        <f t="shared" si="48"/>
        <v>0</v>
      </c>
      <c r="K185" s="110">
        <f t="shared" si="48"/>
        <v>0</v>
      </c>
      <c r="L185" s="110">
        <f t="shared" si="48"/>
        <v>0</v>
      </c>
      <c r="M185" s="110">
        <f t="shared" si="48"/>
        <v>0</v>
      </c>
      <c r="N185" s="110">
        <f t="shared" si="48"/>
        <v>0</v>
      </c>
      <c r="O185" s="110">
        <f t="shared" si="48"/>
        <v>0</v>
      </c>
      <c r="P185" s="110">
        <f t="shared" si="48"/>
        <v>0</v>
      </c>
      <c r="Q185" s="110">
        <f t="shared" si="48"/>
        <v>0</v>
      </c>
      <c r="R185" s="110">
        <f t="shared" si="48"/>
        <v>0</v>
      </c>
      <c r="S185" s="110">
        <f t="shared" si="48"/>
        <v>0</v>
      </c>
      <c r="T185" s="110">
        <f t="shared" si="48"/>
        <v>0</v>
      </c>
      <c r="U185" s="110">
        <f t="shared" si="48"/>
        <v>0</v>
      </c>
      <c r="V185" s="110">
        <f t="shared" si="48"/>
        <v>0</v>
      </c>
      <c r="W185" s="110">
        <f t="shared" si="48"/>
        <v>0</v>
      </c>
      <c r="X185" s="110">
        <f t="shared" si="48"/>
        <v>0</v>
      </c>
      <c r="Y185" s="110">
        <f t="shared" si="48"/>
        <v>0</v>
      </c>
      <c r="Z185" s="110">
        <f t="shared" si="48"/>
        <v>0</v>
      </c>
      <c r="AA185" s="110">
        <f t="shared" si="48"/>
        <v>0</v>
      </c>
      <c r="AB185" s="110">
        <f t="shared" si="48"/>
        <v>0</v>
      </c>
      <c r="AC185" s="110">
        <f t="shared" si="48"/>
        <v>0</v>
      </c>
      <c r="AD185" s="110">
        <f t="shared" si="48"/>
        <v>0</v>
      </c>
      <c r="AE185" s="110">
        <f t="shared" si="48"/>
        <v>0</v>
      </c>
      <c r="AF185" s="110">
        <f t="shared" si="48"/>
        <v>0</v>
      </c>
      <c r="AG185" s="110">
        <f t="shared" si="48"/>
        <v>0</v>
      </c>
      <c r="AH185" s="110">
        <f t="shared" si="48"/>
        <v>0</v>
      </c>
      <c r="AI185" s="110">
        <f t="shared" si="48"/>
        <v>0</v>
      </c>
      <c r="AJ185" s="39" t="str">
        <f t="shared" si="30"/>
        <v/>
      </c>
      <c r="AK185" s="52"/>
      <c r="AL185" s="52" t="str">
        <f t="shared" si="33"/>
        <v>00</v>
      </c>
      <c r="AM185" s="52" t="str">
        <f t="shared" si="34"/>
        <v>00</v>
      </c>
      <c r="AN185" s="52" t="str">
        <f t="shared" si="35"/>
        <v>00</v>
      </c>
      <c r="AO185" s="52" t="str">
        <f t="shared" si="36"/>
        <v>00</v>
      </c>
      <c r="AQ185" t="str">
        <f t="shared" si="31"/>
        <v/>
      </c>
    </row>
    <row r="186" spans="2:43">
      <c r="B186" s="117"/>
      <c r="C186" s="39">
        <f t="shared" si="32"/>
        <v>50</v>
      </c>
      <c r="D186" s="110">
        <f t="shared" si="48"/>
        <v>0</v>
      </c>
      <c r="E186" s="110">
        <f t="shared" si="48"/>
        <v>0</v>
      </c>
      <c r="F186" s="110">
        <f t="shared" si="48"/>
        <v>0</v>
      </c>
      <c r="G186" s="110">
        <f t="shared" si="48"/>
        <v>0</v>
      </c>
      <c r="H186" s="110">
        <f t="shared" si="48"/>
        <v>0</v>
      </c>
      <c r="I186" s="110">
        <f t="shared" si="48"/>
        <v>0</v>
      </c>
      <c r="J186" s="110">
        <f t="shared" si="48"/>
        <v>0</v>
      </c>
      <c r="K186" s="110">
        <f t="shared" si="48"/>
        <v>0</v>
      </c>
      <c r="L186" s="110">
        <f t="shared" si="48"/>
        <v>0</v>
      </c>
      <c r="M186" s="110">
        <f t="shared" si="48"/>
        <v>0</v>
      </c>
      <c r="N186" s="110">
        <f t="shared" si="48"/>
        <v>0</v>
      </c>
      <c r="O186" s="110">
        <f t="shared" si="48"/>
        <v>0</v>
      </c>
      <c r="P186" s="110">
        <f t="shared" si="48"/>
        <v>0</v>
      </c>
      <c r="Q186" s="110">
        <f t="shared" si="48"/>
        <v>0</v>
      </c>
      <c r="R186" s="110">
        <f t="shared" si="48"/>
        <v>0</v>
      </c>
      <c r="S186" s="110">
        <f t="shared" si="48"/>
        <v>0</v>
      </c>
      <c r="T186" s="110">
        <f t="shared" si="48"/>
        <v>0</v>
      </c>
      <c r="U186" s="110">
        <f t="shared" si="48"/>
        <v>0</v>
      </c>
      <c r="V186" s="110">
        <f t="shared" si="48"/>
        <v>0</v>
      </c>
      <c r="W186" s="110">
        <f t="shared" si="48"/>
        <v>0</v>
      </c>
      <c r="X186" s="110">
        <f t="shared" si="48"/>
        <v>0</v>
      </c>
      <c r="Y186" s="110">
        <f t="shared" si="48"/>
        <v>0</v>
      </c>
      <c r="Z186" s="110">
        <f t="shared" si="48"/>
        <v>0</v>
      </c>
      <c r="AA186" s="110">
        <f t="shared" si="48"/>
        <v>0</v>
      </c>
      <c r="AB186" s="110">
        <f t="shared" si="48"/>
        <v>0</v>
      </c>
      <c r="AC186" s="110">
        <f t="shared" si="48"/>
        <v>0</v>
      </c>
      <c r="AD186" s="110">
        <f t="shared" si="48"/>
        <v>0</v>
      </c>
      <c r="AE186" s="110">
        <f t="shared" si="48"/>
        <v>0</v>
      </c>
      <c r="AF186" s="110">
        <f t="shared" si="48"/>
        <v>0</v>
      </c>
      <c r="AG186" s="110">
        <f t="shared" si="48"/>
        <v>0</v>
      </c>
      <c r="AH186" s="110">
        <f t="shared" si="48"/>
        <v>0</v>
      </c>
      <c r="AI186" s="110">
        <f t="shared" si="48"/>
        <v>0</v>
      </c>
      <c r="AJ186" s="39" t="str">
        <f t="shared" si="30"/>
        <v/>
      </c>
      <c r="AK186" s="52"/>
      <c r="AL186" s="52" t="str">
        <f t="shared" si="33"/>
        <v>00</v>
      </c>
      <c r="AM186" s="52" t="str">
        <f t="shared" si="34"/>
        <v>00</v>
      </c>
      <c r="AN186" s="52" t="str">
        <f t="shared" si="35"/>
        <v>00</v>
      </c>
      <c r="AO186" s="52" t="str">
        <f t="shared" si="36"/>
        <v>00</v>
      </c>
      <c r="AQ186" t="str">
        <f t="shared" si="31"/>
        <v/>
      </c>
    </row>
    <row r="187" spans="2:43">
      <c r="B187" s="117"/>
      <c r="C187" s="39">
        <f t="shared" si="32"/>
        <v>51</v>
      </c>
      <c r="D187" s="110">
        <f t="shared" si="48"/>
        <v>0</v>
      </c>
      <c r="E187" s="110">
        <f t="shared" si="48"/>
        <v>0</v>
      </c>
      <c r="F187" s="110">
        <f t="shared" si="48"/>
        <v>0</v>
      </c>
      <c r="G187" s="110">
        <f t="shared" si="48"/>
        <v>0</v>
      </c>
      <c r="H187" s="110">
        <f t="shared" si="48"/>
        <v>0</v>
      </c>
      <c r="I187" s="110">
        <f t="shared" si="48"/>
        <v>0</v>
      </c>
      <c r="J187" s="110">
        <f t="shared" si="48"/>
        <v>0</v>
      </c>
      <c r="K187" s="110">
        <f t="shared" si="48"/>
        <v>0</v>
      </c>
      <c r="L187" s="110">
        <f t="shared" si="48"/>
        <v>0</v>
      </c>
      <c r="M187" s="110">
        <f t="shared" si="48"/>
        <v>0</v>
      </c>
      <c r="N187" s="110">
        <f t="shared" si="48"/>
        <v>0</v>
      </c>
      <c r="O187" s="110">
        <f t="shared" si="48"/>
        <v>0</v>
      </c>
      <c r="P187" s="110">
        <f t="shared" si="48"/>
        <v>0</v>
      </c>
      <c r="Q187" s="110">
        <f t="shared" si="48"/>
        <v>0</v>
      </c>
      <c r="R187" s="110">
        <f t="shared" si="48"/>
        <v>0</v>
      </c>
      <c r="S187" s="110">
        <f t="shared" si="48"/>
        <v>0</v>
      </c>
      <c r="T187" s="110">
        <f t="shared" si="48"/>
        <v>0</v>
      </c>
      <c r="U187" s="110">
        <f t="shared" si="48"/>
        <v>0</v>
      </c>
      <c r="V187" s="110">
        <f t="shared" si="48"/>
        <v>0</v>
      </c>
      <c r="W187" s="110">
        <f t="shared" si="48"/>
        <v>0</v>
      </c>
      <c r="X187" s="110">
        <f t="shared" si="48"/>
        <v>0</v>
      </c>
      <c r="Y187" s="110">
        <f t="shared" si="48"/>
        <v>0</v>
      </c>
      <c r="Z187" s="110">
        <f t="shared" si="48"/>
        <v>0</v>
      </c>
      <c r="AA187" s="110">
        <f t="shared" si="48"/>
        <v>0</v>
      </c>
      <c r="AB187" s="110">
        <f t="shared" si="48"/>
        <v>0</v>
      </c>
      <c r="AC187" s="110">
        <f t="shared" si="48"/>
        <v>0</v>
      </c>
      <c r="AD187" s="110">
        <f t="shared" si="48"/>
        <v>0</v>
      </c>
      <c r="AE187" s="110">
        <f t="shared" si="48"/>
        <v>0</v>
      </c>
      <c r="AF187" s="110">
        <f t="shared" si="48"/>
        <v>0</v>
      </c>
      <c r="AG187" s="110">
        <f t="shared" si="48"/>
        <v>0</v>
      </c>
      <c r="AH187" s="110">
        <f t="shared" si="48"/>
        <v>0</v>
      </c>
      <c r="AI187" s="110">
        <f t="shared" si="48"/>
        <v>0</v>
      </c>
      <c r="AJ187" s="39" t="str">
        <f t="shared" si="30"/>
        <v/>
      </c>
      <c r="AK187" s="52"/>
      <c r="AL187" s="52" t="str">
        <f t="shared" si="33"/>
        <v>00</v>
      </c>
      <c r="AM187" s="52" t="str">
        <f t="shared" si="34"/>
        <v>00</v>
      </c>
      <c r="AN187" s="52" t="str">
        <f t="shared" si="35"/>
        <v>00</v>
      </c>
      <c r="AO187" s="52" t="str">
        <f t="shared" si="36"/>
        <v>00</v>
      </c>
      <c r="AQ187" t="str">
        <f t="shared" si="31"/>
        <v/>
      </c>
    </row>
    <row r="188" spans="2:43">
      <c r="B188" s="117"/>
      <c r="C188" s="39">
        <f t="shared" si="32"/>
        <v>52</v>
      </c>
      <c r="D188" s="110">
        <f t="shared" si="48"/>
        <v>0</v>
      </c>
      <c r="E188" s="110">
        <f t="shared" si="48"/>
        <v>0</v>
      </c>
      <c r="F188" s="110">
        <f t="shared" si="48"/>
        <v>0</v>
      </c>
      <c r="G188" s="110">
        <f t="shared" si="48"/>
        <v>0</v>
      </c>
      <c r="H188" s="110">
        <f t="shared" si="48"/>
        <v>0</v>
      </c>
      <c r="I188" s="110">
        <f t="shared" si="48"/>
        <v>0</v>
      </c>
      <c r="J188" s="110">
        <f t="shared" si="48"/>
        <v>0</v>
      </c>
      <c r="K188" s="110">
        <f t="shared" si="48"/>
        <v>0</v>
      </c>
      <c r="L188" s="110">
        <f t="shared" si="48"/>
        <v>0</v>
      </c>
      <c r="M188" s="110">
        <f t="shared" si="48"/>
        <v>0</v>
      </c>
      <c r="N188" s="110">
        <f t="shared" si="48"/>
        <v>0</v>
      </c>
      <c r="O188" s="110">
        <f t="shared" si="48"/>
        <v>0</v>
      </c>
      <c r="P188" s="110">
        <f t="shared" si="48"/>
        <v>0</v>
      </c>
      <c r="Q188" s="110">
        <f t="shared" si="48"/>
        <v>0</v>
      </c>
      <c r="R188" s="110">
        <f t="shared" si="48"/>
        <v>0</v>
      </c>
      <c r="S188" s="110">
        <f t="shared" si="48"/>
        <v>0</v>
      </c>
      <c r="T188" s="110">
        <f t="shared" si="48"/>
        <v>0</v>
      </c>
      <c r="U188" s="110">
        <f t="shared" si="48"/>
        <v>0</v>
      </c>
      <c r="V188" s="110">
        <f t="shared" si="48"/>
        <v>0</v>
      </c>
      <c r="W188" s="110">
        <f t="shared" si="48"/>
        <v>0</v>
      </c>
      <c r="X188" s="110">
        <f t="shared" si="48"/>
        <v>0</v>
      </c>
      <c r="Y188" s="110">
        <f t="shared" si="48"/>
        <v>0</v>
      </c>
      <c r="Z188" s="110">
        <f t="shared" si="48"/>
        <v>0</v>
      </c>
      <c r="AA188" s="110">
        <f t="shared" si="48"/>
        <v>0</v>
      </c>
      <c r="AB188" s="110">
        <f t="shared" si="48"/>
        <v>0</v>
      </c>
      <c r="AC188" s="110">
        <f t="shared" si="48"/>
        <v>0</v>
      </c>
      <c r="AD188" s="110">
        <f t="shared" si="48"/>
        <v>0</v>
      </c>
      <c r="AE188" s="110">
        <f t="shared" si="48"/>
        <v>0</v>
      </c>
      <c r="AF188" s="110">
        <f t="shared" si="48"/>
        <v>0</v>
      </c>
      <c r="AG188" s="110">
        <f t="shared" si="48"/>
        <v>0</v>
      </c>
      <c r="AH188" s="110">
        <f t="shared" si="48"/>
        <v>0</v>
      </c>
      <c r="AI188" s="110">
        <f t="shared" si="48"/>
        <v>0</v>
      </c>
      <c r="AJ188" s="39" t="str">
        <f t="shared" si="30"/>
        <v/>
      </c>
      <c r="AK188" s="52"/>
      <c r="AL188" s="52" t="str">
        <f t="shared" si="33"/>
        <v>00</v>
      </c>
      <c r="AM188" s="52" t="str">
        <f t="shared" si="34"/>
        <v>00</v>
      </c>
      <c r="AN188" s="52" t="str">
        <f t="shared" si="35"/>
        <v>00</v>
      </c>
      <c r="AO188" s="52" t="str">
        <f t="shared" si="36"/>
        <v>00</v>
      </c>
      <c r="AQ188" t="str">
        <f t="shared" si="31"/>
        <v/>
      </c>
    </row>
    <row r="189" spans="2:43">
      <c r="B189" s="117"/>
      <c r="C189" s="39">
        <f t="shared" si="32"/>
        <v>53</v>
      </c>
      <c r="D189" s="110">
        <f t="shared" si="48"/>
        <v>0</v>
      </c>
      <c r="E189" s="110">
        <f t="shared" si="48"/>
        <v>0</v>
      </c>
      <c r="F189" s="110">
        <f t="shared" si="48"/>
        <v>0</v>
      </c>
      <c r="G189" s="110">
        <f t="shared" si="48"/>
        <v>0</v>
      </c>
      <c r="H189" s="110">
        <f t="shared" si="48"/>
        <v>0</v>
      </c>
      <c r="I189" s="110">
        <f t="shared" si="48"/>
        <v>0</v>
      </c>
      <c r="J189" s="110">
        <f t="shared" si="48"/>
        <v>0</v>
      </c>
      <c r="K189" s="110">
        <f t="shared" si="48"/>
        <v>0</v>
      </c>
      <c r="L189" s="110">
        <f t="shared" si="48"/>
        <v>0</v>
      </c>
      <c r="M189" s="110">
        <f t="shared" si="48"/>
        <v>0</v>
      </c>
      <c r="N189" s="110">
        <f t="shared" si="48"/>
        <v>0</v>
      </c>
      <c r="O189" s="110">
        <f t="shared" si="48"/>
        <v>0</v>
      </c>
      <c r="P189" s="110">
        <f t="shared" si="48"/>
        <v>0</v>
      </c>
      <c r="Q189" s="110">
        <f t="shared" si="48"/>
        <v>0</v>
      </c>
      <c r="R189" s="110">
        <f t="shared" si="48"/>
        <v>0</v>
      </c>
      <c r="S189" s="110">
        <f t="shared" si="48"/>
        <v>0</v>
      </c>
      <c r="T189" s="110">
        <f t="shared" si="48"/>
        <v>0</v>
      </c>
      <c r="U189" s="110">
        <f t="shared" si="48"/>
        <v>0</v>
      </c>
      <c r="V189" s="110">
        <f t="shared" si="48"/>
        <v>0</v>
      </c>
      <c r="W189" s="110">
        <f t="shared" si="48"/>
        <v>0</v>
      </c>
      <c r="X189" s="110">
        <f t="shared" si="48"/>
        <v>0</v>
      </c>
      <c r="Y189" s="110">
        <f t="shared" si="48"/>
        <v>0</v>
      </c>
      <c r="Z189" s="110">
        <f t="shared" si="48"/>
        <v>0</v>
      </c>
      <c r="AA189" s="110">
        <f t="shared" si="48"/>
        <v>0</v>
      </c>
      <c r="AB189" s="110">
        <f t="shared" si="48"/>
        <v>0</v>
      </c>
      <c r="AC189" s="110">
        <f t="shared" si="48"/>
        <v>0</v>
      </c>
      <c r="AD189" s="110">
        <f t="shared" si="48"/>
        <v>0</v>
      </c>
      <c r="AE189" s="110">
        <f t="shared" si="48"/>
        <v>0</v>
      </c>
      <c r="AF189" s="110">
        <f t="shared" si="48"/>
        <v>0</v>
      </c>
      <c r="AG189" s="110">
        <f t="shared" si="48"/>
        <v>0</v>
      </c>
      <c r="AH189" s="110">
        <f t="shared" si="48"/>
        <v>0</v>
      </c>
      <c r="AI189" s="110">
        <f t="shared" si="48"/>
        <v>0</v>
      </c>
      <c r="AJ189" s="39" t="str">
        <f t="shared" si="30"/>
        <v/>
      </c>
      <c r="AK189" s="52"/>
      <c r="AL189" s="52" t="str">
        <f t="shared" si="33"/>
        <v>00</v>
      </c>
      <c r="AM189" s="52" t="str">
        <f t="shared" si="34"/>
        <v>00</v>
      </c>
      <c r="AN189" s="52" t="str">
        <f t="shared" si="35"/>
        <v>00</v>
      </c>
      <c r="AO189" s="52" t="str">
        <f t="shared" si="36"/>
        <v>00</v>
      </c>
      <c r="AQ189" t="str">
        <f t="shared" si="31"/>
        <v/>
      </c>
    </row>
    <row r="190" spans="2:43">
      <c r="B190" s="117"/>
      <c r="C190" s="39">
        <f t="shared" si="32"/>
        <v>54</v>
      </c>
      <c r="D190" s="110">
        <f t="shared" si="48"/>
        <v>0</v>
      </c>
      <c r="E190" s="110">
        <f t="shared" si="48"/>
        <v>0</v>
      </c>
      <c r="F190" s="110">
        <f t="shared" si="48"/>
        <v>0</v>
      </c>
      <c r="G190" s="110">
        <f t="shared" si="48"/>
        <v>0</v>
      </c>
      <c r="H190" s="110">
        <f t="shared" si="48"/>
        <v>0</v>
      </c>
      <c r="I190" s="110">
        <f t="shared" si="48"/>
        <v>0</v>
      </c>
      <c r="J190" s="110">
        <f t="shared" si="48"/>
        <v>0</v>
      </c>
      <c r="K190" s="110">
        <f t="shared" si="48"/>
        <v>0</v>
      </c>
      <c r="L190" s="110">
        <f t="shared" si="48"/>
        <v>0</v>
      </c>
      <c r="M190" s="110">
        <f t="shared" si="48"/>
        <v>0</v>
      </c>
      <c r="N190" s="110">
        <f t="shared" si="48"/>
        <v>0</v>
      </c>
      <c r="O190" s="110">
        <f t="shared" si="48"/>
        <v>0</v>
      </c>
      <c r="P190" s="110">
        <f t="shared" si="48"/>
        <v>0</v>
      </c>
      <c r="Q190" s="110">
        <f t="shared" si="48"/>
        <v>0</v>
      </c>
      <c r="R190" s="110">
        <f t="shared" si="48"/>
        <v>0</v>
      </c>
      <c r="S190" s="110">
        <f t="shared" si="48"/>
        <v>0</v>
      </c>
      <c r="T190" s="110">
        <f t="shared" si="48"/>
        <v>0</v>
      </c>
      <c r="U190" s="110">
        <f t="shared" si="48"/>
        <v>0</v>
      </c>
      <c r="V190" s="110">
        <f t="shared" si="48"/>
        <v>0</v>
      </c>
      <c r="W190" s="110">
        <f t="shared" si="48"/>
        <v>0</v>
      </c>
      <c r="X190" s="110">
        <f t="shared" si="48"/>
        <v>0</v>
      </c>
      <c r="Y190" s="110">
        <f t="shared" si="48"/>
        <v>0</v>
      </c>
      <c r="Z190" s="110">
        <f t="shared" si="48"/>
        <v>0</v>
      </c>
      <c r="AA190" s="110">
        <f t="shared" si="48"/>
        <v>0</v>
      </c>
      <c r="AB190" s="110">
        <f t="shared" si="48"/>
        <v>0</v>
      </c>
      <c r="AC190" s="110">
        <f t="shared" si="48"/>
        <v>0</v>
      </c>
      <c r="AD190" s="110">
        <f t="shared" si="48"/>
        <v>0</v>
      </c>
      <c r="AE190" s="110">
        <f t="shared" si="48"/>
        <v>0</v>
      </c>
      <c r="AF190" s="110">
        <f t="shared" si="48"/>
        <v>0</v>
      </c>
      <c r="AG190" s="110">
        <f t="shared" si="48"/>
        <v>0</v>
      </c>
      <c r="AH190" s="110">
        <f t="shared" si="48"/>
        <v>0</v>
      </c>
      <c r="AI190" s="110">
        <f t="shared" si="48"/>
        <v>0</v>
      </c>
      <c r="AJ190" s="39" t="str">
        <f t="shared" si="30"/>
        <v/>
      </c>
      <c r="AK190" s="52"/>
      <c r="AL190" s="52" t="str">
        <f t="shared" si="33"/>
        <v>00</v>
      </c>
      <c r="AM190" s="52" t="str">
        <f t="shared" si="34"/>
        <v>00</v>
      </c>
      <c r="AN190" s="52" t="str">
        <f t="shared" si="35"/>
        <v>00</v>
      </c>
      <c r="AO190" s="52" t="str">
        <f t="shared" si="36"/>
        <v>00</v>
      </c>
      <c r="AQ190" t="str">
        <f t="shared" si="31"/>
        <v/>
      </c>
    </row>
    <row r="191" spans="2:43">
      <c r="B191" s="117"/>
      <c r="C191" s="39">
        <f t="shared" si="32"/>
        <v>55</v>
      </c>
      <c r="D191" s="110">
        <f t="shared" si="48"/>
        <v>0</v>
      </c>
      <c r="E191" s="110">
        <f t="shared" si="48"/>
        <v>0</v>
      </c>
      <c r="F191" s="110">
        <f t="shared" si="48"/>
        <v>0</v>
      </c>
      <c r="G191" s="110">
        <f t="shared" si="48"/>
        <v>0</v>
      </c>
      <c r="H191" s="110">
        <f t="shared" si="48"/>
        <v>0</v>
      </c>
      <c r="I191" s="110">
        <f t="shared" si="48"/>
        <v>0</v>
      </c>
      <c r="J191" s="110">
        <f t="shared" si="48"/>
        <v>0</v>
      </c>
      <c r="K191" s="110">
        <f t="shared" si="48"/>
        <v>0</v>
      </c>
      <c r="L191" s="110">
        <f t="shared" si="48"/>
        <v>0</v>
      </c>
      <c r="M191" s="110">
        <f t="shared" si="48"/>
        <v>0</v>
      </c>
      <c r="N191" s="110">
        <f t="shared" si="48"/>
        <v>0</v>
      </c>
      <c r="O191" s="110">
        <f t="shared" si="48"/>
        <v>0</v>
      </c>
      <c r="P191" s="110">
        <f t="shared" si="48"/>
        <v>0</v>
      </c>
      <c r="Q191" s="110">
        <f t="shared" si="48"/>
        <v>0</v>
      </c>
      <c r="R191" s="110">
        <f t="shared" si="48"/>
        <v>0</v>
      </c>
      <c r="S191" s="110">
        <f t="shared" si="48"/>
        <v>0</v>
      </c>
      <c r="T191" s="110">
        <f t="shared" si="48"/>
        <v>0</v>
      </c>
      <c r="U191" s="110">
        <f t="shared" si="48"/>
        <v>0</v>
      </c>
      <c r="V191" s="110">
        <f t="shared" si="48"/>
        <v>0</v>
      </c>
      <c r="W191" s="110">
        <f t="shared" si="48"/>
        <v>0</v>
      </c>
      <c r="X191" s="110">
        <f t="shared" si="48"/>
        <v>0</v>
      </c>
      <c r="Y191" s="110">
        <f t="shared" si="48"/>
        <v>0</v>
      </c>
      <c r="Z191" s="110">
        <f t="shared" si="48"/>
        <v>0</v>
      </c>
      <c r="AA191" s="110">
        <f t="shared" si="48"/>
        <v>0</v>
      </c>
      <c r="AB191" s="110">
        <f t="shared" si="48"/>
        <v>0</v>
      </c>
      <c r="AC191" s="110">
        <f t="shared" si="48"/>
        <v>0</v>
      </c>
      <c r="AD191" s="110">
        <f t="shared" si="48"/>
        <v>0</v>
      </c>
      <c r="AE191" s="110">
        <f t="shared" si="48"/>
        <v>0</v>
      </c>
      <c r="AF191" s="110">
        <f t="shared" si="48"/>
        <v>0</v>
      </c>
      <c r="AG191" s="110">
        <f t="shared" si="48"/>
        <v>0</v>
      </c>
      <c r="AH191" s="110">
        <f t="shared" si="48"/>
        <v>0</v>
      </c>
      <c r="AI191" s="110">
        <f t="shared" ref="AI191" si="49">IF(OR(AI61=0,AI61=1),1,0)</f>
        <v>0</v>
      </c>
      <c r="AJ191" s="39" t="str">
        <f t="shared" si="30"/>
        <v/>
      </c>
      <c r="AK191" s="52"/>
      <c r="AL191" s="52" t="str">
        <f t="shared" si="33"/>
        <v>00</v>
      </c>
      <c r="AM191" s="52" t="str">
        <f t="shared" si="34"/>
        <v>00</v>
      </c>
      <c r="AN191" s="52" t="str">
        <f t="shared" si="35"/>
        <v>00</v>
      </c>
      <c r="AO191" s="52" t="str">
        <f t="shared" si="36"/>
        <v>00</v>
      </c>
      <c r="AQ191" t="str">
        <f t="shared" si="31"/>
        <v/>
      </c>
    </row>
    <row r="192" spans="2:43">
      <c r="B192" s="117"/>
      <c r="C192" s="39">
        <f t="shared" si="32"/>
        <v>56</v>
      </c>
      <c r="D192" s="110">
        <f t="shared" ref="D192:AI199" si="50">IF(OR(D62=0,D62=1),1,0)</f>
        <v>0</v>
      </c>
      <c r="E192" s="110">
        <f t="shared" si="50"/>
        <v>0</v>
      </c>
      <c r="F192" s="110">
        <f t="shared" si="50"/>
        <v>0</v>
      </c>
      <c r="G192" s="110">
        <f t="shared" si="50"/>
        <v>0</v>
      </c>
      <c r="H192" s="110">
        <f t="shared" si="50"/>
        <v>0</v>
      </c>
      <c r="I192" s="110">
        <f t="shared" si="50"/>
        <v>0</v>
      </c>
      <c r="J192" s="110">
        <f t="shared" si="50"/>
        <v>0</v>
      </c>
      <c r="K192" s="110">
        <f t="shared" si="50"/>
        <v>0</v>
      </c>
      <c r="L192" s="110">
        <f t="shared" si="50"/>
        <v>0</v>
      </c>
      <c r="M192" s="110">
        <f t="shared" si="50"/>
        <v>0</v>
      </c>
      <c r="N192" s="110">
        <f t="shared" si="50"/>
        <v>0</v>
      </c>
      <c r="O192" s="110">
        <f t="shared" si="50"/>
        <v>0</v>
      </c>
      <c r="P192" s="110">
        <f t="shared" si="50"/>
        <v>0</v>
      </c>
      <c r="Q192" s="110">
        <f t="shared" si="50"/>
        <v>0</v>
      </c>
      <c r="R192" s="110">
        <f t="shared" si="50"/>
        <v>0</v>
      </c>
      <c r="S192" s="110">
        <f t="shared" si="50"/>
        <v>0</v>
      </c>
      <c r="T192" s="110">
        <f t="shared" si="50"/>
        <v>0</v>
      </c>
      <c r="U192" s="110">
        <f t="shared" si="50"/>
        <v>0</v>
      </c>
      <c r="V192" s="110">
        <f t="shared" si="50"/>
        <v>0</v>
      </c>
      <c r="W192" s="110">
        <f t="shared" si="50"/>
        <v>0</v>
      </c>
      <c r="X192" s="110">
        <f t="shared" si="50"/>
        <v>0</v>
      </c>
      <c r="Y192" s="110">
        <f t="shared" si="50"/>
        <v>0</v>
      </c>
      <c r="Z192" s="110">
        <f t="shared" si="50"/>
        <v>0</v>
      </c>
      <c r="AA192" s="110">
        <f t="shared" si="50"/>
        <v>0</v>
      </c>
      <c r="AB192" s="110">
        <f t="shared" si="50"/>
        <v>0</v>
      </c>
      <c r="AC192" s="110">
        <f t="shared" si="50"/>
        <v>0</v>
      </c>
      <c r="AD192" s="110">
        <f t="shared" si="50"/>
        <v>0</v>
      </c>
      <c r="AE192" s="110">
        <f t="shared" si="50"/>
        <v>0</v>
      </c>
      <c r="AF192" s="110">
        <f t="shared" si="50"/>
        <v>0</v>
      </c>
      <c r="AG192" s="110">
        <f t="shared" si="50"/>
        <v>0</v>
      </c>
      <c r="AH192" s="110">
        <f t="shared" si="50"/>
        <v>0</v>
      </c>
      <c r="AI192" s="110">
        <f t="shared" si="50"/>
        <v>0</v>
      </c>
      <c r="AJ192" s="39" t="str">
        <f t="shared" si="30"/>
        <v/>
      </c>
      <c r="AK192" s="52"/>
      <c r="AL192" s="52" t="str">
        <f t="shared" si="33"/>
        <v>00</v>
      </c>
      <c r="AM192" s="52" t="str">
        <f t="shared" si="34"/>
        <v>00</v>
      </c>
      <c r="AN192" s="52" t="str">
        <f t="shared" si="35"/>
        <v>00</v>
      </c>
      <c r="AO192" s="52" t="str">
        <f t="shared" si="36"/>
        <v>00</v>
      </c>
      <c r="AQ192" t="str">
        <f t="shared" si="31"/>
        <v/>
      </c>
    </row>
    <row r="193" spans="2:43">
      <c r="B193" s="117"/>
      <c r="C193" s="39">
        <f t="shared" si="32"/>
        <v>57</v>
      </c>
      <c r="D193" s="110">
        <f t="shared" si="50"/>
        <v>0</v>
      </c>
      <c r="E193" s="110">
        <f t="shared" si="50"/>
        <v>0</v>
      </c>
      <c r="F193" s="110">
        <f t="shared" si="50"/>
        <v>0</v>
      </c>
      <c r="G193" s="110">
        <f t="shared" si="50"/>
        <v>0</v>
      </c>
      <c r="H193" s="110">
        <f t="shared" si="50"/>
        <v>0</v>
      </c>
      <c r="I193" s="110">
        <f t="shared" si="50"/>
        <v>0</v>
      </c>
      <c r="J193" s="110">
        <f t="shared" si="50"/>
        <v>0</v>
      </c>
      <c r="K193" s="110">
        <f t="shared" si="50"/>
        <v>0</v>
      </c>
      <c r="L193" s="110">
        <f t="shared" si="50"/>
        <v>0</v>
      </c>
      <c r="M193" s="110">
        <f t="shared" si="50"/>
        <v>0</v>
      </c>
      <c r="N193" s="110">
        <f t="shared" si="50"/>
        <v>0</v>
      </c>
      <c r="O193" s="110">
        <f t="shared" si="50"/>
        <v>0</v>
      </c>
      <c r="P193" s="110">
        <f t="shared" si="50"/>
        <v>0</v>
      </c>
      <c r="Q193" s="110">
        <f t="shared" si="50"/>
        <v>0</v>
      </c>
      <c r="R193" s="110">
        <f t="shared" si="50"/>
        <v>0</v>
      </c>
      <c r="S193" s="110">
        <f t="shared" si="50"/>
        <v>0</v>
      </c>
      <c r="T193" s="110">
        <f t="shared" si="50"/>
        <v>0</v>
      </c>
      <c r="U193" s="110">
        <f t="shared" si="50"/>
        <v>0</v>
      </c>
      <c r="V193" s="110">
        <f t="shared" si="50"/>
        <v>0</v>
      </c>
      <c r="W193" s="110">
        <f t="shared" si="50"/>
        <v>0</v>
      </c>
      <c r="X193" s="110">
        <f t="shared" si="50"/>
        <v>0</v>
      </c>
      <c r="Y193" s="110">
        <f t="shared" si="50"/>
        <v>0</v>
      </c>
      <c r="Z193" s="110">
        <f t="shared" si="50"/>
        <v>0</v>
      </c>
      <c r="AA193" s="110">
        <f t="shared" si="50"/>
        <v>0</v>
      </c>
      <c r="AB193" s="110">
        <f t="shared" si="50"/>
        <v>0</v>
      </c>
      <c r="AC193" s="110">
        <f t="shared" si="50"/>
        <v>0</v>
      </c>
      <c r="AD193" s="110">
        <f t="shared" si="50"/>
        <v>0</v>
      </c>
      <c r="AE193" s="110">
        <f t="shared" si="50"/>
        <v>0</v>
      </c>
      <c r="AF193" s="110">
        <f t="shared" si="50"/>
        <v>0</v>
      </c>
      <c r="AG193" s="110">
        <f t="shared" si="50"/>
        <v>0</v>
      </c>
      <c r="AH193" s="110">
        <f t="shared" si="50"/>
        <v>0</v>
      </c>
      <c r="AI193" s="110">
        <f t="shared" si="50"/>
        <v>0</v>
      </c>
      <c r="AJ193" s="39" t="str">
        <f t="shared" si="30"/>
        <v/>
      </c>
      <c r="AK193" s="52"/>
      <c r="AL193" s="52" t="str">
        <f t="shared" si="33"/>
        <v>00</v>
      </c>
      <c r="AM193" s="52" t="str">
        <f t="shared" si="34"/>
        <v>00</v>
      </c>
      <c r="AN193" s="52" t="str">
        <f t="shared" si="35"/>
        <v>00</v>
      </c>
      <c r="AO193" s="52" t="str">
        <f t="shared" si="36"/>
        <v>00</v>
      </c>
      <c r="AQ193" t="str">
        <f t="shared" si="31"/>
        <v/>
      </c>
    </row>
    <row r="194" spans="2:43">
      <c r="B194" s="117"/>
      <c r="C194" s="39">
        <f t="shared" si="32"/>
        <v>58</v>
      </c>
      <c r="D194" s="110">
        <f t="shared" si="50"/>
        <v>0</v>
      </c>
      <c r="E194" s="110">
        <f t="shared" si="50"/>
        <v>0</v>
      </c>
      <c r="F194" s="110">
        <f t="shared" si="50"/>
        <v>0</v>
      </c>
      <c r="G194" s="110">
        <f t="shared" si="50"/>
        <v>0</v>
      </c>
      <c r="H194" s="110">
        <f t="shared" si="50"/>
        <v>0</v>
      </c>
      <c r="I194" s="110">
        <f t="shared" si="50"/>
        <v>0</v>
      </c>
      <c r="J194" s="110">
        <f t="shared" si="50"/>
        <v>0</v>
      </c>
      <c r="K194" s="110">
        <f t="shared" si="50"/>
        <v>0</v>
      </c>
      <c r="L194" s="110">
        <f t="shared" si="50"/>
        <v>0</v>
      </c>
      <c r="M194" s="110">
        <f t="shared" si="50"/>
        <v>0</v>
      </c>
      <c r="N194" s="110">
        <f t="shared" si="50"/>
        <v>0</v>
      </c>
      <c r="O194" s="110">
        <f t="shared" si="50"/>
        <v>0</v>
      </c>
      <c r="P194" s="110">
        <f t="shared" si="50"/>
        <v>0</v>
      </c>
      <c r="Q194" s="110">
        <f t="shared" si="50"/>
        <v>0</v>
      </c>
      <c r="R194" s="110">
        <f t="shared" si="50"/>
        <v>0</v>
      </c>
      <c r="S194" s="110">
        <f t="shared" si="50"/>
        <v>0</v>
      </c>
      <c r="T194" s="110">
        <f t="shared" si="50"/>
        <v>0</v>
      </c>
      <c r="U194" s="110">
        <f t="shared" si="50"/>
        <v>0</v>
      </c>
      <c r="V194" s="110">
        <f t="shared" si="50"/>
        <v>0</v>
      </c>
      <c r="W194" s="110">
        <f t="shared" si="50"/>
        <v>0</v>
      </c>
      <c r="X194" s="110">
        <f t="shared" si="50"/>
        <v>0</v>
      </c>
      <c r="Y194" s="110">
        <f t="shared" si="50"/>
        <v>0</v>
      </c>
      <c r="Z194" s="110">
        <f t="shared" si="50"/>
        <v>0</v>
      </c>
      <c r="AA194" s="110">
        <f t="shared" si="50"/>
        <v>0</v>
      </c>
      <c r="AB194" s="110">
        <f t="shared" si="50"/>
        <v>0</v>
      </c>
      <c r="AC194" s="110">
        <f t="shared" si="50"/>
        <v>0</v>
      </c>
      <c r="AD194" s="110">
        <f t="shared" si="50"/>
        <v>0</v>
      </c>
      <c r="AE194" s="110">
        <f t="shared" si="50"/>
        <v>0</v>
      </c>
      <c r="AF194" s="110">
        <f t="shared" si="50"/>
        <v>0</v>
      </c>
      <c r="AG194" s="110">
        <f t="shared" si="50"/>
        <v>0</v>
      </c>
      <c r="AH194" s="110">
        <f t="shared" si="50"/>
        <v>0</v>
      </c>
      <c r="AI194" s="110">
        <f t="shared" si="50"/>
        <v>0</v>
      </c>
      <c r="AJ194" s="39" t="str">
        <f t="shared" si="30"/>
        <v/>
      </c>
      <c r="AK194" s="52"/>
      <c r="AL194" s="52" t="str">
        <f t="shared" si="33"/>
        <v>00</v>
      </c>
      <c r="AM194" s="52" t="str">
        <f t="shared" si="34"/>
        <v>00</v>
      </c>
      <c r="AN194" s="52" t="str">
        <f t="shared" si="35"/>
        <v>00</v>
      </c>
      <c r="AO194" s="52" t="str">
        <f t="shared" si="36"/>
        <v>00</v>
      </c>
      <c r="AQ194" t="str">
        <f t="shared" si="31"/>
        <v/>
      </c>
    </row>
    <row r="195" spans="2:43">
      <c r="B195" s="117"/>
      <c r="C195" s="39">
        <f t="shared" si="32"/>
        <v>59</v>
      </c>
      <c r="D195" s="110">
        <f t="shared" si="50"/>
        <v>0</v>
      </c>
      <c r="E195" s="110">
        <f t="shared" si="50"/>
        <v>0</v>
      </c>
      <c r="F195" s="110">
        <f t="shared" si="50"/>
        <v>0</v>
      </c>
      <c r="G195" s="110">
        <f t="shared" si="50"/>
        <v>0</v>
      </c>
      <c r="H195" s="110">
        <f t="shared" si="50"/>
        <v>0</v>
      </c>
      <c r="I195" s="110">
        <f t="shared" si="50"/>
        <v>0</v>
      </c>
      <c r="J195" s="110">
        <f t="shared" si="50"/>
        <v>0</v>
      </c>
      <c r="K195" s="110">
        <f t="shared" si="50"/>
        <v>0</v>
      </c>
      <c r="L195" s="110">
        <f t="shared" si="50"/>
        <v>0</v>
      </c>
      <c r="M195" s="110">
        <f t="shared" si="50"/>
        <v>0</v>
      </c>
      <c r="N195" s="110">
        <f t="shared" si="50"/>
        <v>0</v>
      </c>
      <c r="O195" s="110">
        <f t="shared" si="50"/>
        <v>0</v>
      </c>
      <c r="P195" s="110">
        <f t="shared" si="50"/>
        <v>0</v>
      </c>
      <c r="Q195" s="110">
        <f t="shared" si="50"/>
        <v>0</v>
      </c>
      <c r="R195" s="110">
        <f t="shared" si="50"/>
        <v>0</v>
      </c>
      <c r="S195" s="110">
        <f t="shared" si="50"/>
        <v>0</v>
      </c>
      <c r="T195" s="110">
        <f t="shared" si="50"/>
        <v>0</v>
      </c>
      <c r="U195" s="110">
        <f t="shared" si="50"/>
        <v>0</v>
      </c>
      <c r="V195" s="110">
        <f t="shared" si="50"/>
        <v>0</v>
      </c>
      <c r="W195" s="110">
        <f t="shared" si="50"/>
        <v>0</v>
      </c>
      <c r="X195" s="110">
        <f t="shared" si="50"/>
        <v>0</v>
      </c>
      <c r="Y195" s="110">
        <f t="shared" si="50"/>
        <v>0</v>
      </c>
      <c r="Z195" s="110">
        <f t="shared" si="50"/>
        <v>0</v>
      </c>
      <c r="AA195" s="110">
        <f t="shared" si="50"/>
        <v>0</v>
      </c>
      <c r="AB195" s="110">
        <f t="shared" si="50"/>
        <v>0</v>
      </c>
      <c r="AC195" s="110">
        <f t="shared" si="50"/>
        <v>0</v>
      </c>
      <c r="AD195" s="110">
        <f t="shared" si="50"/>
        <v>0</v>
      </c>
      <c r="AE195" s="110">
        <f t="shared" si="50"/>
        <v>0</v>
      </c>
      <c r="AF195" s="110">
        <f t="shared" si="50"/>
        <v>0</v>
      </c>
      <c r="AG195" s="110">
        <f t="shared" si="50"/>
        <v>0</v>
      </c>
      <c r="AH195" s="110">
        <f t="shared" si="50"/>
        <v>0</v>
      </c>
      <c r="AI195" s="110">
        <f t="shared" si="50"/>
        <v>0</v>
      </c>
      <c r="AJ195" s="39" t="str">
        <f t="shared" si="30"/>
        <v/>
      </c>
      <c r="AK195" s="52"/>
      <c r="AL195" s="52" t="str">
        <f t="shared" si="33"/>
        <v>00</v>
      </c>
      <c r="AM195" s="52" t="str">
        <f t="shared" si="34"/>
        <v>00</v>
      </c>
      <c r="AN195" s="52" t="str">
        <f t="shared" si="35"/>
        <v>00</v>
      </c>
      <c r="AO195" s="52" t="str">
        <f t="shared" si="36"/>
        <v>00</v>
      </c>
      <c r="AQ195" t="str">
        <f t="shared" si="31"/>
        <v/>
      </c>
    </row>
    <row r="196" spans="2:43">
      <c r="B196" s="117"/>
      <c r="C196" s="39">
        <f t="shared" si="32"/>
        <v>60</v>
      </c>
      <c r="D196" s="110">
        <f t="shared" si="50"/>
        <v>0</v>
      </c>
      <c r="E196" s="110">
        <f t="shared" si="50"/>
        <v>0</v>
      </c>
      <c r="F196" s="110">
        <f t="shared" si="50"/>
        <v>0</v>
      </c>
      <c r="G196" s="110">
        <f t="shared" si="50"/>
        <v>0</v>
      </c>
      <c r="H196" s="110">
        <f t="shared" si="50"/>
        <v>0</v>
      </c>
      <c r="I196" s="110">
        <f t="shared" si="50"/>
        <v>0</v>
      </c>
      <c r="J196" s="110">
        <f t="shared" si="50"/>
        <v>0</v>
      </c>
      <c r="K196" s="110">
        <f t="shared" si="50"/>
        <v>0</v>
      </c>
      <c r="L196" s="110">
        <f t="shared" si="50"/>
        <v>0</v>
      </c>
      <c r="M196" s="110">
        <f t="shared" si="50"/>
        <v>0</v>
      </c>
      <c r="N196" s="110">
        <f t="shared" si="50"/>
        <v>0</v>
      </c>
      <c r="O196" s="110">
        <f t="shared" si="50"/>
        <v>0</v>
      </c>
      <c r="P196" s="110">
        <f t="shared" si="50"/>
        <v>0</v>
      </c>
      <c r="Q196" s="110">
        <f t="shared" si="50"/>
        <v>0</v>
      </c>
      <c r="R196" s="110">
        <f t="shared" si="50"/>
        <v>0</v>
      </c>
      <c r="S196" s="110">
        <f t="shared" si="50"/>
        <v>0</v>
      </c>
      <c r="T196" s="110">
        <f t="shared" si="50"/>
        <v>0</v>
      </c>
      <c r="U196" s="110">
        <f t="shared" si="50"/>
        <v>0</v>
      </c>
      <c r="V196" s="110">
        <f t="shared" si="50"/>
        <v>0</v>
      </c>
      <c r="W196" s="110">
        <f t="shared" si="50"/>
        <v>0</v>
      </c>
      <c r="X196" s="110">
        <f t="shared" si="50"/>
        <v>0</v>
      </c>
      <c r="Y196" s="110">
        <f t="shared" si="50"/>
        <v>0</v>
      </c>
      <c r="Z196" s="110">
        <f t="shared" si="50"/>
        <v>0</v>
      </c>
      <c r="AA196" s="110">
        <f t="shared" si="50"/>
        <v>0</v>
      </c>
      <c r="AB196" s="110">
        <f t="shared" si="50"/>
        <v>0</v>
      </c>
      <c r="AC196" s="110">
        <f t="shared" si="50"/>
        <v>0</v>
      </c>
      <c r="AD196" s="110">
        <f t="shared" si="50"/>
        <v>0</v>
      </c>
      <c r="AE196" s="110">
        <f t="shared" si="50"/>
        <v>0</v>
      </c>
      <c r="AF196" s="110">
        <f t="shared" si="50"/>
        <v>0</v>
      </c>
      <c r="AG196" s="110">
        <f t="shared" si="50"/>
        <v>0</v>
      </c>
      <c r="AH196" s="110">
        <f t="shared" si="50"/>
        <v>0</v>
      </c>
      <c r="AI196" s="110">
        <f t="shared" si="50"/>
        <v>0</v>
      </c>
      <c r="AJ196" s="39" t="str">
        <f t="shared" si="30"/>
        <v/>
      </c>
      <c r="AK196" s="52"/>
      <c r="AL196" s="52" t="str">
        <f t="shared" si="33"/>
        <v>00</v>
      </c>
      <c r="AM196" s="52" t="str">
        <f t="shared" si="34"/>
        <v>00</v>
      </c>
      <c r="AN196" s="52" t="str">
        <f t="shared" si="35"/>
        <v>00</v>
      </c>
      <c r="AO196" s="52" t="str">
        <f t="shared" si="36"/>
        <v>00</v>
      </c>
      <c r="AQ196" t="str">
        <f t="shared" si="31"/>
        <v/>
      </c>
    </row>
    <row r="197" spans="2:43">
      <c r="B197" s="117"/>
      <c r="C197" s="39">
        <f t="shared" si="32"/>
        <v>61</v>
      </c>
      <c r="D197" s="110">
        <f t="shared" si="50"/>
        <v>0</v>
      </c>
      <c r="E197" s="110">
        <f t="shared" si="50"/>
        <v>0</v>
      </c>
      <c r="F197" s="110">
        <f t="shared" si="50"/>
        <v>0</v>
      </c>
      <c r="G197" s="110">
        <f t="shared" si="50"/>
        <v>0</v>
      </c>
      <c r="H197" s="110">
        <f t="shared" si="50"/>
        <v>0</v>
      </c>
      <c r="I197" s="110">
        <f t="shared" si="50"/>
        <v>0</v>
      </c>
      <c r="J197" s="110">
        <f t="shared" si="50"/>
        <v>0</v>
      </c>
      <c r="K197" s="110">
        <f t="shared" si="50"/>
        <v>0</v>
      </c>
      <c r="L197" s="110">
        <f t="shared" si="50"/>
        <v>0</v>
      </c>
      <c r="M197" s="110">
        <f t="shared" si="50"/>
        <v>0</v>
      </c>
      <c r="N197" s="110">
        <f t="shared" si="50"/>
        <v>0</v>
      </c>
      <c r="O197" s="110">
        <f t="shared" si="50"/>
        <v>0</v>
      </c>
      <c r="P197" s="110">
        <f t="shared" si="50"/>
        <v>0</v>
      </c>
      <c r="Q197" s="110">
        <f t="shared" si="50"/>
        <v>0</v>
      </c>
      <c r="R197" s="110">
        <f t="shared" si="50"/>
        <v>0</v>
      </c>
      <c r="S197" s="110">
        <f t="shared" si="50"/>
        <v>0</v>
      </c>
      <c r="T197" s="110">
        <f t="shared" si="50"/>
        <v>0</v>
      </c>
      <c r="U197" s="110">
        <f t="shared" si="50"/>
        <v>0</v>
      </c>
      <c r="V197" s="110">
        <f t="shared" si="50"/>
        <v>0</v>
      </c>
      <c r="W197" s="110">
        <f t="shared" si="50"/>
        <v>0</v>
      </c>
      <c r="X197" s="110">
        <f t="shared" si="50"/>
        <v>0</v>
      </c>
      <c r="Y197" s="110">
        <f t="shared" si="50"/>
        <v>0</v>
      </c>
      <c r="Z197" s="110">
        <f t="shared" si="50"/>
        <v>0</v>
      </c>
      <c r="AA197" s="110">
        <f t="shared" si="50"/>
        <v>0</v>
      </c>
      <c r="AB197" s="110">
        <f t="shared" si="50"/>
        <v>0</v>
      </c>
      <c r="AC197" s="110">
        <f t="shared" si="50"/>
        <v>0</v>
      </c>
      <c r="AD197" s="110">
        <f t="shared" si="50"/>
        <v>0</v>
      </c>
      <c r="AE197" s="110">
        <f t="shared" si="50"/>
        <v>0</v>
      </c>
      <c r="AF197" s="110">
        <f t="shared" si="50"/>
        <v>0</v>
      </c>
      <c r="AG197" s="110">
        <f t="shared" si="50"/>
        <v>0</v>
      </c>
      <c r="AH197" s="110">
        <f t="shared" si="50"/>
        <v>0</v>
      </c>
      <c r="AI197" s="110">
        <f t="shared" si="50"/>
        <v>0</v>
      </c>
      <c r="AJ197" s="39" t="str">
        <f t="shared" si="30"/>
        <v/>
      </c>
      <c r="AK197" s="52"/>
      <c r="AL197" s="52" t="str">
        <f t="shared" si="33"/>
        <v>00</v>
      </c>
      <c r="AM197" s="52" t="str">
        <f t="shared" si="34"/>
        <v>00</v>
      </c>
      <c r="AN197" s="52" t="str">
        <f t="shared" si="35"/>
        <v>00</v>
      </c>
      <c r="AO197" s="52" t="str">
        <f t="shared" si="36"/>
        <v>00</v>
      </c>
      <c r="AQ197" t="str">
        <f t="shared" si="31"/>
        <v/>
      </c>
    </row>
    <row r="198" spans="2:43">
      <c r="B198" s="117"/>
      <c r="C198" s="39">
        <f t="shared" si="32"/>
        <v>62</v>
      </c>
      <c r="D198" s="110">
        <f t="shared" si="50"/>
        <v>0</v>
      </c>
      <c r="E198" s="110">
        <f t="shared" si="50"/>
        <v>0</v>
      </c>
      <c r="F198" s="110">
        <f t="shared" si="50"/>
        <v>0</v>
      </c>
      <c r="G198" s="110">
        <f t="shared" si="50"/>
        <v>0</v>
      </c>
      <c r="H198" s="110">
        <f t="shared" si="50"/>
        <v>0</v>
      </c>
      <c r="I198" s="110">
        <f t="shared" si="50"/>
        <v>0</v>
      </c>
      <c r="J198" s="110">
        <f t="shared" si="50"/>
        <v>0</v>
      </c>
      <c r="K198" s="110">
        <f t="shared" si="50"/>
        <v>0</v>
      </c>
      <c r="L198" s="110">
        <f t="shared" si="50"/>
        <v>0</v>
      </c>
      <c r="M198" s="110">
        <f t="shared" si="50"/>
        <v>0</v>
      </c>
      <c r="N198" s="110">
        <f t="shared" si="50"/>
        <v>0</v>
      </c>
      <c r="O198" s="110">
        <f t="shared" si="50"/>
        <v>0</v>
      </c>
      <c r="P198" s="110">
        <f t="shared" si="50"/>
        <v>0</v>
      </c>
      <c r="Q198" s="110">
        <f t="shared" si="50"/>
        <v>0</v>
      </c>
      <c r="R198" s="110">
        <f t="shared" si="50"/>
        <v>0</v>
      </c>
      <c r="S198" s="110">
        <f t="shared" si="50"/>
        <v>0</v>
      </c>
      <c r="T198" s="110">
        <f t="shared" si="50"/>
        <v>0</v>
      </c>
      <c r="U198" s="110">
        <f t="shared" si="50"/>
        <v>0</v>
      </c>
      <c r="V198" s="110">
        <f t="shared" si="50"/>
        <v>0</v>
      </c>
      <c r="W198" s="110">
        <f t="shared" si="50"/>
        <v>0</v>
      </c>
      <c r="X198" s="110">
        <f t="shared" si="50"/>
        <v>0</v>
      </c>
      <c r="Y198" s="110">
        <f t="shared" si="50"/>
        <v>0</v>
      </c>
      <c r="Z198" s="110">
        <f t="shared" si="50"/>
        <v>0</v>
      </c>
      <c r="AA198" s="110">
        <f t="shared" si="50"/>
        <v>0</v>
      </c>
      <c r="AB198" s="110">
        <f t="shared" si="50"/>
        <v>0</v>
      </c>
      <c r="AC198" s="110">
        <f t="shared" si="50"/>
        <v>0</v>
      </c>
      <c r="AD198" s="110">
        <f t="shared" si="50"/>
        <v>0</v>
      </c>
      <c r="AE198" s="110">
        <f t="shared" si="50"/>
        <v>0</v>
      </c>
      <c r="AF198" s="110">
        <f t="shared" si="50"/>
        <v>0</v>
      </c>
      <c r="AG198" s="110">
        <f t="shared" si="50"/>
        <v>0</v>
      </c>
      <c r="AH198" s="110">
        <f t="shared" si="50"/>
        <v>0</v>
      </c>
      <c r="AI198" s="110">
        <f t="shared" si="50"/>
        <v>0</v>
      </c>
      <c r="AJ198" s="39" t="str">
        <f t="shared" si="30"/>
        <v/>
      </c>
      <c r="AK198" s="52"/>
      <c r="AL198" s="52" t="str">
        <f t="shared" si="33"/>
        <v>00</v>
      </c>
      <c r="AM198" s="52" t="str">
        <f t="shared" si="34"/>
        <v>00</v>
      </c>
      <c r="AN198" s="52" t="str">
        <f t="shared" si="35"/>
        <v>00</v>
      </c>
      <c r="AO198" s="52" t="str">
        <f t="shared" si="36"/>
        <v>00</v>
      </c>
      <c r="AQ198" t="str">
        <f t="shared" si="31"/>
        <v/>
      </c>
    </row>
    <row r="199" spans="2:43">
      <c r="B199" s="118"/>
      <c r="C199" s="39">
        <f t="shared" si="32"/>
        <v>63</v>
      </c>
      <c r="D199" s="110">
        <f t="shared" si="50"/>
        <v>0</v>
      </c>
      <c r="E199" s="110">
        <f t="shared" si="50"/>
        <v>0</v>
      </c>
      <c r="F199" s="110">
        <f t="shared" si="50"/>
        <v>0</v>
      </c>
      <c r="G199" s="110">
        <f t="shared" si="50"/>
        <v>0</v>
      </c>
      <c r="H199" s="110">
        <f t="shared" si="50"/>
        <v>0</v>
      </c>
      <c r="I199" s="110">
        <f t="shared" si="50"/>
        <v>0</v>
      </c>
      <c r="J199" s="110">
        <f t="shared" si="50"/>
        <v>0</v>
      </c>
      <c r="K199" s="110">
        <f t="shared" si="50"/>
        <v>0</v>
      </c>
      <c r="L199" s="110">
        <f t="shared" si="50"/>
        <v>0</v>
      </c>
      <c r="M199" s="110">
        <f t="shared" si="50"/>
        <v>0</v>
      </c>
      <c r="N199" s="110">
        <f t="shared" si="50"/>
        <v>0</v>
      </c>
      <c r="O199" s="110">
        <f t="shared" si="50"/>
        <v>0</v>
      </c>
      <c r="P199" s="110">
        <f t="shared" si="50"/>
        <v>0</v>
      </c>
      <c r="Q199" s="110">
        <f t="shared" si="50"/>
        <v>0</v>
      </c>
      <c r="R199" s="110">
        <f t="shared" si="50"/>
        <v>0</v>
      </c>
      <c r="S199" s="110">
        <f t="shared" si="50"/>
        <v>0</v>
      </c>
      <c r="T199" s="110">
        <f t="shared" si="50"/>
        <v>0</v>
      </c>
      <c r="U199" s="110">
        <f t="shared" si="50"/>
        <v>0</v>
      </c>
      <c r="V199" s="110">
        <f t="shared" si="50"/>
        <v>0</v>
      </c>
      <c r="W199" s="110">
        <f t="shared" si="50"/>
        <v>0</v>
      </c>
      <c r="X199" s="110">
        <f t="shared" si="50"/>
        <v>0</v>
      </c>
      <c r="Y199" s="110">
        <f t="shared" si="50"/>
        <v>0</v>
      </c>
      <c r="Z199" s="110">
        <f t="shared" si="50"/>
        <v>0</v>
      </c>
      <c r="AA199" s="110">
        <f t="shared" si="50"/>
        <v>0</v>
      </c>
      <c r="AB199" s="110">
        <f t="shared" si="50"/>
        <v>0</v>
      </c>
      <c r="AC199" s="110">
        <f t="shared" si="50"/>
        <v>0</v>
      </c>
      <c r="AD199" s="110">
        <f t="shared" si="50"/>
        <v>0</v>
      </c>
      <c r="AE199" s="110">
        <f t="shared" si="50"/>
        <v>0</v>
      </c>
      <c r="AF199" s="110">
        <f t="shared" si="50"/>
        <v>0</v>
      </c>
      <c r="AG199" s="110">
        <f t="shared" si="50"/>
        <v>0</v>
      </c>
      <c r="AH199" s="110">
        <f t="shared" si="50"/>
        <v>0</v>
      </c>
      <c r="AI199" s="110">
        <f t="shared" ref="AI199" si="51">IF(OR(AI69=0,AI69=1),1,0)</f>
        <v>0</v>
      </c>
      <c r="AJ199" s="39" t="str">
        <f t="shared" si="30"/>
        <v/>
      </c>
      <c r="AK199" s="52"/>
      <c r="AL199" s="52" t="str">
        <f t="shared" si="33"/>
        <v>00</v>
      </c>
      <c r="AM199" s="52" t="str">
        <f t="shared" si="34"/>
        <v>00</v>
      </c>
      <c r="AN199" s="52" t="str">
        <f t="shared" si="35"/>
        <v>00</v>
      </c>
      <c r="AO199" s="52" t="str">
        <f t="shared" si="36"/>
        <v>00</v>
      </c>
      <c r="AQ199" t="str">
        <f t="shared" si="31"/>
        <v/>
      </c>
    </row>
  </sheetData>
  <protectedRanges>
    <protectedRange sqref="L3:AE3 D6:AJ69" name="Table作成編集範囲"/>
    <protectedRange sqref="AF3:AI3" name="Table作成編集範囲_5"/>
    <protectedRange sqref="B3" name="Table作成編集範囲_1"/>
  </protectedRanges>
  <mergeCells count="5">
    <mergeCell ref="C2:C3"/>
    <mergeCell ref="AJ2:AJ3"/>
    <mergeCell ref="A4:B5"/>
    <mergeCell ref="AF3:AG3"/>
    <mergeCell ref="AH3:AI3"/>
  </mergeCells>
  <phoneticPr fontId="2"/>
  <conditionalFormatting sqref="D6:AI69">
    <cfRule type="cellIs" dxfId="30" priority="18" operator="equal">
      <formula>1</formula>
    </cfRule>
    <cfRule type="cellIs" dxfId="29" priority="19" operator="equal">
      <formula>"×"</formula>
    </cfRule>
  </conditionalFormatting>
  <conditionalFormatting sqref="AR5:AS70">
    <cfRule type="expression" dxfId="28" priority="1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CH_Design!$C$3:$C$102</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CCECFF"/>
  </sheetPr>
  <dimension ref="A1:AW199"/>
  <sheetViews>
    <sheetView zoomScale="85" zoomScaleNormal="85" workbookViewId="0">
      <pane ySplit="3" topLeftCell="A4" activePane="bottomLeft" state="frozen"/>
      <selection activeCell="A4" sqref="A4:B5"/>
      <selection pane="bottomLeft" activeCell="A4" sqref="A4:B5"/>
    </sheetView>
  </sheetViews>
  <sheetFormatPr defaultRowHeight="13.5"/>
  <cols>
    <col min="1" max="1" width="6" customWidth="1"/>
    <col min="2" max="2" width="16.75" bestFit="1" customWidth="1"/>
    <col min="3" max="3" width="3.375"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09" t="s">
        <v>119</v>
      </c>
      <c r="C2" s="277"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279" t="s">
        <v>49</v>
      </c>
    </row>
    <row r="3" spans="1:49" ht="213" customHeight="1" thickBot="1">
      <c r="B3" s="216" t="str">
        <f>IF(OR(IF(COUNTIF(D6:AC69,"0")&lt;&gt;0,TRUE,FALSE),IF(COUNTIF(D6:AC69,"1")&lt;&gt;0,TRUE,FALSE)),"Search Table","Index Table")</f>
        <v>Search Table</v>
      </c>
      <c r="C3" s="278"/>
      <c r="D3" s="111" t="s">
        <v>59</v>
      </c>
      <c r="E3" s="111" t="s">
        <v>64</v>
      </c>
      <c r="F3" s="111" t="s">
        <v>47</v>
      </c>
      <c r="G3" s="111" t="s">
        <v>46</v>
      </c>
      <c r="H3" s="111" t="s">
        <v>117</v>
      </c>
      <c r="I3" s="111" t="s">
        <v>116</v>
      </c>
      <c r="J3" s="111" t="s">
        <v>121</v>
      </c>
      <c r="K3" s="111" t="s">
        <v>120</v>
      </c>
      <c r="L3" s="112" t="s">
        <v>64</v>
      </c>
      <c r="M3" s="112" t="s">
        <v>60</v>
      </c>
      <c r="N3" s="112" t="s">
        <v>60</v>
      </c>
      <c r="O3" s="112" t="s">
        <v>60</v>
      </c>
      <c r="P3" s="112" t="s">
        <v>60</v>
      </c>
      <c r="Q3" s="112" t="s">
        <v>60</v>
      </c>
      <c r="R3" s="112" t="s">
        <v>60</v>
      </c>
      <c r="S3" s="112" t="s">
        <v>60</v>
      </c>
      <c r="T3" s="112" t="s">
        <v>60</v>
      </c>
      <c r="U3" s="112" t="s">
        <v>60</v>
      </c>
      <c r="V3" s="112" t="s">
        <v>60</v>
      </c>
      <c r="W3" s="112" t="s">
        <v>60</v>
      </c>
      <c r="X3" s="112" t="s">
        <v>60</v>
      </c>
      <c r="Y3" s="112" t="s">
        <v>60</v>
      </c>
      <c r="Z3" s="112" t="s">
        <v>60</v>
      </c>
      <c r="AA3" s="232" t="s">
        <v>212</v>
      </c>
      <c r="AB3" s="233"/>
      <c r="AC3" s="234" t="s">
        <v>210</v>
      </c>
      <c r="AD3" s="235"/>
      <c r="AE3" s="285" t="s">
        <v>380</v>
      </c>
      <c r="AF3" s="287"/>
      <c r="AG3" s="287"/>
      <c r="AH3" s="287"/>
      <c r="AI3" s="286"/>
      <c r="AJ3" s="280"/>
      <c r="AR3" s="83" t="s">
        <v>93</v>
      </c>
    </row>
    <row r="4" spans="1:49" ht="14.25" thickBot="1">
      <c r="A4" s="281" t="s">
        <v>61</v>
      </c>
      <c r="B4" s="282"/>
      <c r="C4" s="169"/>
      <c r="D4" s="169"/>
      <c r="E4" s="169"/>
      <c r="F4" s="169"/>
      <c r="G4" s="169"/>
      <c r="H4" s="169"/>
      <c r="I4" s="169"/>
      <c r="J4" s="169"/>
      <c r="K4" s="169"/>
      <c r="L4" s="169"/>
      <c r="M4" s="169"/>
      <c r="N4" s="169"/>
      <c r="O4" s="169"/>
      <c r="P4" s="169"/>
      <c r="Q4" s="169"/>
      <c r="R4" s="169"/>
      <c r="S4" s="169"/>
      <c r="T4" s="169"/>
      <c r="U4" s="169"/>
      <c r="V4" s="169"/>
      <c r="W4" s="169"/>
      <c r="X4" s="169"/>
      <c r="Y4" s="169"/>
      <c r="Z4" s="169"/>
      <c r="AA4" s="169"/>
      <c r="AB4" s="169"/>
      <c r="AC4" s="169"/>
      <c r="AD4" s="169"/>
      <c r="AE4" s="169"/>
      <c r="AF4" s="169"/>
      <c r="AG4" s="169"/>
      <c r="AH4" s="169"/>
      <c r="AI4" s="169"/>
      <c r="AJ4" s="114"/>
      <c r="AR4" s="71" t="s">
        <v>79</v>
      </c>
      <c r="AS4" s="72"/>
      <c r="AT4" s="72"/>
      <c r="AU4" s="72"/>
      <c r="AV4" s="72"/>
      <c r="AW4" s="73"/>
    </row>
    <row r="5" spans="1:49" ht="14.25" thickBot="1">
      <c r="A5" s="283"/>
      <c r="B5" s="284"/>
      <c r="C5" s="170"/>
      <c r="D5" s="170"/>
      <c r="E5" s="170"/>
      <c r="F5" s="170"/>
      <c r="G5" s="170"/>
      <c r="H5" s="170"/>
      <c r="I5" s="170"/>
      <c r="J5" s="170"/>
      <c r="K5" s="170"/>
      <c r="L5" s="170"/>
      <c r="M5" s="170"/>
      <c r="N5" s="170"/>
      <c r="O5" s="170"/>
      <c r="P5" s="170"/>
      <c r="Q5" s="170"/>
      <c r="R5" s="170"/>
      <c r="S5" s="170"/>
      <c r="T5" s="170"/>
      <c r="U5" s="170"/>
      <c r="V5" s="170"/>
      <c r="W5" s="170"/>
      <c r="X5" s="170"/>
      <c r="Y5" s="170"/>
      <c r="Z5" s="170"/>
      <c r="AA5" s="170"/>
      <c r="AB5" s="170"/>
      <c r="AC5" s="170"/>
      <c r="AD5" s="170"/>
      <c r="AE5" s="170"/>
      <c r="AF5" s="170"/>
      <c r="AG5" s="170"/>
      <c r="AH5" s="170"/>
      <c r="AI5" s="170"/>
      <c r="AJ5" s="115"/>
      <c r="AR5" s="74" t="str">
        <f ca="1">"static const U4  "&amp;AW8&amp;"["&amp;AW10&amp;"]"&amp;" = {"</f>
        <v>static const U4  u4_sp_ALERT_C_STEER_PD_CRIT[ALERT_C_STEER_PD_NUM_DST] = {</v>
      </c>
      <c r="AS5" s="74" t="str">
        <f ca="1">"static const U4  "&amp;$AW$9&amp;"["&amp;$AW$10&amp;"] = {"</f>
        <v>static const U4  u4_sp_ALERT_C_STEER_PD_MASK[ALERT_C_STEER_PD_NUM_DST] = {</v>
      </c>
      <c r="AT5" s="74" t="str">
        <f ca="1">"static const U1  "&amp;$AW$11&amp;"["&amp;$AW$10&amp;"] = {"</f>
        <v>static const U1  u1_sp_ALERT_C_STEER_PD_DST[ALERT_C_STEER_PD_NUM_DST] = {</v>
      </c>
      <c r="AU5" s="74" t="str">
        <f ca="1">"const ST_ALERT_MTRX "&amp;$AW$12&amp;" = {"</f>
        <v>const ST_ALERT_MTRX st_gp_ALERT_C_STEER_MTRX[4] = {</v>
      </c>
      <c r="AV5" s="56" t="str">
        <f ca="1">"#define "&amp;AW10&amp;REPT(" ",41-LEN(AW10))&amp;"("&amp;AW13&amp;"U)"</f>
        <v>#define ALERT_C_STEER_PD_NUM_DST                 (37U)</v>
      </c>
      <c r="AW5" s="57"/>
    </row>
    <row r="6" spans="1:49">
      <c r="B6" s="117" t="str">
        <f ca="1">"Table "&amp;$AW$6</f>
        <v>Table PD</v>
      </c>
      <c r="C6" s="44">
        <f>ROW()-ROW($C$6)</f>
        <v>0</v>
      </c>
      <c r="D6" s="113" t="s">
        <v>65</v>
      </c>
      <c r="E6" s="113" t="s">
        <v>65</v>
      </c>
      <c r="F6" s="113" t="s">
        <v>65</v>
      </c>
      <c r="G6" s="113" t="s">
        <v>65</v>
      </c>
      <c r="H6" s="113" t="s">
        <v>65</v>
      </c>
      <c r="I6" s="113" t="s">
        <v>65</v>
      </c>
      <c r="J6" s="113" t="s">
        <v>65</v>
      </c>
      <c r="K6" s="113" t="s">
        <v>65</v>
      </c>
      <c r="L6" s="113" t="s">
        <v>65</v>
      </c>
      <c r="M6" s="113" t="s">
        <v>65</v>
      </c>
      <c r="N6" s="113" t="s">
        <v>65</v>
      </c>
      <c r="O6" s="113" t="s">
        <v>65</v>
      </c>
      <c r="P6" s="113" t="s">
        <v>65</v>
      </c>
      <c r="Q6" s="113" t="s">
        <v>65</v>
      </c>
      <c r="R6" s="113" t="s">
        <v>65</v>
      </c>
      <c r="S6" s="113" t="s">
        <v>65</v>
      </c>
      <c r="T6" s="113" t="s">
        <v>65</v>
      </c>
      <c r="U6" s="113" t="s">
        <v>65</v>
      </c>
      <c r="V6" s="113" t="s">
        <v>65</v>
      </c>
      <c r="W6" s="113" t="s">
        <v>65</v>
      </c>
      <c r="X6" s="113" t="s">
        <v>65</v>
      </c>
      <c r="Y6" s="113" t="s">
        <v>213</v>
      </c>
      <c r="Z6" s="113" t="s">
        <v>213</v>
      </c>
      <c r="AA6" s="113" t="s">
        <v>213</v>
      </c>
      <c r="AB6" s="113" t="s">
        <v>213</v>
      </c>
      <c r="AC6" s="113">
        <v>0</v>
      </c>
      <c r="AD6" s="113">
        <v>0</v>
      </c>
      <c r="AE6" s="113">
        <v>0</v>
      </c>
      <c r="AF6" s="113">
        <v>0</v>
      </c>
      <c r="AG6" s="113">
        <v>0</v>
      </c>
      <c r="AH6" s="113">
        <v>0</v>
      </c>
      <c r="AI6" s="113">
        <v>0</v>
      </c>
      <c r="AJ6" s="43"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(U4)0x0000007FU,                                                           /* 00 UNKNOWN                                         */</v>
      </c>
      <c r="AT6" s="54" t="str">
        <f t="shared" ref="AT6:AT69" si="1">IF(AJ6&lt;&gt;"",AL6&amp;IF(AJ7&lt;&gt;"",","," ")&amp;REPT(" ",78-LEN(AL6))&amp;"/* "&amp;IF(C6&lt;10,"0"&amp;C6,C6)&amp;" "&amp;AJ6&amp;REPT(" ",48-LEN(AJ6))&amp;"*/",IF(AJ5&lt;&gt;"","};",""))</f>
        <v xml:space="preserve">    (U1)ALERT_REQ_UNKNOWN,                                                     /* 00 UNKNOWN                                         */</v>
      </c>
      <c r="AU6" s="54" t="s">
        <v>413</v>
      </c>
      <c r="AV6" s="40" t="s">
        <v>67</v>
      </c>
      <c r="AW6" s="58" t="str">
        <f ca="1">UPPER(RIGHT(CELL("filename",A1),LEN(CELL("filename",A1))-FIND("]",CELL("filename",A1))))</f>
        <v>PD</v>
      </c>
    </row>
    <row r="7" spans="1:49">
      <c r="B7" s="117"/>
      <c r="C7" s="39">
        <f t="shared" ref="C7:C69" si="2">ROW()-ROW($C$6)</f>
        <v>1</v>
      </c>
      <c r="D7" s="53" t="s">
        <v>65</v>
      </c>
      <c r="E7" s="53" t="s">
        <v>65</v>
      </c>
      <c r="F7" s="53" t="s">
        <v>65</v>
      </c>
      <c r="G7" s="53" t="s">
        <v>65</v>
      </c>
      <c r="H7" s="53" t="s">
        <v>65</v>
      </c>
      <c r="I7" s="53" t="s">
        <v>65</v>
      </c>
      <c r="J7" s="53" t="s">
        <v>65</v>
      </c>
      <c r="K7" s="113"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213</v>
      </c>
      <c r="Z7" s="53" t="s">
        <v>213</v>
      </c>
      <c r="AA7" s="113" t="s">
        <v>213</v>
      </c>
      <c r="AB7" s="113" t="s">
        <v>213</v>
      </c>
      <c r="AC7" s="113">
        <v>0</v>
      </c>
      <c r="AD7" s="113">
        <v>0</v>
      </c>
      <c r="AE7" s="113">
        <v>0</v>
      </c>
      <c r="AF7" s="113">
        <v>0</v>
      </c>
      <c r="AG7" s="113">
        <v>0</v>
      </c>
      <c r="AH7" s="113">
        <v>0</v>
      </c>
      <c r="AI7" s="113">
        <v>1</v>
      </c>
      <c r="AJ7" s="43" t="s">
        <v>458</v>
      </c>
      <c r="AL7" t="str">
        <f t="shared" ca="1" si="0"/>
        <v xml:space="preserve">    (U1)ALERT_REQ_C_STEER_PD_ASSIST_LMT</v>
      </c>
      <c r="AR7" s="54" t="str">
        <f t="shared" ref="AR7:AR70" si="3">IF(AQ72&lt;&gt;"",AQ72,IF(AQ71&lt;&gt;"","};",""))</f>
        <v xml:space="preserve">    (U4)0x00000001U,                                                           /* 01 ASSIST_LMT                                      */</v>
      </c>
      <c r="AS7" s="54" t="str">
        <f t="shared" ref="AS7:AS70" si="4">IF(AQ137&lt;&gt;"",AQ137,IF(AQ136&lt;&gt;"","};",""))</f>
        <v xml:space="preserve">    (U4)0x0000007FU,                                                           /* 01 ASSIST_LMT                                      */</v>
      </c>
      <c r="AT7" s="54" t="str">
        <f t="shared" ca="1" si="1"/>
        <v xml:space="preserve">    (U1)ALERT_REQ_C_STEER_PD_ASSIST_LMT,                                       /* 01 ASSIST_LMT                                      */</v>
      </c>
      <c r="AU7" s="54" t="str">
        <f ca="1">"        &amp;"&amp;$AW$14&amp;","&amp;REPT(" ",69-LEN($AW$14))&amp;"/* fp_u4_SRC_CHK                                      */"</f>
        <v xml:space="preserve">        &amp;u4_s_AlertC_steerPdSrcchk,                                            /* fp_u4_SRC_CHK                                      */</v>
      </c>
      <c r="AV7" s="41" t="s">
        <v>68</v>
      </c>
      <c r="AW7" s="116">
        <f>IF(B3="Search Table",1,0)</f>
        <v>1</v>
      </c>
    </row>
    <row r="8" spans="1:49">
      <c r="B8" s="117"/>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213</v>
      </c>
      <c r="Y8" s="53" t="s">
        <v>213</v>
      </c>
      <c r="Z8" s="53" t="s">
        <v>213</v>
      </c>
      <c r="AA8" s="53" t="s">
        <v>213</v>
      </c>
      <c r="AB8" s="53" t="s">
        <v>213</v>
      </c>
      <c r="AC8" s="53">
        <v>0</v>
      </c>
      <c r="AD8" s="53">
        <v>0</v>
      </c>
      <c r="AE8" s="53">
        <v>0</v>
      </c>
      <c r="AF8" s="113">
        <v>0</v>
      </c>
      <c r="AG8" s="53">
        <v>0</v>
      </c>
      <c r="AH8" s="53">
        <v>1</v>
      </c>
      <c r="AI8" s="53">
        <v>0</v>
      </c>
      <c r="AJ8" s="43" t="s">
        <v>202</v>
      </c>
      <c r="AL8" t="str">
        <f t="shared" ca="1" si="0"/>
        <v xml:space="preserve">    (U1)ALERT_REQ_C_STEER_PD_ASSIST_STOP</v>
      </c>
      <c r="AR8" s="54" t="str">
        <f t="shared" si="3"/>
        <v xml:space="preserve">    (U4)0x00000002U,                                                           /* 02 ASSIST_STOP                                     */</v>
      </c>
      <c r="AS8" s="54" t="str">
        <f t="shared" si="4"/>
        <v xml:space="preserve">    (U4)0x0000007FU,                                                           /* 02 ASSIST_STOP                                     */</v>
      </c>
      <c r="AT8" s="54" t="str">
        <f ca="1">IF(AJ8&lt;&gt;"",AL8&amp;IF(AJ9&lt;&gt;"",","," ")&amp;REPT(" ",78-LEN(AL8))&amp;"/* "&amp;IF(C8&lt;10,"0"&amp;C8,C8)&amp;" "&amp;AJ8&amp;REPT(" ",48-LEN(AJ8))&amp;"*/",IF(AJ7&lt;&gt;"","};",""))</f>
        <v xml:space="preserve">    (U1)ALERT_REQ_C_STEER_PD_ASSIST_STOP,                                      /* 02 ASSIST_STOP                                     */</v>
      </c>
      <c r="AU8" s="54" t="str">
        <f ca="1">IF($AW$15&lt;&gt;"NULL","        &amp;"&amp;$AW$15&amp;","&amp;REPT(" ",69-LEN($AW$15))&amp;"/* fp_vd_XDST                                         */","        vdp_PTR_NA,                                                            /* fp_vd_XDST                                         */")</f>
        <v xml:space="preserve">        vdp_PTR_NA,                                                            /* fp_vd_XDST                                         */</v>
      </c>
      <c r="AV8" s="41" t="s">
        <v>69</v>
      </c>
      <c r="AW8" s="59" t="str">
        <f ca="1">"u4_sp_ALERT_"&amp;IF(AW6&lt;&gt;AW17,$AW$17&amp;"_"&amp;$AW$6,AW17)&amp;"_CRIT"</f>
        <v>u4_sp_ALERT_C_STEER_PD_CRIT</v>
      </c>
    </row>
    <row r="9" spans="1:49">
      <c r="B9" s="117"/>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213</v>
      </c>
      <c r="Y9" s="53" t="s">
        <v>213</v>
      </c>
      <c r="Z9" s="53" t="s">
        <v>213</v>
      </c>
      <c r="AA9" s="53" t="s">
        <v>213</v>
      </c>
      <c r="AB9" s="53" t="s">
        <v>213</v>
      </c>
      <c r="AC9" s="53">
        <v>0</v>
      </c>
      <c r="AD9" s="53">
        <v>0</v>
      </c>
      <c r="AE9" s="53">
        <v>0</v>
      </c>
      <c r="AF9" s="113">
        <v>0</v>
      </c>
      <c r="AG9" s="53">
        <v>0</v>
      </c>
      <c r="AH9" s="53">
        <v>1</v>
      </c>
      <c r="AI9" s="53">
        <v>1</v>
      </c>
      <c r="AJ9" s="43" t="s">
        <v>203</v>
      </c>
      <c r="AL9" t="str">
        <f t="shared" ca="1" si="0"/>
        <v xml:space="preserve">    (U1)ALERT_REQ_C_STEER_PD_POWSTOP</v>
      </c>
      <c r="AR9" s="54" t="str">
        <f t="shared" si="3"/>
        <v xml:space="preserve">    (U4)0x00000003U,                                                           /* 03 POWSTOP                                         */</v>
      </c>
      <c r="AS9" s="54" t="str">
        <f t="shared" si="4"/>
        <v xml:space="preserve">    (U4)0x0000007FU,                                                           /* 03 POWSTOP                                         */</v>
      </c>
      <c r="AT9" s="54" t="str">
        <f t="shared" ca="1" si="1"/>
        <v xml:space="preserve">    (U1)ALERT_REQ_C_STEER_PD_POWSTOP,                                          /* 03 POWSTOP                                         */</v>
      </c>
      <c r="AU9" s="54"/>
      <c r="AV9" s="41" t="s">
        <v>70</v>
      </c>
      <c r="AW9" s="59" t="str">
        <f ca="1">"u4_sp_ALERT_"&amp;IF(AW6&lt;&gt;AW17,$AW$17&amp;"_"&amp;$AW$6,AW17)&amp;"_MASK"</f>
        <v>u4_sp_ALERT_C_STEER_PD_MASK</v>
      </c>
    </row>
    <row r="10" spans="1:49">
      <c r="B10" s="117"/>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213</v>
      </c>
      <c r="Y10" s="53" t="s">
        <v>213</v>
      </c>
      <c r="Z10" s="53" t="s">
        <v>213</v>
      </c>
      <c r="AA10" s="53" t="s">
        <v>213</v>
      </c>
      <c r="AB10" s="53" t="s">
        <v>213</v>
      </c>
      <c r="AC10" s="53">
        <v>0</v>
      </c>
      <c r="AD10" s="53">
        <v>0</v>
      </c>
      <c r="AE10" s="53">
        <v>0</v>
      </c>
      <c r="AF10" s="113">
        <v>0</v>
      </c>
      <c r="AG10" s="53">
        <v>1</v>
      </c>
      <c r="AH10" s="53">
        <v>0</v>
      </c>
      <c r="AI10" s="53">
        <v>0</v>
      </c>
      <c r="AJ10" s="43" t="s">
        <v>204</v>
      </c>
      <c r="AL10" t="str">
        <f t="shared" ca="1" si="0"/>
        <v xml:space="preserve">    (U1)ALERT_REQ_C_STEER_PD_ASSIST_CONTI</v>
      </c>
      <c r="AR10" s="54" t="str">
        <f t="shared" si="3"/>
        <v xml:space="preserve">    (U4)0x00000004U,                                                           /* 04 ASSIST_CONTI                                    */</v>
      </c>
      <c r="AS10" s="54" t="str">
        <f t="shared" si="4"/>
        <v xml:space="preserve">    (U4)0x0000007FU,                                                           /* 04 ASSIST_CONTI                                    */</v>
      </c>
      <c r="AT10" s="54" t="str">
        <f t="shared" ref="AT10:AT16" ca="1" si="5">IF(AJ10&lt;&gt;"",AL10&amp;IF(AJ11&lt;&gt;"",","," ")&amp;REPT(" ",78-LEN(AL10))&amp;"/* "&amp;IF(C10&lt;10,"0"&amp;C10,C10)&amp;" "&amp;AJ10&amp;REPT(" ",48-LEN(AJ10))&amp;"*/",IF(AJ9&lt;&gt;"","};",""))</f>
        <v xml:space="preserve">    (U1)ALERT_REQ_C_STEER_PD_ASSIST_CONTI,                                     /* 04 ASSIST_CONTI                                    */</v>
      </c>
      <c r="AU10" s="54" t="str">
        <f ca="1">IF($AW$7=1,"        &amp;"&amp;$AW$9&amp;"[0],"&amp;REPT(" ",66-LEN($AW$9))&amp;"/* u4p_MASK                                           */","        (const U4 *)vdp_PTR_NA,                                                /* u4p_MASK                                           */")</f>
        <v xml:space="preserve">        &amp;u4_sp_ALERT_C_STEER_PD_MASK[0],                                       /* u4p_MASK                                           */</v>
      </c>
      <c r="AV10" s="41" t="s">
        <v>71</v>
      </c>
      <c r="AW10" s="59" t="str">
        <f ca="1">"ALERT_"&amp;IF(AW6&lt;&gt;AW17,$AW$17&amp;"_"&amp;$AW$6,AW17)&amp;"_NUM_DST"</f>
        <v>ALERT_C_STEER_PD_NUM_DST</v>
      </c>
    </row>
    <row r="11" spans="1:49">
      <c r="B11" s="117"/>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213</v>
      </c>
      <c r="Y11" s="53" t="s">
        <v>213</v>
      </c>
      <c r="Z11" s="53" t="s">
        <v>213</v>
      </c>
      <c r="AA11" s="53" t="s">
        <v>213</v>
      </c>
      <c r="AB11" s="53" t="s">
        <v>213</v>
      </c>
      <c r="AC11" s="53">
        <v>0</v>
      </c>
      <c r="AD11" s="53">
        <v>0</v>
      </c>
      <c r="AE11" s="53">
        <v>0</v>
      </c>
      <c r="AF11" s="113">
        <v>0</v>
      </c>
      <c r="AG11" s="53">
        <v>1</v>
      </c>
      <c r="AH11" s="53">
        <v>0</v>
      </c>
      <c r="AI11" s="53">
        <v>1</v>
      </c>
      <c r="AJ11" s="43" t="s">
        <v>205</v>
      </c>
      <c r="AL11" t="str">
        <f ca="1">IF($AJ11="UNKNOWN","    (U1)ALERT_REQ_UNKNOWN","    (U1)"&amp;"ALERT_REQ_"&amp;$AW$17&amp;"_"&amp;IF($AW$6&lt;&gt;$AW$17,$AW$6&amp;"_","")&amp;AJ11)</f>
        <v xml:space="preserve">    (U1)ALERT_REQ_C_STEER_PD_ENGSTOP</v>
      </c>
      <c r="AR11" s="54" t="str">
        <f t="shared" si="3"/>
        <v xml:space="preserve">    (U4)0x00000005U,                                                           /* 05 ENGSTOP                                         */</v>
      </c>
      <c r="AS11" s="54" t="str">
        <f t="shared" si="4"/>
        <v xml:space="preserve">    (U4)0x0000007FU,                                                           /* 05 ENGSTOP                                         */</v>
      </c>
      <c r="AT11" s="54" t="str">
        <f t="shared" ca="1" si="5"/>
        <v xml:space="preserve">    (U1)ALERT_REQ_C_STEER_PD_ENGSTOP,                                          /* 05 ENGSTOP                                         */</v>
      </c>
      <c r="AU11" s="54" t="str">
        <f ca="1">IF($AW$7=1,"        &amp;"&amp;$AW$8&amp;"[0],"&amp;REPT(" ",66-LEN($AW$8))&amp;"/* u4p_CRIT                                           */","        (const U4 *)vdp_PTR_NA,                                                /* u4p_CRIT                                           */")</f>
        <v xml:space="preserve">        &amp;u4_sp_ALERT_C_STEER_PD_CRIT[0],                                       /* u4p_CRIT                                           */</v>
      </c>
      <c r="AV11" s="41" t="s">
        <v>72</v>
      </c>
      <c r="AW11" s="59" t="str">
        <f ca="1">"u1_sp_ALERT_"&amp;IF(AW6&lt;&gt;AW17,$AW$17&amp;"_"&amp;$AW$6,AW17)&amp;"_DST"</f>
        <v>u1_sp_ALERT_C_STEER_PD_DST</v>
      </c>
    </row>
    <row r="12" spans="1:49">
      <c r="B12" s="117"/>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213</v>
      </c>
      <c r="Y12" s="53" t="s">
        <v>213</v>
      </c>
      <c r="Z12" s="53" t="s">
        <v>213</v>
      </c>
      <c r="AA12" s="53">
        <v>0</v>
      </c>
      <c r="AB12" s="53">
        <v>0</v>
      </c>
      <c r="AC12" s="53">
        <v>0</v>
      </c>
      <c r="AD12" s="53">
        <v>0</v>
      </c>
      <c r="AE12" s="53">
        <v>0</v>
      </c>
      <c r="AF12" s="113">
        <v>0</v>
      </c>
      <c r="AG12" s="53">
        <v>1</v>
      </c>
      <c r="AH12" s="53">
        <v>1</v>
      </c>
      <c r="AI12" s="53">
        <v>0</v>
      </c>
      <c r="AJ12" s="43" t="s">
        <v>206</v>
      </c>
      <c r="AL12" t="str">
        <f ca="1">IF($AJ12="UNKNOWN","    (U1)ALERT_REQ_UNKNOWN","    (U1)"&amp;"ALERT_REQ_"&amp;$AW$17&amp;"_"&amp;IF($AW$6&lt;&gt;$AW$17,$AW$6&amp;"_","")&amp;AJ12)</f>
        <v xml:space="preserve">    (U1)ALERT_REQ_C_STEER_PD_HV_STOP</v>
      </c>
      <c r="AR12" s="54" t="str">
        <f t="shared" si="3"/>
        <v xml:space="preserve">    (U4)0x00000006U,                                                           /* 06 HV_STOP                                         */</v>
      </c>
      <c r="AS12" s="54" t="str">
        <f t="shared" si="4"/>
        <v xml:space="preserve">    (U4)0x000001FFU,                                                           /* 06 HV_STOP                                         */</v>
      </c>
      <c r="AT12" s="54" t="str">
        <f t="shared" ca="1" si="5"/>
        <v xml:space="preserve">    (U1)ALERT_REQ_C_STEER_PD_HV_STOP,                                          /* 06 HV_STOP                                         */</v>
      </c>
      <c r="AU12" s="54"/>
      <c r="AV12" s="41" t="s">
        <v>85</v>
      </c>
      <c r="AW12" s="59" t="str">
        <f ca="1">Matrix!D8&amp;"["&amp;Matrix!D7&amp;"]"</f>
        <v>st_gp_ALERT_C_STEER_MTRX[4]</v>
      </c>
    </row>
    <row r="13" spans="1:49">
      <c r="B13" s="117"/>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213</v>
      </c>
      <c r="Y13" s="53" t="s">
        <v>213</v>
      </c>
      <c r="Z13" s="53" t="s">
        <v>213</v>
      </c>
      <c r="AA13" s="53">
        <v>0</v>
      </c>
      <c r="AB13" s="53">
        <v>1</v>
      </c>
      <c r="AC13" s="53">
        <v>0</v>
      </c>
      <c r="AD13" s="53">
        <v>0</v>
      </c>
      <c r="AE13" s="53">
        <v>0</v>
      </c>
      <c r="AF13" s="113">
        <v>0</v>
      </c>
      <c r="AG13" s="53">
        <v>1</v>
      </c>
      <c r="AH13" s="53">
        <v>1</v>
      </c>
      <c r="AI13" s="53">
        <v>0</v>
      </c>
      <c r="AJ13" s="43" t="s">
        <v>207</v>
      </c>
      <c r="AL13" t="str">
        <f ca="1">IF($AJ13="UNKNOWN","    (U1)ALERT_REQ_UNKNOWN","    (U1)"&amp;"ALERT_REQ_"&amp;$AW$17&amp;"_"&amp;IF($AW$6&lt;&gt;$AW$17,$AW$6&amp;"_","")&amp;AJ13)</f>
        <v xml:space="preserve">    (U1)ALERT_REQ_C_STEER_PD_EV_STOP</v>
      </c>
      <c r="AR13" s="54" t="str">
        <f t="shared" si="3"/>
        <v xml:space="preserve">    (U4)0x00000086U,                                                           /* 07 EV_STOP                                         */</v>
      </c>
      <c r="AS13" s="54" t="str">
        <f t="shared" si="4"/>
        <v xml:space="preserve">    (U4)0x000001FFU,                                                           /* 07 EV_STOP                                         */</v>
      </c>
      <c r="AT13" s="54" t="str">
        <f t="shared" ca="1" si="5"/>
        <v xml:space="preserve">    (U1)ALERT_REQ_C_STEER_PD_EV_STOP,                                          /* 07 EV_STOP                                         */</v>
      </c>
      <c r="AU13" s="54" t="str">
        <f ca="1">"        &amp;"&amp;$AW$11&amp;"[0],"&amp;REPT(" ",66-LEN($AW$11))&amp;"/* u1p_DST                                            */"</f>
        <v xml:space="preserve">        &amp;u1_sp_ALERT_C_STEER_PD_DST[0],                                        /* u1p_DST                                            */</v>
      </c>
      <c r="AV13" s="41" t="s">
        <v>73</v>
      </c>
      <c r="AW13" s="116">
        <f>COUNTA($AJ$6:$AJ$69)</f>
        <v>37</v>
      </c>
    </row>
    <row r="14" spans="1:49">
      <c r="B14" s="117"/>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213" t="s">
        <v>65</v>
      </c>
      <c r="Q14" s="53" t="s">
        <v>65</v>
      </c>
      <c r="R14" s="53" t="s">
        <v>65</v>
      </c>
      <c r="S14" s="53" t="s">
        <v>65</v>
      </c>
      <c r="T14" s="53" t="s">
        <v>65</v>
      </c>
      <c r="U14" s="53" t="s">
        <v>65</v>
      </c>
      <c r="V14" s="53" t="s">
        <v>65</v>
      </c>
      <c r="W14" s="53" t="s">
        <v>65</v>
      </c>
      <c r="X14" s="53" t="s">
        <v>213</v>
      </c>
      <c r="Y14" s="53" t="s">
        <v>213</v>
      </c>
      <c r="Z14" s="53" t="s">
        <v>213</v>
      </c>
      <c r="AA14" s="53">
        <v>1</v>
      </c>
      <c r="AB14" s="53">
        <v>0</v>
      </c>
      <c r="AC14" s="53">
        <v>0</v>
      </c>
      <c r="AD14" s="53">
        <v>0</v>
      </c>
      <c r="AE14" s="53">
        <v>0</v>
      </c>
      <c r="AF14" s="113">
        <v>0</v>
      </c>
      <c r="AG14" s="53">
        <v>1</v>
      </c>
      <c r="AH14" s="53">
        <v>1</v>
      </c>
      <c r="AI14" s="53">
        <v>0</v>
      </c>
      <c r="AJ14" s="43" t="s">
        <v>208</v>
      </c>
      <c r="AL14" t="str">
        <f ca="1">IF($AJ14="UNKNOWN","    (U1)ALERT_REQ_UNKNOWN","    (U1)"&amp;"ALERT_REQ_"&amp;$AW$17&amp;"_"&amp;IF($AW$6&lt;&gt;$AW$17,$AW$6&amp;"_","")&amp;AJ14)</f>
        <v xml:space="preserve">    (U1)ALERT_REQ_C_STEER_PD_FCV_STOP</v>
      </c>
      <c r="AR14" s="54" t="str">
        <f t="shared" si="3"/>
        <v xml:space="preserve">    (U4)0x00000106U,                                                           /* 08 FCV_STOP                                        */</v>
      </c>
      <c r="AS14" s="54" t="str">
        <f t="shared" si="4"/>
        <v xml:space="preserve">    (U4)0x000001FFU,                                                           /* 08 FCV_STOP                                        */</v>
      </c>
      <c r="AT14" s="54" t="str">
        <f t="shared" ca="1" si="5"/>
        <v xml:space="preserve">    (U1)ALERT_REQ_C_STEER_PD_FCV_STOP,                                         /* 08 FCV_STOP                                        */</v>
      </c>
      <c r="AU14" s="54" t="str">
        <f ca="1">"        (U2)"&amp;$AW$10&amp;","&amp;REPT(" ",66-LEN($AW$10))&amp;"/* u2_num_srch                                        */"</f>
        <v xml:space="preserve">        (U2)ALERT_C_STEER_PD_NUM_DST,                                          /* u2_num_srch                                        */</v>
      </c>
      <c r="AV14" s="41" t="s">
        <v>74</v>
      </c>
      <c r="AW14" s="59" t="str">
        <f ca="1">IF(AW6&lt;&gt;AW17,VLOOKUP(AW6,Matrix!$C$13:$G$37,4,FALSE),Matrix!F13)</f>
        <v>u4_s_AlertC_steerPdSrcchk</v>
      </c>
    </row>
    <row r="15" spans="1:49">
      <c r="B15" s="117"/>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213</v>
      </c>
      <c r="Y15" s="53" t="s">
        <v>213</v>
      </c>
      <c r="Z15" s="53" t="s">
        <v>213</v>
      </c>
      <c r="AA15" s="53">
        <v>1</v>
      </c>
      <c r="AB15" s="53">
        <v>1</v>
      </c>
      <c r="AC15" s="53">
        <v>0</v>
      </c>
      <c r="AD15" s="53">
        <v>0</v>
      </c>
      <c r="AE15" s="53">
        <v>0</v>
      </c>
      <c r="AF15" s="113">
        <v>0</v>
      </c>
      <c r="AG15" s="53">
        <v>1</v>
      </c>
      <c r="AH15" s="53">
        <v>1</v>
      </c>
      <c r="AI15" s="53">
        <v>0</v>
      </c>
      <c r="AJ15" s="43" t="s">
        <v>30</v>
      </c>
      <c r="AL15" t="str">
        <f>IF($AJ15="UNKNOWN","    (U1)ALERT_REQ_UNKNOWN","    (U1)"&amp;"ALERT_REQ_"&amp;$AW$17&amp;"_"&amp;IF($AW$6&lt;&gt;$AW$17,$AW$6&amp;"_","")&amp;AJ15)</f>
        <v xml:space="preserve">    (U1)ALERT_REQ_UNKNOWN</v>
      </c>
      <c r="AR15" s="54" t="str">
        <f t="shared" si="3"/>
        <v xml:space="preserve">    (U4)0x00000186U,                                                           /* 09 UNKNOWN                                         */</v>
      </c>
      <c r="AS15" s="54" t="str">
        <f t="shared" si="4"/>
        <v xml:space="preserve">    (U4)0x000001FFU,                                                           /* 09 UNKNOWN                                         */</v>
      </c>
      <c r="AT15" s="54" t="str">
        <f t="shared" si="5"/>
        <v xml:space="preserve">    (U1)ALERT_REQ_UNKNOWN,                                                     /* 09 UNKNOWN                                         */</v>
      </c>
      <c r="AU15" s="54" t="str">
        <f ca="1">"        (U1)"&amp;$AW$16&amp;REPT(" ",67-LEN($AW$16))&amp;"/* u1_vom_act                                         */"</f>
        <v xml:space="preserve">        (U1)ALERT_VOM_IGN_ON                                                   /* u1_vom_act                                         */</v>
      </c>
      <c r="AV15" s="41" t="s">
        <v>77</v>
      </c>
      <c r="AW15" s="59" t="str">
        <f ca="1">IF(AW6&lt;&gt;AW17,VLOOKUP(AW6,Matrix!$C$13:$G$37,5,FALSE),Matrix!G13)</f>
        <v>NULL</v>
      </c>
    </row>
    <row r="16" spans="1:49">
      <c r="B16" s="117"/>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213</v>
      </c>
      <c r="Y16" s="53" t="s">
        <v>213</v>
      </c>
      <c r="Z16" s="53" t="s">
        <v>213</v>
      </c>
      <c r="AA16" s="53" t="s">
        <v>213</v>
      </c>
      <c r="AB16" s="53" t="s">
        <v>213</v>
      </c>
      <c r="AC16" s="53">
        <v>0</v>
      </c>
      <c r="AD16" s="53">
        <v>0</v>
      </c>
      <c r="AE16" s="53">
        <v>0</v>
      </c>
      <c r="AF16" s="113">
        <v>0</v>
      </c>
      <c r="AG16" s="53">
        <v>1</v>
      </c>
      <c r="AH16" s="53">
        <v>1</v>
      </c>
      <c r="AI16" s="53">
        <v>1</v>
      </c>
      <c r="AJ16" s="43" t="s">
        <v>209</v>
      </c>
      <c r="AL16" t="str">
        <f t="shared" ca="1" si="0"/>
        <v xml:space="preserve">    (U1)ALERT_REQ_C_STEER_PD_POWLIMIT</v>
      </c>
      <c r="AR16" s="54" t="str">
        <f t="shared" si="3"/>
        <v xml:space="preserve">    (U4)0x00000007U,                                                           /* 10 POWLIMIT                                        */</v>
      </c>
      <c r="AS16" s="54" t="str">
        <f t="shared" si="4"/>
        <v xml:space="preserve">    (U4)0x0000007FU,                                                           /* 10 POWLIMIT                                        */</v>
      </c>
      <c r="AT16" s="54" t="str">
        <f t="shared" ca="1" si="5"/>
        <v xml:space="preserve">    (U1)ALERT_REQ_C_STEER_PD_POWLIMIT,                                         /* 10 POWLIMIT                                        */</v>
      </c>
      <c r="AU16" s="54" t="s">
        <v>66</v>
      </c>
      <c r="AV16" s="41" t="s">
        <v>75</v>
      </c>
      <c r="AW16" s="59" t="str">
        <f ca="1">IF(AW6&lt;&gt;AW17,VLOOKUP(AW6,Matrix!$C$13:$G$37,2,FALSE),Matrix!D13)</f>
        <v>ALERT_VOM_IGN_ON</v>
      </c>
    </row>
    <row r="17" spans="2:49" ht="14.25" thickBot="1">
      <c r="B17" s="117"/>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213</v>
      </c>
      <c r="AB17" s="53" t="s">
        <v>213</v>
      </c>
      <c r="AC17" s="53">
        <v>0</v>
      </c>
      <c r="AD17" s="53">
        <v>0</v>
      </c>
      <c r="AE17" s="53">
        <v>0</v>
      </c>
      <c r="AF17" s="53">
        <v>1</v>
      </c>
      <c r="AG17" s="113">
        <v>0</v>
      </c>
      <c r="AH17" s="113">
        <v>0</v>
      </c>
      <c r="AI17" s="113">
        <v>0</v>
      </c>
      <c r="AJ17" s="43" t="s">
        <v>459</v>
      </c>
      <c r="AL17" t="str">
        <f t="shared" ca="1" si="0"/>
        <v xml:space="preserve">    (U1)ALERT_REQ_C_STEER_PD_CAR_STOP</v>
      </c>
      <c r="AR17" s="54" t="str">
        <f t="shared" si="3"/>
        <v xml:space="preserve">    (U4)0x00000008U,                                                           /* 11 CAR_STOP                                        */</v>
      </c>
      <c r="AS17" s="54" t="str">
        <f t="shared" si="4"/>
        <v xml:space="preserve">    (U4)0x0000007FU,                                                           /* 11 CAR_STOP                                        */</v>
      </c>
      <c r="AT17" s="54" t="str">
        <f t="shared" ca="1" si="1"/>
        <v xml:space="preserve">    (U1)ALERT_REQ_C_STEER_PD_CAR_STOP,                                         /* 11 CAR_STOP                                        */</v>
      </c>
      <c r="AU17" s="55" t="s">
        <v>78</v>
      </c>
      <c r="AV17" s="42" t="s">
        <v>76</v>
      </c>
      <c r="AW17" s="60" t="str">
        <f ca="1">UPPER(Matrix!$D$6)</f>
        <v>C_STEER</v>
      </c>
    </row>
    <row r="18" spans="2:49">
      <c r="B18" s="117"/>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213</v>
      </c>
      <c r="AB18" s="53" t="s">
        <v>213</v>
      </c>
      <c r="AC18" s="53">
        <v>0</v>
      </c>
      <c r="AD18" s="53">
        <v>0</v>
      </c>
      <c r="AE18" s="53">
        <v>0</v>
      </c>
      <c r="AF18" s="53">
        <v>1</v>
      </c>
      <c r="AG18" s="113">
        <v>0</v>
      </c>
      <c r="AH18" s="113">
        <v>0</v>
      </c>
      <c r="AI18" s="113">
        <v>1</v>
      </c>
      <c r="AJ18" s="43" t="s">
        <v>427</v>
      </c>
      <c r="AL18" t="str">
        <f t="shared" ca="1" si="0"/>
        <v xml:space="preserve">    (U1)ALERT_REQ_C_STEER_PD_CALL_DEALER</v>
      </c>
      <c r="AR18" s="54" t="str">
        <f t="shared" si="3"/>
        <v xml:space="preserve">    (U4)0x00000009U,                                                           /* 12 CALL_DEALER                                     */</v>
      </c>
      <c r="AS18" s="54" t="str">
        <f t="shared" si="4"/>
        <v xml:space="preserve">    (U4)0x0000007FU,                                                           /* 12 CALL_DEALER                                     */</v>
      </c>
      <c r="AT18" s="54" t="str">
        <f t="shared" ref="AT18:AT24" ca="1" si="6">IF(AJ18&lt;&gt;"",AL18&amp;IF(AJ19&lt;&gt;"",","," ")&amp;REPT(" ",78-LEN(AL18))&amp;"/* "&amp;IF(C18&lt;10,"0"&amp;C18,C18)&amp;" "&amp;AJ18&amp;REPT(" ",48-LEN(AJ18))&amp;"*/",IF(AJ17&lt;&gt;"","};",""))</f>
        <v xml:space="preserve">    (U1)ALERT_REQ_C_STEER_PD_CALL_DEALER,                                      /* 12 CALL_DEALER                                     */</v>
      </c>
    </row>
    <row r="19" spans="2:49">
      <c r="B19" s="117"/>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v>0</v>
      </c>
      <c r="AD19" s="53">
        <v>0</v>
      </c>
      <c r="AE19" s="53">
        <v>0</v>
      </c>
      <c r="AF19" s="53">
        <v>1</v>
      </c>
      <c r="AG19" s="53">
        <v>0</v>
      </c>
      <c r="AH19" s="53">
        <v>1</v>
      </c>
      <c r="AI19" s="53">
        <v>0</v>
      </c>
      <c r="AJ19" s="43" t="s">
        <v>429</v>
      </c>
      <c r="AL19" t="str">
        <f ca="1">IF($AJ19="UNKNOWN","    (U1)ALERT_REQ_UNKNOWN","    (U1)"&amp;"ALERT_REQ_"&amp;$AW$17&amp;"_"&amp;IF($AW$6&lt;&gt;$AW$17,$AW$6&amp;"_","")&amp;AJ19)</f>
        <v xml:space="preserve">    (U1)ALERT_REQ_C_STEER_PD_LMT_SPD</v>
      </c>
      <c r="AR19" s="54" t="str">
        <f t="shared" si="3"/>
        <v xml:space="preserve">    (U4)0x0000000AU,                                                           /* 13 LMT_SPD                                         */</v>
      </c>
      <c r="AS19" s="54" t="str">
        <f t="shared" si="4"/>
        <v xml:space="preserve">    (U4)0x0000007FU,                                                           /* 13 LMT_SPD                                         */</v>
      </c>
      <c r="AT19" s="54" t="str">
        <f t="shared" ca="1" si="6"/>
        <v xml:space="preserve">    (U1)ALERT_REQ_C_STEER_PD_LMT_SPD,                                          /* 13 LMT_SPD                                         */</v>
      </c>
    </row>
    <row r="20" spans="2:49">
      <c r="B20" s="117"/>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v>0</v>
      </c>
      <c r="AD20" s="53">
        <v>0</v>
      </c>
      <c r="AE20" s="53">
        <v>0</v>
      </c>
      <c r="AF20" s="53">
        <v>1</v>
      </c>
      <c r="AG20" s="53">
        <v>0</v>
      </c>
      <c r="AH20" s="53">
        <v>1</v>
      </c>
      <c r="AI20" s="53">
        <v>1</v>
      </c>
      <c r="AJ20" s="43" t="s">
        <v>30</v>
      </c>
      <c r="AL20" t="str">
        <f>IF($AJ20="UNKNOWN","    (U1)ALERT_REQ_UNKNOWN","    (U1)"&amp;"ALERT_REQ_"&amp;$AW$17&amp;"_"&amp;IF($AW$6&lt;&gt;$AW$17,$AW$6&amp;"_","")&amp;AJ20)</f>
        <v xml:space="preserve">    (U1)ALERT_REQ_UNKNOWN</v>
      </c>
      <c r="AR20" s="54" t="str">
        <f t="shared" si="3"/>
        <v xml:space="preserve">    (U4)0x0000000BU,                                                           /* 14 UNKNOWN                                         */</v>
      </c>
      <c r="AS20" s="54" t="str">
        <f t="shared" si="4"/>
        <v xml:space="preserve">    (U4)0x0000007FU,                                                           /* 14 UNKNOWN                                         */</v>
      </c>
      <c r="AT20" s="54" t="str">
        <f t="shared" si="6"/>
        <v xml:space="preserve">    (U1)ALERT_REQ_UNKNOWN,                                                     /* 14 UNKNOWN                                         */</v>
      </c>
    </row>
    <row r="21" spans="2:49">
      <c r="B21" s="117"/>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v>0</v>
      </c>
      <c r="AD21" s="53">
        <v>0</v>
      </c>
      <c r="AE21" s="53">
        <v>0</v>
      </c>
      <c r="AF21" s="53">
        <v>1</v>
      </c>
      <c r="AG21" s="53">
        <v>1</v>
      </c>
      <c r="AH21" s="53">
        <v>0</v>
      </c>
      <c r="AI21" s="53">
        <v>0</v>
      </c>
      <c r="AJ21" s="43" t="s">
        <v>30</v>
      </c>
      <c r="AL21" t="str">
        <f>IF($AJ21="UNKNOWN","    (U1)ALERT_REQ_UNKNOWN","    (U1)"&amp;"ALERT_REQ_"&amp;$AW$17&amp;"_"&amp;IF($AW$6&lt;&gt;$AW$17,$AW$6&amp;"_","")&amp;AJ21)</f>
        <v xml:space="preserve">    (U1)ALERT_REQ_UNKNOWN</v>
      </c>
      <c r="AR21" s="54" t="str">
        <f t="shared" si="3"/>
        <v xml:space="preserve">    (U4)0x0000000CU,                                                           /* 15 UNKNOWN                                         */</v>
      </c>
      <c r="AS21" s="54" t="str">
        <f t="shared" si="4"/>
        <v xml:space="preserve">    (U4)0x0000007FU,                                                           /* 15 UNKNOWN                                         */</v>
      </c>
      <c r="AT21" s="54" t="str">
        <f t="shared" si="6"/>
        <v xml:space="preserve">    (U1)ALERT_REQ_UNKNOWN,                                                     /* 15 UNKNOWN                                         */</v>
      </c>
    </row>
    <row r="22" spans="2:49">
      <c r="B22" s="117"/>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v>0</v>
      </c>
      <c r="AD22" s="53">
        <v>0</v>
      </c>
      <c r="AE22" s="53">
        <v>0</v>
      </c>
      <c r="AF22" s="53">
        <v>1</v>
      </c>
      <c r="AG22" s="53">
        <v>1</v>
      </c>
      <c r="AH22" s="53">
        <v>0</v>
      </c>
      <c r="AI22" s="53">
        <v>1</v>
      </c>
      <c r="AJ22" s="43" t="s">
        <v>431</v>
      </c>
      <c r="AL22" t="str">
        <f ca="1">IF($AJ22="UNKNOWN","    (U1)ALERT_REQ_UNKNOWN","    (U1)"&amp;"ALERT_REQ_"&amp;$AW$17&amp;"_"&amp;IF($AW$6&lt;&gt;$AW$17,$AW$6&amp;"_","")&amp;AJ22)</f>
        <v xml:space="preserve">    (U1)ALERT_REQ_C_STEER_PD_SPD_SNS_ERR</v>
      </c>
      <c r="AR22" s="54" t="str">
        <f t="shared" si="3"/>
        <v xml:space="preserve">    (U4)0x0000000DU,                                                           /* 16 SPD_SNS_ERR                                     */</v>
      </c>
      <c r="AS22" s="54" t="str">
        <f t="shared" si="4"/>
        <v xml:space="preserve">    (U4)0x0000007FU,                                                           /* 16 SPD_SNS_ERR                                     */</v>
      </c>
      <c r="AT22" s="54" t="str">
        <f t="shared" ca="1" si="6"/>
        <v xml:space="preserve">    (U1)ALERT_REQ_C_STEER_PD_SPD_SNS_ERR,                                      /* 16 SPD_SNS_ERR                                     */</v>
      </c>
    </row>
    <row r="23" spans="2:49">
      <c r="B23" s="117"/>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v>0</v>
      </c>
      <c r="AD23" s="53">
        <v>0</v>
      </c>
      <c r="AE23" s="53">
        <v>0</v>
      </c>
      <c r="AF23" s="53">
        <v>1</v>
      </c>
      <c r="AG23" s="53">
        <v>1</v>
      </c>
      <c r="AH23" s="53">
        <v>1</v>
      </c>
      <c r="AI23" s="53">
        <v>0</v>
      </c>
      <c r="AJ23" s="43" t="s">
        <v>433</v>
      </c>
      <c r="AL23" t="str">
        <f ca="1">IF($AJ23="UNKNOWN","    (U1)ALERT_REQ_UNKNOWN","    (U1)"&amp;"ALERT_REQ_"&amp;$AW$17&amp;"_"&amp;IF($AW$6&lt;&gt;$AW$17,$AW$6&amp;"_","")&amp;AJ23)</f>
        <v xml:space="preserve">    (U1)ALERT_REQ_C_STEER_PD_CANT_SFT</v>
      </c>
      <c r="AR23" s="54" t="str">
        <f t="shared" si="3"/>
        <v xml:space="preserve">    (U4)0x0000000EU,                                                           /* 17 CANT_SFT                                        */</v>
      </c>
      <c r="AS23" s="54" t="str">
        <f t="shared" si="4"/>
        <v xml:space="preserve">    (U4)0x0000007FU,                                                           /* 17 CANT_SFT                                        */</v>
      </c>
      <c r="AT23" s="54" t="str">
        <f t="shared" ca="1" si="6"/>
        <v xml:space="preserve">    (U1)ALERT_REQ_C_STEER_PD_CANT_SFT,                                         /* 17 CANT_SFT                                        */</v>
      </c>
    </row>
    <row r="24" spans="2:49">
      <c r="B24" s="117"/>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v>0</v>
      </c>
      <c r="AD24" s="53">
        <v>0</v>
      </c>
      <c r="AE24" s="53">
        <v>0</v>
      </c>
      <c r="AF24" s="53">
        <v>1</v>
      </c>
      <c r="AG24" s="53">
        <v>1</v>
      </c>
      <c r="AH24" s="53">
        <v>1</v>
      </c>
      <c r="AI24" s="53">
        <v>1</v>
      </c>
      <c r="AJ24" s="43" t="s">
        <v>435</v>
      </c>
      <c r="AL24" t="str">
        <f t="shared" ca="1" si="0"/>
        <v xml:space="preserve">    (U1)ALERT_REQ_C_STEER_PD_OVRHEAT</v>
      </c>
      <c r="AR24" s="54" t="str">
        <f t="shared" si="3"/>
        <v xml:space="preserve">    (U4)0x0000000FU,                                                           /* 18 OVRHEAT                                         */</v>
      </c>
      <c r="AS24" s="54" t="str">
        <f t="shared" si="4"/>
        <v xml:space="preserve">    (U4)0x0000007FU,                                                           /* 18 OVRHEAT                                         */</v>
      </c>
      <c r="AT24" s="54" t="str">
        <f t="shared" ca="1" si="6"/>
        <v xml:space="preserve">    (U1)ALERT_REQ_C_STEER_PD_OVRHEAT,                                          /* 18 OVRHEAT                                         */</v>
      </c>
    </row>
    <row r="25" spans="2:49">
      <c r="B25" s="117"/>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v>0</v>
      </c>
      <c r="AD25" s="53">
        <v>0</v>
      </c>
      <c r="AE25" s="53">
        <v>1</v>
      </c>
      <c r="AF25" s="53">
        <v>0</v>
      </c>
      <c r="AG25" s="113">
        <v>0</v>
      </c>
      <c r="AH25" s="113">
        <v>0</v>
      </c>
      <c r="AI25" s="113">
        <v>0</v>
      </c>
      <c r="AJ25" s="43" t="s">
        <v>437</v>
      </c>
      <c r="AL25" t="str">
        <f t="shared" ca="1" si="0"/>
        <v xml:space="preserve">    (U1)ALERT_REQ_C_STEER_PD_SRT_UP_FAIL</v>
      </c>
      <c r="AR25" s="54" t="str">
        <f t="shared" si="3"/>
        <v xml:space="preserve">    (U4)0x00000010U,                                                           /* 19 SRT_UP_FAIL                                     */</v>
      </c>
      <c r="AS25" s="54" t="str">
        <f t="shared" si="4"/>
        <v xml:space="preserve">    (U4)0x0000007FU,                                                           /* 19 SRT_UP_FAIL                                     */</v>
      </c>
      <c r="AT25" s="54" t="str">
        <f t="shared" ca="1" si="1"/>
        <v xml:space="preserve">    (U1)ALERT_REQ_C_STEER_PD_SRT_UP_FAIL,                                      /* 19 SRT_UP_FAIL                                     */</v>
      </c>
    </row>
    <row r="26" spans="2:49">
      <c r="B26" s="117"/>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v>0</v>
      </c>
      <c r="AD26" s="53">
        <v>0</v>
      </c>
      <c r="AE26" s="53">
        <v>1</v>
      </c>
      <c r="AF26" s="53">
        <v>0</v>
      </c>
      <c r="AG26" s="113">
        <v>0</v>
      </c>
      <c r="AH26" s="113">
        <v>0</v>
      </c>
      <c r="AI26" s="113">
        <v>1</v>
      </c>
      <c r="AJ26" s="23" t="s">
        <v>439</v>
      </c>
      <c r="AL26" t="str">
        <f t="shared" ca="1" si="0"/>
        <v xml:space="preserve">    (U1)ALERT_REQ_C_STEER_PD_RMV_HAND</v>
      </c>
      <c r="AR26" s="54" t="str">
        <f t="shared" si="3"/>
        <v xml:space="preserve">    (U4)0x00000011U,                                                           /* 20 RMV_HAND                                        */</v>
      </c>
      <c r="AS26" s="54" t="str">
        <f t="shared" si="4"/>
        <v xml:space="preserve">    (U4)0x0000007FU,                                                           /* 20 RMV_HAND                                        */</v>
      </c>
      <c r="AT26" s="54" t="str">
        <f t="shared" ca="1" si="1"/>
        <v xml:space="preserve">    (U1)ALERT_REQ_C_STEER_PD_RMV_HAND,                                         /* 20 RMV_HAND                                        */</v>
      </c>
    </row>
    <row r="27" spans="2:49">
      <c r="B27" s="117"/>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v>0</v>
      </c>
      <c r="AD27" s="53">
        <v>0</v>
      </c>
      <c r="AE27" s="53">
        <v>1</v>
      </c>
      <c r="AF27" s="53">
        <v>0</v>
      </c>
      <c r="AG27" s="53">
        <v>0</v>
      </c>
      <c r="AH27" s="53">
        <v>1</v>
      </c>
      <c r="AI27" s="53">
        <v>0</v>
      </c>
      <c r="AJ27" s="23" t="s">
        <v>441</v>
      </c>
      <c r="AL27" t="str">
        <f t="shared" ca="1" si="0"/>
        <v xml:space="preserve">    (U1)ALERT_REQ_C_STEER_PD_COMM_ERR</v>
      </c>
      <c r="AR27" s="54" t="str">
        <f t="shared" si="3"/>
        <v xml:space="preserve">    (U4)0x00000012U,                                                           /* 21 COMM_ERR                                        */</v>
      </c>
      <c r="AS27" s="54" t="str">
        <f t="shared" si="4"/>
        <v xml:space="preserve">    (U4)0x0000007FU,                                                           /* 21 COMM_ERR                                        */</v>
      </c>
      <c r="AT27" s="54" t="str">
        <f t="shared" ca="1" si="1"/>
        <v xml:space="preserve">    (U1)ALERT_REQ_C_STEER_PD_COMM_ERR,                                         /* 21 COMM_ERR                                        */</v>
      </c>
    </row>
    <row r="28" spans="2:49">
      <c r="B28" s="117"/>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v>0</v>
      </c>
      <c r="AD28" s="53">
        <v>0</v>
      </c>
      <c r="AE28" s="53">
        <v>1</v>
      </c>
      <c r="AF28" s="53">
        <v>0</v>
      </c>
      <c r="AG28" s="53">
        <v>0</v>
      </c>
      <c r="AH28" s="53">
        <v>1</v>
      </c>
      <c r="AI28" s="53">
        <v>1</v>
      </c>
      <c r="AJ28" s="23" t="s">
        <v>443</v>
      </c>
      <c r="AL28" t="str">
        <f t="shared" ca="1" si="0"/>
        <v xml:space="preserve">    (U1)ALERT_REQ_C_STEER_PD_NONSYNC_MOD</v>
      </c>
      <c r="AR28" s="54" t="str">
        <f t="shared" si="3"/>
        <v xml:space="preserve">    (U4)0x00000013U,                                                           /* 22 NONSYNC_MOD                                     */</v>
      </c>
      <c r="AS28" s="54" t="str">
        <f t="shared" si="4"/>
        <v xml:space="preserve">    (U4)0x0000007FU,                                                           /* 22 NONSYNC_MOD                                     */</v>
      </c>
      <c r="AT28" s="54" t="str">
        <f t="shared" ca="1" si="1"/>
        <v xml:space="preserve">    (U1)ALERT_REQ_C_STEER_PD_NONSYNC_MOD,                                      /* 22 NONSYNC_MOD                                     */</v>
      </c>
    </row>
    <row r="29" spans="2:49">
      <c r="B29" s="117"/>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v>0</v>
      </c>
      <c r="AD29" s="53">
        <v>0</v>
      </c>
      <c r="AE29" s="53">
        <v>1</v>
      </c>
      <c r="AF29" s="53">
        <v>0</v>
      </c>
      <c r="AG29" s="53">
        <v>1</v>
      </c>
      <c r="AH29" s="53">
        <v>0</v>
      </c>
      <c r="AI29" s="53">
        <v>0</v>
      </c>
      <c r="AJ29" s="43" t="s">
        <v>445</v>
      </c>
      <c r="AL29" t="str">
        <f t="shared" ca="1" si="0"/>
        <v xml:space="preserve">    (U1)ALERT_REQ_C_STEER_PD_SELF_CALIB</v>
      </c>
      <c r="AR29" s="54" t="str">
        <f t="shared" si="3"/>
        <v xml:space="preserve">    (U4)0x00000014U,                                                           /* 23 SELF_CALIB                                      */</v>
      </c>
      <c r="AS29" s="54" t="str">
        <f t="shared" si="4"/>
        <v xml:space="preserve">    (U4)0x0000007FU,                                                           /* 23 SELF_CALIB                                      */</v>
      </c>
      <c r="AT29" s="54" t="str">
        <f t="shared" ca="1" si="1"/>
        <v xml:space="preserve">    (U1)ALERT_REQ_C_STEER_PD_SELF_CALIB,                                       /* 23 SELF_CALIB                                      */</v>
      </c>
    </row>
    <row r="30" spans="2:49">
      <c r="B30" s="117"/>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v>0</v>
      </c>
      <c r="AD30" s="53">
        <v>0</v>
      </c>
      <c r="AE30" s="53">
        <v>1</v>
      </c>
      <c r="AF30" s="53">
        <v>0</v>
      </c>
      <c r="AG30" s="53">
        <v>1</v>
      </c>
      <c r="AH30" s="53">
        <v>0</v>
      </c>
      <c r="AI30" s="53">
        <v>1</v>
      </c>
      <c r="AJ30" s="43" t="s">
        <v>447</v>
      </c>
      <c r="AL30" t="str">
        <f t="shared" ca="1" si="0"/>
        <v xml:space="preserve">    (U1)ALERT_REQ_C_STEER_PD_RDY_DRIVE</v>
      </c>
      <c r="AR30" s="54" t="str">
        <f t="shared" si="3"/>
        <v xml:space="preserve">    (U4)0x00000015U,                                                           /* 24 RDY_DRIVE                                       */</v>
      </c>
      <c r="AS30" s="54" t="str">
        <f t="shared" si="4"/>
        <v xml:space="preserve">    (U4)0x0000007FU,                                                           /* 24 RDY_DRIVE                                       */</v>
      </c>
      <c r="AT30" s="54" t="str">
        <f t="shared" ca="1" si="1"/>
        <v xml:space="preserve">    (U1)ALERT_REQ_C_STEER_PD_RDY_DRIVE,                                        /* 24 RDY_DRIVE                                       */</v>
      </c>
    </row>
    <row r="31" spans="2:49">
      <c r="B31" s="117"/>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v>0</v>
      </c>
      <c r="AD31" s="53">
        <v>0</v>
      </c>
      <c r="AE31" s="53">
        <v>1</v>
      </c>
      <c r="AF31" s="53">
        <v>0</v>
      </c>
      <c r="AG31" s="53">
        <v>1</v>
      </c>
      <c r="AH31" s="53">
        <v>1</v>
      </c>
      <c r="AI31" s="53">
        <v>0</v>
      </c>
      <c r="AJ31" s="23" t="s">
        <v>30</v>
      </c>
      <c r="AL31" t="str">
        <f t="shared" si="0"/>
        <v xml:space="preserve">    (U1)ALERT_REQ_UNKNOWN</v>
      </c>
      <c r="AR31" s="54" t="str">
        <f t="shared" si="3"/>
        <v xml:space="preserve">    (U4)0x00000016U,                                                           /* 25 UNKNOWN                                         */</v>
      </c>
      <c r="AS31" s="54" t="str">
        <f t="shared" si="4"/>
        <v xml:space="preserve">    (U4)0x0000007FU,                                                           /* 25 UNKNOWN                                         */</v>
      </c>
      <c r="AT31" s="54" t="str">
        <f t="shared" si="1"/>
        <v xml:space="preserve">    (U1)ALERT_REQ_UNKNOWN,                                                     /* 25 UNKNOWN                                         */</v>
      </c>
    </row>
    <row r="32" spans="2:49">
      <c r="B32" s="117"/>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v>0</v>
      </c>
      <c r="AD32" s="53">
        <v>0</v>
      </c>
      <c r="AE32" s="53">
        <v>1</v>
      </c>
      <c r="AF32" s="53">
        <v>0</v>
      </c>
      <c r="AG32" s="53">
        <v>1</v>
      </c>
      <c r="AH32" s="53">
        <v>1</v>
      </c>
      <c r="AI32" s="53">
        <v>1</v>
      </c>
      <c r="AJ32" s="23" t="s">
        <v>30</v>
      </c>
      <c r="AL32" t="str">
        <f t="shared" si="0"/>
        <v xml:space="preserve">    (U1)ALERT_REQ_UNKNOWN</v>
      </c>
      <c r="AR32" s="54" t="str">
        <f t="shared" si="3"/>
        <v xml:space="preserve">    (U4)0x00000017U,                                                           /* 26 UNKNOWN                                         */</v>
      </c>
      <c r="AS32" s="54" t="str">
        <f t="shared" si="4"/>
        <v xml:space="preserve">    (U4)0x0000007FU,                                                           /* 26 UNKNOWN                                         */</v>
      </c>
      <c r="AT32" s="54" t="str">
        <f t="shared" si="1"/>
        <v xml:space="preserve">    (U1)ALERT_REQ_UNKNOWN,                                                     /* 26 UNKNOWN                                         */</v>
      </c>
    </row>
    <row r="33" spans="2:46">
      <c r="B33" s="117"/>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v>0</v>
      </c>
      <c r="AD33" s="53">
        <v>0</v>
      </c>
      <c r="AE33" s="53">
        <v>1</v>
      </c>
      <c r="AF33" s="53">
        <v>1</v>
      </c>
      <c r="AG33" s="113">
        <v>0</v>
      </c>
      <c r="AH33" s="113">
        <v>0</v>
      </c>
      <c r="AI33" s="113">
        <v>0</v>
      </c>
      <c r="AJ33" s="23" t="s">
        <v>30</v>
      </c>
      <c r="AL33" t="str">
        <f t="shared" si="0"/>
        <v xml:space="preserve">    (U1)ALERT_REQ_UNKNOWN</v>
      </c>
      <c r="AR33" s="54" t="str">
        <f t="shared" si="3"/>
        <v xml:space="preserve">    (U4)0x00000018U,                                                           /* 27 UNKNOWN                                         */</v>
      </c>
      <c r="AS33" s="54" t="str">
        <f t="shared" si="4"/>
        <v xml:space="preserve">    (U4)0x0000007FU,                                                           /* 27 UNKNOWN                                         */</v>
      </c>
      <c r="AT33" s="54" t="str">
        <f t="shared" si="1"/>
        <v xml:space="preserve">    (U1)ALERT_REQ_UNKNOWN,                                                     /* 27 UNKNOWN                                         */</v>
      </c>
    </row>
    <row r="34" spans="2:46">
      <c r="B34" s="117"/>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v>0</v>
      </c>
      <c r="AD34" s="53">
        <v>0</v>
      </c>
      <c r="AE34" s="53">
        <v>1</v>
      </c>
      <c r="AF34" s="53">
        <v>1</v>
      </c>
      <c r="AG34" s="113">
        <v>0</v>
      </c>
      <c r="AH34" s="113">
        <v>0</v>
      </c>
      <c r="AI34" s="113">
        <v>1</v>
      </c>
      <c r="AJ34" s="23" t="s">
        <v>30</v>
      </c>
      <c r="AL34" t="str">
        <f t="shared" si="0"/>
        <v xml:space="preserve">    (U1)ALERT_REQ_UNKNOWN</v>
      </c>
      <c r="AR34" s="54" t="str">
        <f t="shared" si="3"/>
        <v xml:space="preserve">    (U4)0x00000019U,                                                           /* 28 UNKNOWN                                         */</v>
      </c>
      <c r="AS34" s="54" t="str">
        <f t="shared" si="4"/>
        <v xml:space="preserve">    (U4)0x0000007FU,                                                           /* 28 UNKNOWN                                         */</v>
      </c>
      <c r="AT34" s="54" t="str">
        <f t="shared" si="1"/>
        <v xml:space="preserve">    (U1)ALERT_REQ_UNKNOWN,                                                     /* 28 UNKNOWN                                         */</v>
      </c>
    </row>
    <row r="35" spans="2:46">
      <c r="B35" s="117"/>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v>0</v>
      </c>
      <c r="AD35" s="53">
        <v>0</v>
      </c>
      <c r="AE35" s="53">
        <v>1</v>
      </c>
      <c r="AF35" s="53">
        <v>1</v>
      </c>
      <c r="AG35" s="53">
        <v>0</v>
      </c>
      <c r="AH35" s="53">
        <v>1</v>
      </c>
      <c r="AI35" s="53">
        <v>0</v>
      </c>
      <c r="AJ35" s="23" t="s">
        <v>30</v>
      </c>
      <c r="AL35" t="str">
        <f t="shared" si="0"/>
        <v xml:space="preserve">    (U1)ALERT_REQ_UNKNOWN</v>
      </c>
      <c r="AR35" s="54" t="str">
        <f t="shared" si="3"/>
        <v xml:space="preserve">    (U4)0x0000001AU,                                                           /* 29 UNKNOWN                                         */</v>
      </c>
      <c r="AS35" s="54" t="str">
        <f t="shared" si="4"/>
        <v xml:space="preserve">    (U4)0x0000007FU,                                                           /* 29 UNKNOWN                                         */</v>
      </c>
      <c r="AT35" s="54" t="str">
        <f t="shared" si="1"/>
        <v xml:space="preserve">    (U1)ALERT_REQ_UNKNOWN,                                                     /* 29 UNKNOWN                                         */</v>
      </c>
    </row>
    <row r="36" spans="2:46">
      <c r="B36" s="117"/>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v>0</v>
      </c>
      <c r="AD36" s="53">
        <v>0</v>
      </c>
      <c r="AE36" s="53">
        <v>1</v>
      </c>
      <c r="AF36" s="53">
        <v>1</v>
      </c>
      <c r="AG36" s="53">
        <v>0</v>
      </c>
      <c r="AH36" s="53">
        <v>1</v>
      </c>
      <c r="AI36" s="53">
        <v>1</v>
      </c>
      <c r="AJ36" s="23" t="s">
        <v>30</v>
      </c>
      <c r="AL36" t="str">
        <f t="shared" si="0"/>
        <v xml:space="preserve">    (U1)ALERT_REQ_UNKNOWN</v>
      </c>
      <c r="AR36" s="54" t="str">
        <f t="shared" si="3"/>
        <v xml:space="preserve">    (U4)0x0000001BU,                                                           /* 30 UNKNOWN                                         */</v>
      </c>
      <c r="AS36" s="54" t="str">
        <f t="shared" si="4"/>
        <v xml:space="preserve">    (U4)0x0000007FU,                                                           /* 30 UNKNOWN                                         */</v>
      </c>
      <c r="AT36" s="54" t="str">
        <f t="shared" si="1"/>
        <v xml:space="preserve">    (U1)ALERT_REQ_UNKNOWN,                                                     /* 30 UNKNOWN                                         */</v>
      </c>
    </row>
    <row r="37" spans="2:46">
      <c r="B37" s="117"/>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v>0</v>
      </c>
      <c r="AD37" s="53">
        <v>0</v>
      </c>
      <c r="AE37" s="53">
        <v>1</v>
      </c>
      <c r="AF37" s="53">
        <v>1</v>
      </c>
      <c r="AG37" s="53">
        <v>1</v>
      </c>
      <c r="AH37" s="53">
        <v>0</v>
      </c>
      <c r="AI37" s="53">
        <v>0</v>
      </c>
      <c r="AJ37" s="23" t="s">
        <v>30</v>
      </c>
      <c r="AL37" t="str">
        <f t="shared" si="0"/>
        <v xml:space="preserve">    (U1)ALERT_REQ_UNKNOWN</v>
      </c>
      <c r="AR37" s="54" t="str">
        <f t="shared" si="3"/>
        <v xml:space="preserve">    (U4)0x0000001CU,                                                           /* 31 UNKNOWN                                         */</v>
      </c>
      <c r="AS37" s="54" t="str">
        <f t="shared" si="4"/>
        <v xml:space="preserve">    (U4)0x0000007FU,                                                           /* 31 UNKNOWN                                         */</v>
      </c>
      <c r="AT37" s="54" t="str">
        <f t="shared" si="1"/>
        <v xml:space="preserve">    (U1)ALERT_REQ_UNKNOWN,                                                     /* 31 UNKNOWN                                         */</v>
      </c>
    </row>
    <row r="38" spans="2:46">
      <c r="B38" s="117"/>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v>0</v>
      </c>
      <c r="AD38" s="53">
        <v>0</v>
      </c>
      <c r="AE38" s="53">
        <v>1</v>
      </c>
      <c r="AF38" s="53">
        <v>1</v>
      </c>
      <c r="AG38" s="53">
        <v>1</v>
      </c>
      <c r="AH38" s="53">
        <v>0</v>
      </c>
      <c r="AI38" s="53">
        <v>1</v>
      </c>
      <c r="AJ38" s="23" t="s">
        <v>30</v>
      </c>
      <c r="AL38" t="str">
        <f t="shared" si="0"/>
        <v xml:space="preserve">    (U1)ALERT_REQ_UNKNOWN</v>
      </c>
      <c r="AR38" s="54" t="str">
        <f t="shared" si="3"/>
        <v xml:space="preserve">    (U4)0x0000001DU,                                                           /* 32 UNKNOWN                                         */</v>
      </c>
      <c r="AS38" s="54" t="str">
        <f t="shared" si="4"/>
        <v xml:space="preserve">    (U4)0x0000007FU,                                                           /* 32 UNKNOWN                                         */</v>
      </c>
      <c r="AT38" s="54" t="str">
        <f t="shared" si="1"/>
        <v xml:space="preserve">    (U1)ALERT_REQ_UNKNOWN,                                                     /* 32 UNKNOWN                                         */</v>
      </c>
    </row>
    <row r="39" spans="2:46">
      <c r="B39" s="117"/>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v>0</v>
      </c>
      <c r="AD39" s="53">
        <v>0</v>
      </c>
      <c r="AE39" s="53">
        <v>1</v>
      </c>
      <c r="AF39" s="53">
        <v>1</v>
      </c>
      <c r="AG39" s="53">
        <v>1</v>
      </c>
      <c r="AH39" s="53">
        <v>1</v>
      </c>
      <c r="AI39" s="53">
        <v>0</v>
      </c>
      <c r="AJ39" s="23" t="s">
        <v>30</v>
      </c>
      <c r="AL39" t="str">
        <f t="shared" si="0"/>
        <v xml:space="preserve">    (U1)ALERT_REQ_UNKNOWN</v>
      </c>
      <c r="AR39" s="54" t="str">
        <f t="shared" si="3"/>
        <v xml:space="preserve">    (U4)0x0000001EU,                                                           /* 33 UNKNOWN                                         */</v>
      </c>
      <c r="AS39" s="54" t="str">
        <f t="shared" si="4"/>
        <v xml:space="preserve">    (U4)0x0000007FU,                                                           /* 33 UNKNOWN                                         */</v>
      </c>
      <c r="AT39" s="54" t="str">
        <f t="shared" si="1"/>
        <v xml:space="preserve">    (U1)ALERT_REQ_UNKNOWN,                                                     /* 33 UNKNOWN                                         */</v>
      </c>
    </row>
    <row r="40" spans="2:46">
      <c r="B40" s="117"/>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v>0</v>
      </c>
      <c r="AD40" s="53">
        <v>0</v>
      </c>
      <c r="AE40" s="53">
        <v>1</v>
      </c>
      <c r="AF40" s="53">
        <v>1</v>
      </c>
      <c r="AG40" s="53">
        <v>1</v>
      </c>
      <c r="AH40" s="53">
        <v>1</v>
      </c>
      <c r="AI40" s="53">
        <v>1</v>
      </c>
      <c r="AJ40" s="23" t="s">
        <v>30</v>
      </c>
      <c r="AL40" t="str">
        <f t="shared" si="0"/>
        <v xml:space="preserve">    (U1)ALERT_REQ_UNKNOWN</v>
      </c>
      <c r="AR40" s="54" t="str">
        <f t="shared" si="3"/>
        <v xml:space="preserve">    (U4)0x0000001FU,                                                           /* 34 UNKNOWN                                         */</v>
      </c>
      <c r="AS40" s="54" t="str">
        <f t="shared" si="4"/>
        <v xml:space="preserve">    (U4)0x0000007FU,                                                           /* 34 UNKNOWN                                         */</v>
      </c>
      <c r="AT40" s="54" t="str">
        <f t="shared" si="1"/>
        <v xml:space="preserve">    (U1)ALERT_REQ_UNKNOWN,                                                     /* 34 UNKNOWN                                         */</v>
      </c>
    </row>
    <row r="41" spans="2:46">
      <c r="B41" s="117"/>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v>0</v>
      </c>
      <c r="AD41" s="53">
        <v>1</v>
      </c>
      <c r="AE41" s="53" t="s">
        <v>213</v>
      </c>
      <c r="AF41" s="53" t="s">
        <v>213</v>
      </c>
      <c r="AG41" s="53" t="s">
        <v>213</v>
      </c>
      <c r="AH41" s="53" t="s">
        <v>213</v>
      </c>
      <c r="AI41" s="53" t="s">
        <v>213</v>
      </c>
      <c r="AJ41" s="23" t="s">
        <v>30</v>
      </c>
      <c r="AL41" t="str">
        <f t="shared" si="0"/>
        <v xml:space="preserve">    (U1)ALERT_REQ_UNKNOWN</v>
      </c>
      <c r="AR41" s="54" t="str">
        <f t="shared" si="3"/>
        <v xml:space="preserve">    (U4)0x00000020U,                                                           /* 35 UNKNOWN                                         */</v>
      </c>
      <c r="AS41" s="54" t="str">
        <f t="shared" si="4"/>
        <v xml:space="preserve">    (U4)0x00000060U,                                                           /* 35 UNKNOWN                                         */</v>
      </c>
      <c r="AT41" s="54" t="str">
        <f t="shared" si="1"/>
        <v xml:space="preserve">    (U1)ALERT_REQ_UNKNOWN,                                                     /* 35 UNKNOWN                                         */</v>
      </c>
    </row>
    <row r="42" spans="2:46">
      <c r="B42" s="117"/>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v>1</v>
      </c>
      <c r="AD42" s="53" t="s">
        <v>213</v>
      </c>
      <c r="AE42" s="53" t="s">
        <v>213</v>
      </c>
      <c r="AF42" s="53" t="s">
        <v>213</v>
      </c>
      <c r="AG42" s="53" t="s">
        <v>213</v>
      </c>
      <c r="AH42" s="53" t="s">
        <v>213</v>
      </c>
      <c r="AI42" s="53" t="s">
        <v>213</v>
      </c>
      <c r="AJ42" s="43" t="s">
        <v>204</v>
      </c>
      <c r="AL42" t="str">
        <f t="shared" ca="1" si="0"/>
        <v xml:space="preserve">    (U1)ALERT_REQ_C_STEER_PD_ASSIST_CONTI</v>
      </c>
      <c r="AR42" s="54" t="str">
        <f t="shared" si="3"/>
        <v xml:space="preserve">    (U4)0x00000040U                                                            /* 36 ASSIST_CONTI                                    */</v>
      </c>
      <c r="AS42" s="54" t="str">
        <f t="shared" si="4"/>
        <v xml:space="preserve">    (U4)0x00000040U                                                            /* 36 ASSIST_CONTI                                    */</v>
      </c>
      <c r="AT42" s="54" t="str">
        <f t="shared" ca="1" si="1"/>
        <v xml:space="preserve">    (U1)ALERT_REQ_C_STEER_PD_ASSIST_CONTI                                      /* 36 ASSIST_CONTI                                    */</v>
      </c>
    </row>
    <row r="43" spans="2:46">
      <c r="B43" s="117"/>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23"/>
      <c r="AL43" t="str">
        <f t="shared" ca="1" si="0"/>
        <v xml:space="preserve">    (U1)ALERT_REQ_C_STEER_PD_</v>
      </c>
      <c r="AR43" s="54" t="str">
        <f t="shared" si="3"/>
        <v>};</v>
      </c>
      <c r="AS43" s="54" t="str">
        <f t="shared" si="4"/>
        <v>};</v>
      </c>
      <c r="AT43" s="54" t="str">
        <f t="shared" si="1"/>
        <v>};</v>
      </c>
    </row>
    <row r="44" spans="2:46">
      <c r="B44" s="117"/>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23"/>
      <c r="AL44" t="str">
        <f t="shared" ca="1" si="0"/>
        <v xml:space="preserve">    (U1)ALERT_REQ_C_STEER_PD_</v>
      </c>
      <c r="AR44" s="54" t="str">
        <f t="shared" si="3"/>
        <v/>
      </c>
      <c r="AS44" s="54" t="str">
        <f t="shared" si="4"/>
        <v/>
      </c>
      <c r="AT44" s="54" t="str">
        <f t="shared" si="1"/>
        <v/>
      </c>
    </row>
    <row r="45" spans="2:46">
      <c r="B45" s="117"/>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23"/>
      <c r="AL45" t="str">
        <f t="shared" ca="1" si="0"/>
        <v xml:space="preserve">    (U1)ALERT_REQ_C_STEER_PD_</v>
      </c>
      <c r="AR45" s="54" t="str">
        <f t="shared" si="3"/>
        <v/>
      </c>
      <c r="AS45" s="54" t="str">
        <f t="shared" si="4"/>
        <v/>
      </c>
      <c r="AT45" s="54" t="str">
        <f t="shared" si="1"/>
        <v/>
      </c>
    </row>
    <row r="46" spans="2:46">
      <c r="B46" s="117"/>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23"/>
      <c r="AL46" t="str">
        <f t="shared" ca="1" si="0"/>
        <v xml:space="preserve">    (U1)ALERT_REQ_C_STEER_PD_</v>
      </c>
      <c r="AR46" s="54" t="str">
        <f t="shared" si="3"/>
        <v/>
      </c>
      <c r="AS46" s="54" t="str">
        <f t="shared" si="4"/>
        <v/>
      </c>
      <c r="AT46" s="54" t="str">
        <f t="shared" si="1"/>
        <v/>
      </c>
    </row>
    <row r="47" spans="2:46">
      <c r="B47" s="117"/>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23"/>
      <c r="AL47" t="str">
        <f t="shared" ca="1" si="0"/>
        <v xml:space="preserve">    (U1)ALERT_REQ_C_STEER_PD_</v>
      </c>
      <c r="AR47" s="54" t="str">
        <f t="shared" si="3"/>
        <v/>
      </c>
      <c r="AS47" s="54" t="str">
        <f t="shared" si="4"/>
        <v/>
      </c>
      <c r="AT47" s="54" t="str">
        <f t="shared" si="1"/>
        <v/>
      </c>
    </row>
    <row r="48" spans="2:46">
      <c r="B48" s="117"/>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23"/>
      <c r="AL48" t="str">
        <f t="shared" ca="1" si="0"/>
        <v xml:space="preserve">    (U1)ALERT_REQ_C_STEER_PD_</v>
      </c>
      <c r="AR48" s="54" t="str">
        <f t="shared" si="3"/>
        <v/>
      </c>
      <c r="AS48" s="54" t="str">
        <f t="shared" si="4"/>
        <v/>
      </c>
      <c r="AT48" s="54" t="str">
        <f t="shared" si="1"/>
        <v/>
      </c>
    </row>
    <row r="49" spans="2:46">
      <c r="B49" s="117"/>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23"/>
      <c r="AL49" t="str">
        <f t="shared" ca="1" si="0"/>
        <v xml:space="preserve">    (U1)ALERT_REQ_C_STEER_PD_</v>
      </c>
      <c r="AR49" s="54" t="str">
        <f t="shared" si="3"/>
        <v/>
      </c>
      <c r="AS49" s="54" t="str">
        <f t="shared" si="4"/>
        <v/>
      </c>
      <c r="AT49" s="54" t="str">
        <f t="shared" si="1"/>
        <v/>
      </c>
    </row>
    <row r="50" spans="2:46">
      <c r="B50" s="117"/>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23"/>
      <c r="AL50" t="str">
        <f t="shared" ca="1" si="0"/>
        <v xml:space="preserve">    (U1)ALERT_REQ_C_STEER_PD_</v>
      </c>
      <c r="AR50" s="54" t="str">
        <f t="shared" si="3"/>
        <v/>
      </c>
      <c r="AS50" s="54" t="str">
        <f t="shared" si="4"/>
        <v/>
      </c>
      <c r="AT50" s="54" t="str">
        <f t="shared" si="1"/>
        <v/>
      </c>
    </row>
    <row r="51" spans="2:46">
      <c r="B51" s="117"/>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23"/>
      <c r="AL51" t="str">
        <f t="shared" ca="1" si="0"/>
        <v xml:space="preserve">    (U1)ALERT_REQ_C_STEER_PD_</v>
      </c>
      <c r="AR51" s="54" t="str">
        <f t="shared" si="3"/>
        <v/>
      </c>
      <c r="AS51" s="54" t="str">
        <f t="shared" si="4"/>
        <v/>
      </c>
      <c r="AT51" s="54" t="str">
        <f t="shared" si="1"/>
        <v/>
      </c>
    </row>
    <row r="52" spans="2:46">
      <c r="B52" s="117"/>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23"/>
      <c r="AL52" t="str">
        <f t="shared" ca="1" si="0"/>
        <v xml:space="preserve">    (U1)ALERT_REQ_C_STEER_PD_</v>
      </c>
      <c r="AR52" s="54" t="str">
        <f t="shared" si="3"/>
        <v/>
      </c>
      <c r="AS52" s="54" t="str">
        <f t="shared" si="4"/>
        <v/>
      </c>
      <c r="AT52" s="54" t="str">
        <f t="shared" si="1"/>
        <v/>
      </c>
    </row>
    <row r="53" spans="2:46">
      <c r="B53" s="117"/>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23"/>
      <c r="AL53" t="str">
        <f t="shared" ca="1" si="0"/>
        <v xml:space="preserve">    (U1)ALERT_REQ_C_STEER_PD_</v>
      </c>
      <c r="AR53" s="54" t="str">
        <f t="shared" si="3"/>
        <v/>
      </c>
      <c r="AS53" s="54" t="str">
        <f t="shared" si="4"/>
        <v/>
      </c>
      <c r="AT53" s="54" t="str">
        <f t="shared" si="1"/>
        <v/>
      </c>
    </row>
    <row r="54" spans="2:46">
      <c r="B54" s="117"/>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213</v>
      </c>
      <c r="AE54" s="53" t="s">
        <v>213</v>
      </c>
      <c r="AF54" s="53" t="s">
        <v>213</v>
      </c>
      <c r="AG54" s="53" t="s">
        <v>213</v>
      </c>
      <c r="AH54" s="53" t="s">
        <v>213</v>
      </c>
      <c r="AI54" s="53" t="s">
        <v>213</v>
      </c>
      <c r="AJ54" s="43"/>
      <c r="AL54" t="str">
        <f t="shared" ca="1" si="0"/>
        <v xml:space="preserve">    (U1)ALERT_REQ_C_STEER_PD_</v>
      </c>
      <c r="AR54" s="54" t="str">
        <f t="shared" si="3"/>
        <v/>
      </c>
      <c r="AS54" s="54" t="str">
        <f t="shared" si="4"/>
        <v/>
      </c>
      <c r="AT54" s="54" t="str">
        <f t="shared" si="1"/>
        <v/>
      </c>
    </row>
    <row r="55" spans="2:46">
      <c r="B55" s="117"/>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23"/>
      <c r="AL55" t="str">
        <f t="shared" ca="1" si="0"/>
        <v xml:space="preserve">    (U1)ALERT_REQ_C_STEER_PD_</v>
      </c>
      <c r="AR55" s="54" t="str">
        <f t="shared" si="3"/>
        <v/>
      </c>
      <c r="AS55" s="54" t="str">
        <f t="shared" si="4"/>
        <v/>
      </c>
      <c r="AT55" s="54" t="str">
        <f t="shared" si="1"/>
        <v/>
      </c>
    </row>
    <row r="56" spans="2:46">
      <c r="B56" s="117"/>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23"/>
      <c r="AL56" t="str">
        <f t="shared" ca="1" si="0"/>
        <v xml:space="preserve">    (U1)ALERT_REQ_C_STEER_PD_</v>
      </c>
      <c r="AR56" s="54" t="str">
        <f t="shared" si="3"/>
        <v/>
      </c>
      <c r="AS56" s="54" t="str">
        <f t="shared" si="4"/>
        <v/>
      </c>
      <c r="AT56" s="54" t="str">
        <f t="shared" si="1"/>
        <v/>
      </c>
    </row>
    <row r="57" spans="2:46">
      <c r="B57" s="117"/>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23"/>
      <c r="AL57" t="str">
        <f t="shared" ca="1" si="0"/>
        <v xml:space="preserve">    (U1)ALERT_REQ_C_STEER_PD_</v>
      </c>
      <c r="AR57" s="54" t="str">
        <f t="shared" si="3"/>
        <v/>
      </c>
      <c r="AS57" s="54" t="str">
        <f t="shared" si="4"/>
        <v/>
      </c>
      <c r="AT57" s="54" t="str">
        <f t="shared" si="1"/>
        <v/>
      </c>
    </row>
    <row r="58" spans="2:46">
      <c r="B58" s="117"/>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23"/>
      <c r="AL58" t="str">
        <f t="shared" ca="1" si="0"/>
        <v xml:space="preserve">    (U1)ALERT_REQ_C_STEER_PD_</v>
      </c>
      <c r="AR58" s="54" t="str">
        <f t="shared" si="3"/>
        <v/>
      </c>
      <c r="AS58" s="54" t="str">
        <f t="shared" si="4"/>
        <v/>
      </c>
      <c r="AT58" s="54" t="str">
        <f t="shared" si="1"/>
        <v/>
      </c>
    </row>
    <row r="59" spans="2:46">
      <c r="B59" s="117"/>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23"/>
      <c r="AL59" t="str">
        <f t="shared" ca="1" si="0"/>
        <v xml:space="preserve">    (U1)ALERT_REQ_C_STEER_PD_</v>
      </c>
      <c r="AR59" s="54" t="str">
        <f t="shared" si="3"/>
        <v/>
      </c>
      <c r="AS59" s="54" t="str">
        <f t="shared" si="4"/>
        <v/>
      </c>
      <c r="AT59" s="54" t="str">
        <f t="shared" si="1"/>
        <v/>
      </c>
    </row>
    <row r="60" spans="2:46">
      <c r="B60" s="117"/>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23"/>
      <c r="AL60" t="str">
        <f t="shared" ca="1" si="0"/>
        <v xml:space="preserve">    (U1)ALERT_REQ_C_STEER_PD_</v>
      </c>
      <c r="AR60" s="54" t="str">
        <f t="shared" si="3"/>
        <v/>
      </c>
      <c r="AS60" s="54" t="str">
        <f t="shared" si="4"/>
        <v/>
      </c>
      <c r="AT60" s="54" t="str">
        <f t="shared" si="1"/>
        <v/>
      </c>
    </row>
    <row r="61" spans="2:46">
      <c r="B61" s="117"/>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23"/>
      <c r="AL61" t="str">
        <f t="shared" ca="1" si="0"/>
        <v xml:space="preserve">    (U1)ALERT_REQ_C_STEER_PD_</v>
      </c>
      <c r="AR61" s="54" t="str">
        <f t="shared" si="3"/>
        <v/>
      </c>
      <c r="AS61" s="54" t="str">
        <f t="shared" si="4"/>
        <v/>
      </c>
      <c r="AT61" s="54" t="str">
        <f t="shared" si="1"/>
        <v/>
      </c>
    </row>
    <row r="62" spans="2:46">
      <c r="B62" s="117"/>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23"/>
      <c r="AL62" t="str">
        <f t="shared" ca="1" si="0"/>
        <v xml:space="preserve">    (U1)ALERT_REQ_C_STEER_PD_</v>
      </c>
      <c r="AR62" s="54" t="str">
        <f t="shared" si="3"/>
        <v/>
      </c>
      <c r="AS62" s="54" t="str">
        <f t="shared" si="4"/>
        <v/>
      </c>
      <c r="AT62" s="54" t="str">
        <f t="shared" si="1"/>
        <v/>
      </c>
    </row>
    <row r="63" spans="2:46">
      <c r="B63" s="117"/>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23"/>
      <c r="AL63" t="str">
        <f t="shared" ca="1" si="0"/>
        <v xml:space="preserve">    (U1)ALERT_REQ_C_STEER_PD_</v>
      </c>
      <c r="AR63" s="54" t="str">
        <f t="shared" si="3"/>
        <v/>
      </c>
      <c r="AS63" s="54" t="str">
        <f t="shared" si="4"/>
        <v/>
      </c>
      <c r="AT63" s="54" t="str">
        <f t="shared" si="1"/>
        <v/>
      </c>
    </row>
    <row r="64" spans="2:46">
      <c r="B64" s="117"/>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23"/>
      <c r="AL64" t="str">
        <f t="shared" ca="1" si="0"/>
        <v xml:space="preserve">    (U1)ALERT_REQ_C_STEER_PD_</v>
      </c>
      <c r="AR64" s="54" t="str">
        <f t="shared" si="3"/>
        <v/>
      </c>
      <c r="AS64" s="54" t="str">
        <f t="shared" si="4"/>
        <v/>
      </c>
      <c r="AT64" s="54" t="str">
        <f t="shared" si="1"/>
        <v/>
      </c>
    </row>
    <row r="65" spans="1:46">
      <c r="B65" s="117"/>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23"/>
      <c r="AL65" t="str">
        <f t="shared" ca="1" si="0"/>
        <v xml:space="preserve">    (U1)ALERT_REQ_C_STEER_PD_</v>
      </c>
      <c r="AR65" s="54" t="str">
        <f t="shared" si="3"/>
        <v/>
      </c>
      <c r="AS65" s="54" t="str">
        <f t="shared" si="4"/>
        <v/>
      </c>
      <c r="AT65" s="54" t="str">
        <f t="shared" si="1"/>
        <v/>
      </c>
    </row>
    <row r="66" spans="1:46">
      <c r="B66" s="117"/>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23"/>
      <c r="AL66" t="str">
        <f t="shared" ca="1" si="0"/>
        <v xml:space="preserve">    (U1)ALERT_REQ_C_STEER_PD_</v>
      </c>
      <c r="AR66" s="54" t="str">
        <f t="shared" si="3"/>
        <v/>
      </c>
      <c r="AS66" s="54" t="str">
        <f t="shared" si="4"/>
        <v/>
      </c>
      <c r="AT66" s="54" t="str">
        <f t="shared" si="1"/>
        <v/>
      </c>
    </row>
    <row r="67" spans="1:46">
      <c r="B67" s="117"/>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23"/>
      <c r="AL67" t="str">
        <f t="shared" ca="1" si="0"/>
        <v xml:space="preserve">    (U1)ALERT_REQ_C_STEER_PD_</v>
      </c>
      <c r="AR67" s="54" t="str">
        <f t="shared" si="3"/>
        <v/>
      </c>
      <c r="AS67" s="54" t="str">
        <f t="shared" si="4"/>
        <v/>
      </c>
      <c r="AT67" s="54" t="str">
        <f t="shared" si="1"/>
        <v/>
      </c>
    </row>
    <row r="68" spans="1:46">
      <c r="B68" s="117"/>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23"/>
      <c r="AL68" t="str">
        <f t="shared" ca="1" si="0"/>
        <v xml:space="preserve">    (U1)ALERT_REQ_C_STEER_PD_</v>
      </c>
      <c r="AR68" s="54" t="str">
        <f t="shared" si="3"/>
        <v/>
      </c>
      <c r="AS68" s="54" t="str">
        <f t="shared" si="4"/>
        <v/>
      </c>
      <c r="AT68" s="54" t="str">
        <f t="shared" si="1"/>
        <v/>
      </c>
    </row>
    <row r="69" spans="1:46">
      <c r="B69" s="118"/>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23"/>
      <c r="AL69" t="str">
        <f t="shared" ca="1" si="0"/>
        <v xml:space="preserve">    (U1)ALERT_REQ_C_STEER_PD_</v>
      </c>
      <c r="AR69" s="54" t="str">
        <f t="shared" si="3"/>
        <v/>
      </c>
      <c r="AS69" s="54" t="str">
        <f t="shared" si="4"/>
        <v/>
      </c>
      <c r="AT69" s="54"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7">IF(AJ70&lt;&gt;"",AL70&amp;IF(AJ71&lt;&gt;"",","," ")&amp;REPT(" ",78-LEN(AL70))&amp;"/* "&amp;IF(C70&lt;10,"0"&amp;C70,C70)&amp;" "&amp;AJ70&amp;REPT(" ",48-LEN(AJ70))&amp;"*/",IF(AJ69&lt;&gt;"","};",""))</f>
        <v/>
      </c>
    </row>
    <row r="71" spans="1:46">
      <c r="B71" s="119" t="str">
        <f ca="1">IF(B6&lt;&gt;"",B6,"")</f>
        <v>Table PD</v>
      </c>
      <c r="C71" s="39">
        <f>IF(C6&lt;&gt;"",C6,"")</f>
        <v>0</v>
      </c>
      <c r="D71" s="110">
        <f t="shared" ref="D71:AI78" si="8">IF(D6=1,1,0)</f>
        <v>0</v>
      </c>
      <c r="E71" s="110">
        <f t="shared" si="8"/>
        <v>0</v>
      </c>
      <c r="F71" s="110">
        <f t="shared" si="8"/>
        <v>0</v>
      </c>
      <c r="G71" s="110">
        <f t="shared" si="8"/>
        <v>0</v>
      </c>
      <c r="H71" s="110">
        <f t="shared" si="8"/>
        <v>0</v>
      </c>
      <c r="I71" s="110">
        <f t="shared" si="8"/>
        <v>0</v>
      </c>
      <c r="J71" s="110">
        <f t="shared" si="8"/>
        <v>0</v>
      </c>
      <c r="K71" s="110">
        <f t="shared" si="8"/>
        <v>0</v>
      </c>
      <c r="L71" s="110">
        <f t="shared" si="8"/>
        <v>0</v>
      </c>
      <c r="M71" s="110">
        <f t="shared" si="8"/>
        <v>0</v>
      </c>
      <c r="N71" s="110">
        <f t="shared" si="8"/>
        <v>0</v>
      </c>
      <c r="O71" s="110">
        <f t="shared" si="8"/>
        <v>0</v>
      </c>
      <c r="P71" s="110">
        <f t="shared" si="8"/>
        <v>0</v>
      </c>
      <c r="Q71" s="110">
        <f t="shared" si="8"/>
        <v>0</v>
      </c>
      <c r="R71" s="110">
        <f t="shared" si="8"/>
        <v>0</v>
      </c>
      <c r="S71" s="110">
        <f t="shared" si="8"/>
        <v>0</v>
      </c>
      <c r="T71" s="110">
        <f t="shared" si="8"/>
        <v>0</v>
      </c>
      <c r="U71" s="110">
        <f t="shared" si="8"/>
        <v>0</v>
      </c>
      <c r="V71" s="110">
        <f t="shared" si="8"/>
        <v>0</v>
      </c>
      <c r="W71" s="110">
        <f t="shared" si="8"/>
        <v>0</v>
      </c>
      <c r="X71" s="110">
        <f t="shared" si="8"/>
        <v>0</v>
      </c>
      <c r="Y71" s="110">
        <f t="shared" si="8"/>
        <v>0</v>
      </c>
      <c r="Z71" s="110">
        <f t="shared" si="8"/>
        <v>0</v>
      </c>
      <c r="AA71" s="110">
        <f t="shared" si="8"/>
        <v>0</v>
      </c>
      <c r="AB71" s="110">
        <f t="shared" si="8"/>
        <v>0</v>
      </c>
      <c r="AC71" s="110">
        <f t="shared" si="8"/>
        <v>0</v>
      </c>
      <c r="AD71" s="110">
        <f t="shared" si="8"/>
        <v>0</v>
      </c>
      <c r="AE71" s="110">
        <f t="shared" si="8"/>
        <v>0</v>
      </c>
      <c r="AF71" s="110">
        <f t="shared" si="8"/>
        <v>0</v>
      </c>
      <c r="AG71" s="110">
        <f t="shared" si="8"/>
        <v>0</v>
      </c>
      <c r="AH71" s="110">
        <f t="shared" si="8"/>
        <v>0</v>
      </c>
      <c r="AI71" s="110">
        <f t="shared" si="8"/>
        <v>0</v>
      </c>
      <c r="AJ71" s="39" t="str">
        <f t="shared" ref="AJ71:AJ134" si="9">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17"/>
      <c r="C72" s="39">
        <f t="shared" ref="C72:C134" si="11">IF(C7&lt;&gt;"",C7,"")</f>
        <v>1</v>
      </c>
      <c r="D72" s="110">
        <f t="shared" si="8"/>
        <v>0</v>
      </c>
      <c r="E72" s="110">
        <f t="shared" si="8"/>
        <v>0</v>
      </c>
      <c r="F72" s="110">
        <f t="shared" si="8"/>
        <v>0</v>
      </c>
      <c r="G72" s="110">
        <f t="shared" si="8"/>
        <v>0</v>
      </c>
      <c r="H72" s="110">
        <f t="shared" si="8"/>
        <v>0</v>
      </c>
      <c r="I72" s="110">
        <f t="shared" si="8"/>
        <v>0</v>
      </c>
      <c r="J72" s="110">
        <f t="shared" si="8"/>
        <v>0</v>
      </c>
      <c r="K72" s="110">
        <f t="shared" si="8"/>
        <v>0</v>
      </c>
      <c r="L72" s="110">
        <f t="shared" si="8"/>
        <v>0</v>
      </c>
      <c r="M72" s="110">
        <f t="shared" si="8"/>
        <v>0</v>
      </c>
      <c r="N72" s="110">
        <f t="shared" si="8"/>
        <v>0</v>
      </c>
      <c r="O72" s="110">
        <f t="shared" si="8"/>
        <v>0</v>
      </c>
      <c r="P72" s="110">
        <f t="shared" si="8"/>
        <v>0</v>
      </c>
      <c r="Q72" s="110">
        <f t="shared" si="8"/>
        <v>0</v>
      </c>
      <c r="R72" s="110">
        <f t="shared" si="8"/>
        <v>0</v>
      </c>
      <c r="S72" s="110">
        <f t="shared" si="8"/>
        <v>0</v>
      </c>
      <c r="T72" s="110">
        <f t="shared" si="8"/>
        <v>0</v>
      </c>
      <c r="U72" s="110">
        <f t="shared" si="8"/>
        <v>0</v>
      </c>
      <c r="V72" s="110">
        <f t="shared" si="8"/>
        <v>0</v>
      </c>
      <c r="W72" s="110">
        <f t="shared" si="8"/>
        <v>0</v>
      </c>
      <c r="X72" s="110">
        <f t="shared" si="8"/>
        <v>0</v>
      </c>
      <c r="Y72" s="110">
        <f t="shared" si="8"/>
        <v>0</v>
      </c>
      <c r="Z72" s="110">
        <f t="shared" si="8"/>
        <v>0</v>
      </c>
      <c r="AA72" s="110">
        <f t="shared" si="8"/>
        <v>0</v>
      </c>
      <c r="AB72" s="110">
        <f t="shared" si="8"/>
        <v>0</v>
      </c>
      <c r="AC72" s="110">
        <f t="shared" si="8"/>
        <v>0</v>
      </c>
      <c r="AD72" s="110">
        <f t="shared" si="8"/>
        <v>0</v>
      </c>
      <c r="AE72" s="110">
        <f t="shared" si="8"/>
        <v>0</v>
      </c>
      <c r="AF72" s="110">
        <f t="shared" si="8"/>
        <v>0</v>
      </c>
      <c r="AG72" s="110">
        <f t="shared" si="8"/>
        <v>0</v>
      </c>
      <c r="AH72" s="110">
        <f t="shared" si="8"/>
        <v>0</v>
      </c>
      <c r="AI72" s="110">
        <f t="shared" si="8"/>
        <v>1</v>
      </c>
      <c r="AJ72" s="39" t="str">
        <f t="shared" si="9"/>
        <v>ASSIST_LMT</v>
      </c>
      <c r="AK72" s="52"/>
      <c r="AL72" s="52" t="str">
        <f t="shared" ref="AL72:AL134" si="12">BIN2HEX(AB72&amp;AC72&amp;AD72&amp;AE72&amp;AF72&amp;AG72&amp;AH72&amp;AI72,2)</f>
        <v>01</v>
      </c>
      <c r="AM72" s="52" t="str">
        <f t="shared" ref="AM72:AM134" si="13">BIN2HEX(T72&amp;U72&amp;V72&amp;W72&amp;X72&amp;Y72&amp;Z72&amp;AA72,2)</f>
        <v>00</v>
      </c>
      <c r="AN72" s="52" t="str">
        <f t="shared" ref="AN72:AN134" si="14">BIN2HEX(L72&amp;M72&amp;N72&amp;O72&amp;P72&amp;Q72&amp;R72&amp;S72,2)</f>
        <v>00</v>
      </c>
      <c r="AO72" s="52" t="str">
        <f t="shared" ref="AO72:AO134" si="15">BIN2HEX(D72&amp;E72&amp;F72&amp;G72&amp;H72&amp;I72&amp;J72&amp;K72,2)</f>
        <v>00</v>
      </c>
      <c r="AQ72" t="str">
        <f t="shared" si="10"/>
        <v xml:space="preserve">    (U4)0x00000001U,                                                           /* 01 ASSIST_LMT                                      */</v>
      </c>
    </row>
    <row r="73" spans="1:46">
      <c r="B73" s="117"/>
      <c r="C73" s="39">
        <f t="shared" si="11"/>
        <v>2</v>
      </c>
      <c r="D73" s="110">
        <f t="shared" si="8"/>
        <v>0</v>
      </c>
      <c r="E73" s="110">
        <f t="shared" si="8"/>
        <v>0</v>
      </c>
      <c r="F73" s="110">
        <f t="shared" si="8"/>
        <v>0</v>
      </c>
      <c r="G73" s="110">
        <f t="shared" si="8"/>
        <v>0</v>
      </c>
      <c r="H73" s="110">
        <f t="shared" si="8"/>
        <v>0</v>
      </c>
      <c r="I73" s="110">
        <f t="shared" si="8"/>
        <v>0</v>
      </c>
      <c r="J73" s="110">
        <f t="shared" si="8"/>
        <v>0</v>
      </c>
      <c r="K73" s="110">
        <f t="shared" si="8"/>
        <v>0</v>
      </c>
      <c r="L73" s="110">
        <f t="shared" si="8"/>
        <v>0</v>
      </c>
      <c r="M73" s="110">
        <f t="shared" si="8"/>
        <v>0</v>
      </c>
      <c r="N73" s="110">
        <f t="shared" si="8"/>
        <v>0</v>
      </c>
      <c r="O73" s="110">
        <f t="shared" si="8"/>
        <v>0</v>
      </c>
      <c r="P73" s="110">
        <f t="shared" si="8"/>
        <v>0</v>
      </c>
      <c r="Q73" s="110">
        <f t="shared" si="8"/>
        <v>0</v>
      </c>
      <c r="R73" s="110">
        <f t="shared" si="8"/>
        <v>0</v>
      </c>
      <c r="S73" s="110">
        <f t="shared" si="8"/>
        <v>0</v>
      </c>
      <c r="T73" s="110">
        <f t="shared" si="8"/>
        <v>0</v>
      </c>
      <c r="U73" s="110">
        <f t="shared" si="8"/>
        <v>0</v>
      </c>
      <c r="V73" s="110">
        <f t="shared" si="8"/>
        <v>0</v>
      </c>
      <c r="W73" s="110">
        <f t="shared" si="8"/>
        <v>0</v>
      </c>
      <c r="X73" s="110">
        <f t="shared" si="8"/>
        <v>0</v>
      </c>
      <c r="Y73" s="110">
        <f t="shared" si="8"/>
        <v>0</v>
      </c>
      <c r="Z73" s="110">
        <f t="shared" si="8"/>
        <v>0</v>
      </c>
      <c r="AA73" s="110">
        <f t="shared" si="8"/>
        <v>0</v>
      </c>
      <c r="AB73" s="110">
        <f t="shared" si="8"/>
        <v>0</v>
      </c>
      <c r="AC73" s="110">
        <f t="shared" si="8"/>
        <v>0</v>
      </c>
      <c r="AD73" s="110">
        <f t="shared" si="8"/>
        <v>0</v>
      </c>
      <c r="AE73" s="110">
        <f t="shared" si="8"/>
        <v>0</v>
      </c>
      <c r="AF73" s="110">
        <f t="shared" si="8"/>
        <v>0</v>
      </c>
      <c r="AG73" s="110">
        <f t="shared" si="8"/>
        <v>0</v>
      </c>
      <c r="AH73" s="110">
        <f t="shared" si="8"/>
        <v>1</v>
      </c>
      <c r="AI73" s="110">
        <f t="shared" si="8"/>
        <v>0</v>
      </c>
      <c r="AJ73" s="39" t="str">
        <f t="shared" si="9"/>
        <v>ASSIST_STOP</v>
      </c>
      <c r="AK73" s="52"/>
      <c r="AL73" s="52" t="str">
        <f t="shared" si="12"/>
        <v>02</v>
      </c>
      <c r="AM73" s="52" t="str">
        <f t="shared" si="13"/>
        <v>00</v>
      </c>
      <c r="AN73" s="52" t="str">
        <f t="shared" si="14"/>
        <v>00</v>
      </c>
      <c r="AO73" s="52" t="str">
        <f t="shared" si="15"/>
        <v>00</v>
      </c>
      <c r="AQ73" t="str">
        <f t="shared" si="10"/>
        <v xml:space="preserve">    (U4)0x00000002U,                                                           /* 02 ASSIST_STOP                                     */</v>
      </c>
    </row>
    <row r="74" spans="1:46">
      <c r="B74" s="117"/>
      <c r="C74" s="39">
        <f t="shared" si="11"/>
        <v>3</v>
      </c>
      <c r="D74" s="110">
        <f t="shared" si="8"/>
        <v>0</v>
      </c>
      <c r="E74" s="110">
        <f t="shared" si="8"/>
        <v>0</v>
      </c>
      <c r="F74" s="110">
        <f t="shared" si="8"/>
        <v>0</v>
      </c>
      <c r="G74" s="110">
        <f t="shared" si="8"/>
        <v>0</v>
      </c>
      <c r="H74" s="110">
        <f t="shared" si="8"/>
        <v>0</v>
      </c>
      <c r="I74" s="110">
        <f t="shared" si="8"/>
        <v>0</v>
      </c>
      <c r="J74" s="110">
        <f t="shared" si="8"/>
        <v>0</v>
      </c>
      <c r="K74" s="110">
        <f t="shared" si="8"/>
        <v>0</v>
      </c>
      <c r="L74" s="110">
        <f t="shared" si="8"/>
        <v>0</v>
      </c>
      <c r="M74" s="110">
        <f t="shared" si="8"/>
        <v>0</v>
      </c>
      <c r="N74" s="110">
        <f t="shared" si="8"/>
        <v>0</v>
      </c>
      <c r="O74" s="110">
        <f t="shared" si="8"/>
        <v>0</v>
      </c>
      <c r="P74" s="110">
        <f t="shared" si="8"/>
        <v>0</v>
      </c>
      <c r="Q74" s="110">
        <f t="shared" si="8"/>
        <v>0</v>
      </c>
      <c r="R74" s="110">
        <f t="shared" si="8"/>
        <v>0</v>
      </c>
      <c r="S74" s="110">
        <f t="shared" si="8"/>
        <v>0</v>
      </c>
      <c r="T74" s="110">
        <f t="shared" si="8"/>
        <v>0</v>
      </c>
      <c r="U74" s="110">
        <f t="shared" si="8"/>
        <v>0</v>
      </c>
      <c r="V74" s="110">
        <f t="shared" si="8"/>
        <v>0</v>
      </c>
      <c r="W74" s="110">
        <f t="shared" si="8"/>
        <v>0</v>
      </c>
      <c r="X74" s="110">
        <f t="shared" si="8"/>
        <v>0</v>
      </c>
      <c r="Y74" s="110">
        <f t="shared" si="8"/>
        <v>0</v>
      </c>
      <c r="Z74" s="110">
        <f t="shared" si="8"/>
        <v>0</v>
      </c>
      <c r="AA74" s="110">
        <f t="shared" si="8"/>
        <v>0</v>
      </c>
      <c r="AB74" s="110">
        <f t="shared" si="8"/>
        <v>0</v>
      </c>
      <c r="AC74" s="110">
        <f t="shared" si="8"/>
        <v>0</v>
      </c>
      <c r="AD74" s="110">
        <f t="shared" si="8"/>
        <v>0</v>
      </c>
      <c r="AE74" s="110">
        <f t="shared" si="8"/>
        <v>0</v>
      </c>
      <c r="AF74" s="110">
        <f t="shared" si="8"/>
        <v>0</v>
      </c>
      <c r="AG74" s="110">
        <f t="shared" si="8"/>
        <v>0</v>
      </c>
      <c r="AH74" s="110">
        <f t="shared" si="8"/>
        <v>1</v>
      </c>
      <c r="AI74" s="110">
        <f t="shared" si="8"/>
        <v>1</v>
      </c>
      <c r="AJ74" s="39" t="str">
        <f t="shared" si="9"/>
        <v>POWSTOP</v>
      </c>
      <c r="AK74" s="52"/>
      <c r="AL74" s="52" t="str">
        <f t="shared" si="12"/>
        <v>03</v>
      </c>
      <c r="AM74" s="52" t="str">
        <f t="shared" si="13"/>
        <v>00</v>
      </c>
      <c r="AN74" s="52" t="str">
        <f t="shared" si="14"/>
        <v>00</v>
      </c>
      <c r="AO74" s="52" t="str">
        <f t="shared" si="15"/>
        <v>00</v>
      </c>
      <c r="AQ74" t="str">
        <f t="shared" si="10"/>
        <v xml:space="preserve">    (U4)0x00000003U,                                                           /* 03 POWSTOP                                         */</v>
      </c>
    </row>
    <row r="75" spans="1:46">
      <c r="B75" s="117"/>
      <c r="C75" s="39">
        <f t="shared" si="11"/>
        <v>4</v>
      </c>
      <c r="D75" s="110">
        <f t="shared" si="8"/>
        <v>0</v>
      </c>
      <c r="E75" s="110">
        <f t="shared" si="8"/>
        <v>0</v>
      </c>
      <c r="F75" s="110">
        <f t="shared" si="8"/>
        <v>0</v>
      </c>
      <c r="G75" s="110">
        <f t="shared" si="8"/>
        <v>0</v>
      </c>
      <c r="H75" s="110">
        <f t="shared" si="8"/>
        <v>0</v>
      </c>
      <c r="I75" s="110">
        <f t="shared" si="8"/>
        <v>0</v>
      </c>
      <c r="J75" s="110">
        <f t="shared" si="8"/>
        <v>0</v>
      </c>
      <c r="K75" s="110">
        <f t="shared" si="8"/>
        <v>0</v>
      </c>
      <c r="L75" s="110">
        <f t="shared" si="8"/>
        <v>0</v>
      </c>
      <c r="M75" s="110">
        <f t="shared" si="8"/>
        <v>0</v>
      </c>
      <c r="N75" s="110">
        <f t="shared" si="8"/>
        <v>0</v>
      </c>
      <c r="O75" s="110">
        <f t="shared" si="8"/>
        <v>0</v>
      </c>
      <c r="P75" s="110">
        <f t="shared" si="8"/>
        <v>0</v>
      </c>
      <c r="Q75" s="110">
        <f t="shared" si="8"/>
        <v>0</v>
      </c>
      <c r="R75" s="110">
        <f t="shared" si="8"/>
        <v>0</v>
      </c>
      <c r="S75" s="110">
        <f t="shared" si="8"/>
        <v>0</v>
      </c>
      <c r="T75" s="110">
        <f t="shared" si="8"/>
        <v>0</v>
      </c>
      <c r="U75" s="110">
        <f t="shared" si="8"/>
        <v>0</v>
      </c>
      <c r="V75" s="110">
        <f t="shared" si="8"/>
        <v>0</v>
      </c>
      <c r="W75" s="110">
        <f t="shared" si="8"/>
        <v>0</v>
      </c>
      <c r="X75" s="110">
        <f t="shared" si="8"/>
        <v>0</v>
      </c>
      <c r="Y75" s="110">
        <f t="shared" si="8"/>
        <v>0</v>
      </c>
      <c r="Z75" s="110">
        <f t="shared" si="8"/>
        <v>0</v>
      </c>
      <c r="AA75" s="110">
        <f t="shared" si="8"/>
        <v>0</v>
      </c>
      <c r="AB75" s="110">
        <f t="shared" si="8"/>
        <v>0</v>
      </c>
      <c r="AC75" s="110">
        <f t="shared" si="8"/>
        <v>0</v>
      </c>
      <c r="AD75" s="110">
        <f t="shared" si="8"/>
        <v>0</v>
      </c>
      <c r="AE75" s="110">
        <f t="shared" si="8"/>
        <v>0</v>
      </c>
      <c r="AF75" s="110">
        <f t="shared" si="8"/>
        <v>0</v>
      </c>
      <c r="AG75" s="110">
        <f t="shared" si="8"/>
        <v>1</v>
      </c>
      <c r="AH75" s="110">
        <f t="shared" si="8"/>
        <v>0</v>
      </c>
      <c r="AI75" s="110">
        <f t="shared" si="8"/>
        <v>0</v>
      </c>
      <c r="AJ75" s="39" t="str">
        <f t="shared" si="9"/>
        <v>ASSIST_CONTI</v>
      </c>
      <c r="AK75" s="52"/>
      <c r="AL75" s="52" t="str">
        <f t="shared" si="12"/>
        <v>04</v>
      </c>
      <c r="AM75" s="52" t="str">
        <f t="shared" si="13"/>
        <v>00</v>
      </c>
      <c r="AN75" s="52" t="str">
        <f t="shared" si="14"/>
        <v>00</v>
      </c>
      <c r="AO75" s="52" t="str">
        <f t="shared" si="15"/>
        <v>00</v>
      </c>
      <c r="AQ75" t="str">
        <f t="shared" si="10"/>
        <v xml:space="preserve">    (U4)0x00000004U,                                                           /* 04 ASSIST_CONTI                                    */</v>
      </c>
    </row>
    <row r="76" spans="1:46">
      <c r="B76" s="117"/>
      <c r="C76" s="39">
        <f t="shared" si="11"/>
        <v>5</v>
      </c>
      <c r="D76" s="110">
        <f t="shared" si="8"/>
        <v>0</v>
      </c>
      <c r="E76" s="110">
        <f t="shared" si="8"/>
        <v>0</v>
      </c>
      <c r="F76" s="110">
        <f t="shared" si="8"/>
        <v>0</v>
      </c>
      <c r="G76" s="110">
        <f t="shared" si="8"/>
        <v>0</v>
      </c>
      <c r="H76" s="110">
        <f t="shared" si="8"/>
        <v>0</v>
      </c>
      <c r="I76" s="110">
        <f t="shared" si="8"/>
        <v>0</v>
      </c>
      <c r="J76" s="110">
        <f t="shared" si="8"/>
        <v>0</v>
      </c>
      <c r="K76" s="110">
        <f t="shared" si="8"/>
        <v>0</v>
      </c>
      <c r="L76" s="110">
        <f t="shared" si="8"/>
        <v>0</v>
      </c>
      <c r="M76" s="110">
        <f t="shared" si="8"/>
        <v>0</v>
      </c>
      <c r="N76" s="110">
        <f t="shared" si="8"/>
        <v>0</v>
      </c>
      <c r="O76" s="110">
        <f t="shared" si="8"/>
        <v>0</v>
      </c>
      <c r="P76" s="110">
        <f t="shared" si="8"/>
        <v>0</v>
      </c>
      <c r="Q76" s="110">
        <f t="shared" si="8"/>
        <v>0</v>
      </c>
      <c r="R76" s="110">
        <f t="shared" si="8"/>
        <v>0</v>
      </c>
      <c r="S76" s="110">
        <f t="shared" si="8"/>
        <v>0</v>
      </c>
      <c r="T76" s="110">
        <f t="shared" si="8"/>
        <v>0</v>
      </c>
      <c r="U76" s="110">
        <f t="shared" si="8"/>
        <v>0</v>
      </c>
      <c r="V76" s="110">
        <f t="shared" si="8"/>
        <v>0</v>
      </c>
      <c r="W76" s="110">
        <f t="shared" si="8"/>
        <v>0</v>
      </c>
      <c r="X76" s="110">
        <f t="shared" si="8"/>
        <v>0</v>
      </c>
      <c r="Y76" s="110">
        <f t="shared" si="8"/>
        <v>0</v>
      </c>
      <c r="Z76" s="110">
        <f t="shared" si="8"/>
        <v>0</v>
      </c>
      <c r="AA76" s="110">
        <f t="shared" ref="AA76:AI76" si="16">IF(AA11=1,1,0)</f>
        <v>0</v>
      </c>
      <c r="AB76" s="110">
        <f t="shared" si="16"/>
        <v>0</v>
      </c>
      <c r="AC76" s="110">
        <f t="shared" si="16"/>
        <v>0</v>
      </c>
      <c r="AD76" s="110">
        <f t="shared" si="16"/>
        <v>0</v>
      </c>
      <c r="AE76" s="110">
        <f t="shared" si="16"/>
        <v>0</v>
      </c>
      <c r="AF76" s="110">
        <f t="shared" si="16"/>
        <v>0</v>
      </c>
      <c r="AG76" s="110">
        <f t="shared" si="16"/>
        <v>1</v>
      </c>
      <c r="AH76" s="110">
        <f t="shared" si="16"/>
        <v>0</v>
      </c>
      <c r="AI76" s="110">
        <f t="shared" si="16"/>
        <v>1</v>
      </c>
      <c r="AJ76" s="39" t="str">
        <f>IF(AJ11&lt;&gt;"",AJ11,"")</f>
        <v>ENGSTOP</v>
      </c>
      <c r="AK76" s="52"/>
      <c r="AL76" s="52" t="str">
        <f t="shared" si="12"/>
        <v>05</v>
      </c>
      <c r="AM76" s="52" t="str">
        <f t="shared" si="13"/>
        <v>00</v>
      </c>
      <c r="AN76" s="52" t="str">
        <f t="shared" si="14"/>
        <v>00</v>
      </c>
      <c r="AO76" s="52" t="str">
        <f t="shared" si="15"/>
        <v>00</v>
      </c>
      <c r="AQ76" t="str">
        <f t="shared" si="10"/>
        <v xml:space="preserve">    (U4)0x00000005U,                                                           /* 05 ENGSTOP                                         */</v>
      </c>
    </row>
    <row r="77" spans="1:46">
      <c r="B77" s="117"/>
      <c r="C77" s="39">
        <f t="shared" si="11"/>
        <v>6</v>
      </c>
      <c r="D77" s="110">
        <f t="shared" si="8"/>
        <v>0</v>
      </c>
      <c r="E77" s="110">
        <f t="shared" si="8"/>
        <v>0</v>
      </c>
      <c r="F77" s="110">
        <f t="shared" si="8"/>
        <v>0</v>
      </c>
      <c r="G77" s="110">
        <f t="shared" si="8"/>
        <v>0</v>
      </c>
      <c r="H77" s="110">
        <f t="shared" si="8"/>
        <v>0</v>
      </c>
      <c r="I77" s="110">
        <f t="shared" si="8"/>
        <v>0</v>
      </c>
      <c r="J77" s="110">
        <f t="shared" si="8"/>
        <v>0</v>
      </c>
      <c r="K77" s="110">
        <f t="shared" si="8"/>
        <v>0</v>
      </c>
      <c r="L77" s="110">
        <f t="shared" si="8"/>
        <v>0</v>
      </c>
      <c r="M77" s="110">
        <f t="shared" si="8"/>
        <v>0</v>
      </c>
      <c r="N77" s="110">
        <f t="shared" si="8"/>
        <v>0</v>
      </c>
      <c r="O77" s="110">
        <f t="shared" si="8"/>
        <v>0</v>
      </c>
      <c r="P77" s="110">
        <f t="shared" si="8"/>
        <v>0</v>
      </c>
      <c r="Q77" s="110">
        <f t="shared" si="8"/>
        <v>0</v>
      </c>
      <c r="R77" s="110">
        <f t="shared" si="8"/>
        <v>0</v>
      </c>
      <c r="S77" s="110">
        <f t="shared" si="8"/>
        <v>0</v>
      </c>
      <c r="T77" s="110">
        <f t="shared" si="8"/>
        <v>0</v>
      </c>
      <c r="U77" s="110">
        <f t="shared" si="8"/>
        <v>0</v>
      </c>
      <c r="V77" s="110">
        <f t="shared" si="8"/>
        <v>0</v>
      </c>
      <c r="W77" s="110">
        <f t="shared" si="8"/>
        <v>0</v>
      </c>
      <c r="X77" s="110">
        <f t="shared" si="8"/>
        <v>0</v>
      </c>
      <c r="Y77" s="110">
        <f t="shared" si="8"/>
        <v>0</v>
      </c>
      <c r="Z77" s="110">
        <f t="shared" si="8"/>
        <v>0</v>
      </c>
      <c r="AA77" s="110">
        <f t="shared" si="8"/>
        <v>0</v>
      </c>
      <c r="AB77" s="110">
        <f t="shared" si="8"/>
        <v>0</v>
      </c>
      <c r="AC77" s="110">
        <f t="shared" si="8"/>
        <v>0</v>
      </c>
      <c r="AD77" s="110">
        <f t="shared" si="8"/>
        <v>0</v>
      </c>
      <c r="AE77" s="110">
        <f t="shared" si="8"/>
        <v>0</v>
      </c>
      <c r="AF77" s="110">
        <f t="shared" si="8"/>
        <v>0</v>
      </c>
      <c r="AG77" s="110">
        <f t="shared" si="8"/>
        <v>1</v>
      </c>
      <c r="AH77" s="110">
        <f t="shared" si="8"/>
        <v>1</v>
      </c>
      <c r="AI77" s="110">
        <f t="shared" si="8"/>
        <v>0</v>
      </c>
      <c r="AJ77" s="39" t="str">
        <f>IF(AJ12&lt;&gt;"",AJ12,"")</f>
        <v>HV_STOP</v>
      </c>
      <c r="AK77" s="52"/>
      <c r="AL77" s="52" t="str">
        <f t="shared" si="12"/>
        <v>06</v>
      </c>
      <c r="AM77" s="52" t="str">
        <f t="shared" si="13"/>
        <v>00</v>
      </c>
      <c r="AN77" s="52" t="str">
        <f t="shared" si="14"/>
        <v>00</v>
      </c>
      <c r="AO77" s="52" t="str">
        <f t="shared" si="15"/>
        <v>00</v>
      </c>
      <c r="AQ77" t="str">
        <f t="shared" si="10"/>
        <v xml:space="preserve">    (U4)0x00000006U,                                                           /* 06 HV_STOP                                         */</v>
      </c>
    </row>
    <row r="78" spans="1:46">
      <c r="B78" s="117"/>
      <c r="C78" s="39">
        <f t="shared" si="11"/>
        <v>7</v>
      </c>
      <c r="D78" s="110">
        <f t="shared" si="8"/>
        <v>0</v>
      </c>
      <c r="E78" s="110">
        <f t="shared" si="8"/>
        <v>0</v>
      </c>
      <c r="F78" s="110">
        <f t="shared" si="8"/>
        <v>0</v>
      </c>
      <c r="G78" s="110">
        <f t="shared" si="8"/>
        <v>0</v>
      </c>
      <c r="H78" s="110">
        <f t="shared" si="8"/>
        <v>0</v>
      </c>
      <c r="I78" s="110">
        <f t="shared" si="8"/>
        <v>0</v>
      </c>
      <c r="J78" s="110">
        <f t="shared" si="8"/>
        <v>0</v>
      </c>
      <c r="K78" s="110">
        <f t="shared" si="8"/>
        <v>0</v>
      </c>
      <c r="L78" s="110">
        <f t="shared" si="8"/>
        <v>0</v>
      </c>
      <c r="M78" s="110">
        <f t="shared" si="8"/>
        <v>0</v>
      </c>
      <c r="N78" s="110">
        <f t="shared" si="8"/>
        <v>0</v>
      </c>
      <c r="O78" s="110">
        <f t="shared" si="8"/>
        <v>0</v>
      </c>
      <c r="P78" s="110">
        <f t="shared" si="8"/>
        <v>0</v>
      </c>
      <c r="Q78" s="110">
        <f t="shared" si="8"/>
        <v>0</v>
      </c>
      <c r="R78" s="110">
        <f t="shared" si="8"/>
        <v>0</v>
      </c>
      <c r="S78" s="110">
        <f t="shared" si="8"/>
        <v>0</v>
      </c>
      <c r="T78" s="110">
        <f t="shared" si="8"/>
        <v>0</v>
      </c>
      <c r="U78" s="110">
        <f t="shared" si="8"/>
        <v>0</v>
      </c>
      <c r="V78" s="110">
        <f t="shared" si="8"/>
        <v>0</v>
      </c>
      <c r="W78" s="110">
        <f t="shared" si="8"/>
        <v>0</v>
      </c>
      <c r="X78" s="110">
        <f t="shared" si="8"/>
        <v>0</v>
      </c>
      <c r="Y78" s="110">
        <f t="shared" si="8"/>
        <v>0</v>
      </c>
      <c r="Z78" s="110">
        <f t="shared" si="8"/>
        <v>0</v>
      </c>
      <c r="AA78" s="110">
        <f t="shared" si="8"/>
        <v>0</v>
      </c>
      <c r="AB78" s="110">
        <f t="shared" si="8"/>
        <v>1</v>
      </c>
      <c r="AC78" s="110">
        <f t="shared" si="8"/>
        <v>0</v>
      </c>
      <c r="AD78" s="110">
        <f t="shared" si="8"/>
        <v>0</v>
      </c>
      <c r="AE78" s="110">
        <f t="shared" si="8"/>
        <v>0</v>
      </c>
      <c r="AF78" s="110">
        <f t="shared" si="8"/>
        <v>0</v>
      </c>
      <c r="AG78" s="110">
        <f t="shared" si="8"/>
        <v>1</v>
      </c>
      <c r="AH78" s="110">
        <f t="shared" si="8"/>
        <v>1</v>
      </c>
      <c r="AI78" s="110">
        <f t="shared" si="8"/>
        <v>0</v>
      </c>
      <c r="AJ78" s="39" t="str">
        <f>IF(AJ13&lt;&gt;"",AJ13,"")</f>
        <v>EV_STOP</v>
      </c>
      <c r="AK78" s="52"/>
      <c r="AL78" s="52" t="str">
        <f t="shared" si="12"/>
        <v>86</v>
      </c>
      <c r="AM78" s="52" t="str">
        <f t="shared" si="13"/>
        <v>00</v>
      </c>
      <c r="AN78" s="52" t="str">
        <f t="shared" si="14"/>
        <v>00</v>
      </c>
      <c r="AO78" s="52" t="str">
        <f t="shared" si="15"/>
        <v>00</v>
      </c>
      <c r="AQ78" t="str">
        <f t="shared" si="10"/>
        <v xml:space="preserve">    (U4)0x00000086U,                                                           /* 07 EV_STOP                                         */</v>
      </c>
    </row>
    <row r="79" spans="1:46">
      <c r="B79" s="117"/>
      <c r="C79" s="39">
        <f t="shared" si="11"/>
        <v>8</v>
      </c>
      <c r="D79" s="110">
        <f t="shared" ref="D79:AI86" si="17">IF(D14=1,1,0)</f>
        <v>0</v>
      </c>
      <c r="E79" s="110">
        <f t="shared" si="17"/>
        <v>0</v>
      </c>
      <c r="F79" s="110">
        <f t="shared" si="17"/>
        <v>0</v>
      </c>
      <c r="G79" s="110">
        <f t="shared" si="17"/>
        <v>0</v>
      </c>
      <c r="H79" s="110">
        <f t="shared" si="17"/>
        <v>0</v>
      </c>
      <c r="I79" s="110">
        <f t="shared" si="17"/>
        <v>0</v>
      </c>
      <c r="J79" s="110">
        <f t="shared" si="17"/>
        <v>0</v>
      </c>
      <c r="K79" s="110">
        <f t="shared" si="17"/>
        <v>0</v>
      </c>
      <c r="L79" s="110">
        <f t="shared" si="17"/>
        <v>0</v>
      </c>
      <c r="M79" s="110">
        <f t="shared" si="17"/>
        <v>0</v>
      </c>
      <c r="N79" s="110">
        <f t="shared" si="17"/>
        <v>0</v>
      </c>
      <c r="O79" s="110">
        <f t="shared" si="17"/>
        <v>0</v>
      </c>
      <c r="P79" s="110">
        <f t="shared" si="17"/>
        <v>0</v>
      </c>
      <c r="Q79" s="110">
        <f t="shared" si="17"/>
        <v>0</v>
      </c>
      <c r="R79" s="110">
        <f t="shared" si="17"/>
        <v>0</v>
      </c>
      <c r="S79" s="110">
        <f t="shared" si="17"/>
        <v>0</v>
      </c>
      <c r="T79" s="110">
        <f t="shared" si="17"/>
        <v>0</v>
      </c>
      <c r="U79" s="110">
        <f t="shared" si="17"/>
        <v>0</v>
      </c>
      <c r="V79" s="110">
        <f t="shared" si="17"/>
        <v>0</v>
      </c>
      <c r="W79" s="110">
        <f t="shared" si="17"/>
        <v>0</v>
      </c>
      <c r="X79" s="110">
        <f t="shared" si="17"/>
        <v>0</v>
      </c>
      <c r="Y79" s="110">
        <f t="shared" si="17"/>
        <v>0</v>
      </c>
      <c r="Z79" s="110">
        <f t="shared" si="17"/>
        <v>0</v>
      </c>
      <c r="AA79" s="110">
        <f t="shared" si="17"/>
        <v>1</v>
      </c>
      <c r="AB79" s="110">
        <f t="shared" si="17"/>
        <v>0</v>
      </c>
      <c r="AC79" s="110">
        <f t="shared" si="17"/>
        <v>0</v>
      </c>
      <c r="AD79" s="110">
        <f t="shared" si="17"/>
        <v>0</v>
      </c>
      <c r="AE79" s="110">
        <f t="shared" si="17"/>
        <v>0</v>
      </c>
      <c r="AF79" s="110">
        <f t="shared" si="17"/>
        <v>0</v>
      </c>
      <c r="AG79" s="110">
        <f t="shared" si="17"/>
        <v>1</v>
      </c>
      <c r="AH79" s="110">
        <f t="shared" si="17"/>
        <v>1</v>
      </c>
      <c r="AI79" s="110">
        <f t="shared" si="17"/>
        <v>0</v>
      </c>
      <c r="AJ79" s="39" t="str">
        <f>IF(AJ14&lt;&gt;"",AJ14,"")</f>
        <v>FCV_STOP</v>
      </c>
      <c r="AK79" s="52"/>
      <c r="AL79" s="52" t="str">
        <f t="shared" si="12"/>
        <v>06</v>
      </c>
      <c r="AM79" s="52" t="str">
        <f t="shared" si="13"/>
        <v>01</v>
      </c>
      <c r="AN79" s="52" t="str">
        <f t="shared" si="14"/>
        <v>00</v>
      </c>
      <c r="AO79" s="52" t="str">
        <f t="shared" si="15"/>
        <v>00</v>
      </c>
      <c r="AQ79" t="str">
        <f t="shared" si="10"/>
        <v xml:space="preserve">    (U4)0x00000106U,                                                           /* 08 FCV_STOP                                        */</v>
      </c>
    </row>
    <row r="80" spans="1:46">
      <c r="B80" s="117"/>
      <c r="C80" s="39">
        <f t="shared" si="11"/>
        <v>9</v>
      </c>
      <c r="D80" s="110">
        <f t="shared" si="17"/>
        <v>0</v>
      </c>
      <c r="E80" s="110">
        <f t="shared" si="17"/>
        <v>0</v>
      </c>
      <c r="F80" s="110">
        <f t="shared" si="17"/>
        <v>0</v>
      </c>
      <c r="G80" s="110">
        <f t="shared" si="17"/>
        <v>0</v>
      </c>
      <c r="H80" s="110">
        <f t="shared" si="17"/>
        <v>0</v>
      </c>
      <c r="I80" s="110">
        <f t="shared" si="17"/>
        <v>0</v>
      </c>
      <c r="J80" s="110">
        <f t="shared" si="17"/>
        <v>0</v>
      </c>
      <c r="K80" s="110">
        <f t="shared" si="17"/>
        <v>0</v>
      </c>
      <c r="L80" s="110">
        <f t="shared" si="17"/>
        <v>0</v>
      </c>
      <c r="M80" s="110">
        <f t="shared" si="17"/>
        <v>0</v>
      </c>
      <c r="N80" s="110">
        <f t="shared" si="17"/>
        <v>0</v>
      </c>
      <c r="O80" s="110">
        <f t="shared" si="17"/>
        <v>0</v>
      </c>
      <c r="P80" s="110">
        <f t="shared" si="17"/>
        <v>0</v>
      </c>
      <c r="Q80" s="110">
        <f t="shared" si="17"/>
        <v>0</v>
      </c>
      <c r="R80" s="110">
        <f t="shared" si="17"/>
        <v>0</v>
      </c>
      <c r="S80" s="110">
        <f t="shared" si="17"/>
        <v>0</v>
      </c>
      <c r="T80" s="110">
        <f t="shared" si="17"/>
        <v>0</v>
      </c>
      <c r="U80" s="110">
        <f t="shared" si="17"/>
        <v>0</v>
      </c>
      <c r="V80" s="110">
        <f t="shared" si="17"/>
        <v>0</v>
      </c>
      <c r="W80" s="110">
        <f t="shared" si="17"/>
        <v>0</v>
      </c>
      <c r="X80" s="110">
        <f t="shared" si="17"/>
        <v>0</v>
      </c>
      <c r="Y80" s="110">
        <f t="shared" si="17"/>
        <v>0</v>
      </c>
      <c r="Z80" s="110">
        <f t="shared" si="17"/>
        <v>0</v>
      </c>
      <c r="AA80" s="110">
        <f t="shared" si="17"/>
        <v>1</v>
      </c>
      <c r="AB80" s="110">
        <f t="shared" si="17"/>
        <v>1</v>
      </c>
      <c r="AC80" s="110">
        <f t="shared" si="17"/>
        <v>0</v>
      </c>
      <c r="AD80" s="110">
        <f t="shared" si="17"/>
        <v>0</v>
      </c>
      <c r="AE80" s="110">
        <f t="shared" si="17"/>
        <v>0</v>
      </c>
      <c r="AF80" s="110">
        <f t="shared" si="17"/>
        <v>0</v>
      </c>
      <c r="AG80" s="110">
        <f t="shared" si="17"/>
        <v>1</v>
      </c>
      <c r="AH80" s="110">
        <f t="shared" si="17"/>
        <v>1</v>
      </c>
      <c r="AI80" s="110">
        <f t="shared" si="17"/>
        <v>0</v>
      </c>
      <c r="AJ80" s="39" t="str">
        <f>IF(AJ15&lt;&gt;"",AJ15,"")</f>
        <v>UNKNOWN</v>
      </c>
      <c r="AK80" s="52"/>
      <c r="AL80" s="52" t="str">
        <f t="shared" si="12"/>
        <v>86</v>
      </c>
      <c r="AM80" s="52" t="str">
        <f t="shared" si="13"/>
        <v>01</v>
      </c>
      <c r="AN80" s="52" t="str">
        <f t="shared" si="14"/>
        <v>00</v>
      </c>
      <c r="AO80" s="52" t="str">
        <f t="shared" si="15"/>
        <v>00</v>
      </c>
      <c r="AQ80" t="str">
        <f t="shared" si="10"/>
        <v xml:space="preserve">    (U4)0x00000186U,                                                           /* 09 UNKNOWN                                         */</v>
      </c>
    </row>
    <row r="81" spans="2:43">
      <c r="B81" s="117"/>
      <c r="C81" s="39">
        <f t="shared" si="11"/>
        <v>10</v>
      </c>
      <c r="D81" s="110">
        <f t="shared" si="17"/>
        <v>0</v>
      </c>
      <c r="E81" s="110">
        <f t="shared" si="17"/>
        <v>0</v>
      </c>
      <c r="F81" s="110">
        <f t="shared" si="17"/>
        <v>0</v>
      </c>
      <c r="G81" s="110">
        <f t="shared" si="17"/>
        <v>0</v>
      </c>
      <c r="H81" s="110">
        <f t="shared" si="17"/>
        <v>0</v>
      </c>
      <c r="I81" s="110">
        <f t="shared" si="17"/>
        <v>0</v>
      </c>
      <c r="J81" s="110">
        <f t="shared" si="17"/>
        <v>0</v>
      </c>
      <c r="K81" s="110">
        <f t="shared" si="17"/>
        <v>0</v>
      </c>
      <c r="L81" s="110">
        <f t="shared" si="17"/>
        <v>0</v>
      </c>
      <c r="M81" s="110">
        <f t="shared" si="17"/>
        <v>0</v>
      </c>
      <c r="N81" s="110">
        <f t="shared" si="17"/>
        <v>0</v>
      </c>
      <c r="O81" s="110">
        <f t="shared" si="17"/>
        <v>0</v>
      </c>
      <c r="P81" s="110">
        <f t="shared" si="17"/>
        <v>0</v>
      </c>
      <c r="Q81" s="110">
        <f t="shared" si="17"/>
        <v>0</v>
      </c>
      <c r="R81" s="110">
        <f t="shared" si="17"/>
        <v>0</v>
      </c>
      <c r="S81" s="110">
        <f t="shared" si="17"/>
        <v>0</v>
      </c>
      <c r="T81" s="110">
        <f t="shared" si="17"/>
        <v>0</v>
      </c>
      <c r="U81" s="110">
        <f t="shared" si="17"/>
        <v>0</v>
      </c>
      <c r="V81" s="110">
        <f t="shared" si="17"/>
        <v>0</v>
      </c>
      <c r="W81" s="110">
        <f t="shared" si="17"/>
        <v>0</v>
      </c>
      <c r="X81" s="110">
        <f t="shared" si="17"/>
        <v>0</v>
      </c>
      <c r="Y81" s="110">
        <f t="shared" si="17"/>
        <v>0</v>
      </c>
      <c r="Z81" s="110">
        <f t="shared" si="17"/>
        <v>0</v>
      </c>
      <c r="AA81" s="110">
        <f t="shared" si="17"/>
        <v>0</v>
      </c>
      <c r="AB81" s="110">
        <f t="shared" si="17"/>
        <v>0</v>
      </c>
      <c r="AC81" s="110">
        <f t="shared" si="17"/>
        <v>0</v>
      </c>
      <c r="AD81" s="110">
        <f t="shared" si="17"/>
        <v>0</v>
      </c>
      <c r="AE81" s="110">
        <f t="shared" si="17"/>
        <v>0</v>
      </c>
      <c r="AF81" s="110">
        <f t="shared" si="17"/>
        <v>0</v>
      </c>
      <c r="AG81" s="110">
        <f t="shared" si="17"/>
        <v>1</v>
      </c>
      <c r="AH81" s="110">
        <f t="shared" si="17"/>
        <v>1</v>
      </c>
      <c r="AI81" s="110">
        <f t="shared" si="17"/>
        <v>1</v>
      </c>
      <c r="AJ81" s="39" t="str">
        <f t="shared" si="9"/>
        <v>POWLIMIT</v>
      </c>
      <c r="AK81" s="52"/>
      <c r="AL81" s="52" t="str">
        <f t="shared" si="12"/>
        <v>07</v>
      </c>
      <c r="AM81" s="52" t="str">
        <f t="shared" si="13"/>
        <v>00</v>
      </c>
      <c r="AN81" s="52" t="str">
        <f t="shared" si="14"/>
        <v>00</v>
      </c>
      <c r="AO81" s="52" t="str">
        <f t="shared" si="15"/>
        <v>00</v>
      </c>
      <c r="AQ81" t="str">
        <f t="shared" si="10"/>
        <v xml:space="preserve">    (U4)0x00000007U,                                                           /* 10 POWLIMIT                                        */</v>
      </c>
    </row>
    <row r="82" spans="2:43">
      <c r="B82" s="117"/>
      <c r="C82" s="39">
        <f t="shared" si="11"/>
        <v>11</v>
      </c>
      <c r="D82" s="110">
        <f t="shared" si="17"/>
        <v>0</v>
      </c>
      <c r="E82" s="110">
        <f t="shared" si="17"/>
        <v>0</v>
      </c>
      <c r="F82" s="110">
        <f t="shared" si="17"/>
        <v>0</v>
      </c>
      <c r="G82" s="110">
        <f t="shared" si="17"/>
        <v>0</v>
      </c>
      <c r="H82" s="110">
        <f t="shared" si="17"/>
        <v>0</v>
      </c>
      <c r="I82" s="110">
        <f t="shared" si="17"/>
        <v>0</v>
      </c>
      <c r="J82" s="110">
        <f t="shared" si="17"/>
        <v>0</v>
      </c>
      <c r="K82" s="110">
        <f t="shared" si="17"/>
        <v>0</v>
      </c>
      <c r="L82" s="110">
        <f t="shared" si="17"/>
        <v>0</v>
      </c>
      <c r="M82" s="110">
        <f t="shared" si="17"/>
        <v>0</v>
      </c>
      <c r="N82" s="110">
        <f t="shared" si="17"/>
        <v>0</v>
      </c>
      <c r="O82" s="110">
        <f t="shared" si="17"/>
        <v>0</v>
      </c>
      <c r="P82" s="110">
        <f t="shared" si="17"/>
        <v>0</v>
      </c>
      <c r="Q82" s="110">
        <f t="shared" si="17"/>
        <v>0</v>
      </c>
      <c r="R82" s="110">
        <f t="shared" si="17"/>
        <v>0</v>
      </c>
      <c r="S82" s="110">
        <f t="shared" si="17"/>
        <v>0</v>
      </c>
      <c r="T82" s="110">
        <f t="shared" si="17"/>
        <v>0</v>
      </c>
      <c r="U82" s="110">
        <f t="shared" si="17"/>
        <v>0</v>
      </c>
      <c r="V82" s="110">
        <f t="shared" si="17"/>
        <v>0</v>
      </c>
      <c r="W82" s="110">
        <f t="shared" si="17"/>
        <v>0</v>
      </c>
      <c r="X82" s="110">
        <f t="shared" si="17"/>
        <v>0</v>
      </c>
      <c r="Y82" s="110">
        <f t="shared" si="17"/>
        <v>0</v>
      </c>
      <c r="Z82" s="110">
        <f t="shared" si="17"/>
        <v>0</v>
      </c>
      <c r="AA82" s="110">
        <f t="shared" si="17"/>
        <v>0</v>
      </c>
      <c r="AB82" s="110">
        <f t="shared" si="17"/>
        <v>0</v>
      </c>
      <c r="AC82" s="110">
        <f t="shared" si="17"/>
        <v>0</v>
      </c>
      <c r="AD82" s="110">
        <f t="shared" si="17"/>
        <v>0</v>
      </c>
      <c r="AE82" s="110">
        <f t="shared" si="17"/>
        <v>0</v>
      </c>
      <c r="AF82" s="110">
        <f t="shared" si="17"/>
        <v>1</v>
      </c>
      <c r="AG82" s="110">
        <f t="shared" si="17"/>
        <v>0</v>
      </c>
      <c r="AH82" s="110">
        <f t="shared" si="17"/>
        <v>0</v>
      </c>
      <c r="AI82" s="110">
        <f t="shared" si="17"/>
        <v>0</v>
      </c>
      <c r="AJ82" s="39" t="str">
        <f t="shared" si="9"/>
        <v>CAR_STOP</v>
      </c>
      <c r="AK82" s="52"/>
      <c r="AL82" s="52" t="str">
        <f t="shared" si="12"/>
        <v>08</v>
      </c>
      <c r="AM82" s="52" t="str">
        <f t="shared" si="13"/>
        <v>00</v>
      </c>
      <c r="AN82" s="52" t="str">
        <f t="shared" si="14"/>
        <v>00</v>
      </c>
      <c r="AO82" s="52" t="str">
        <f t="shared" si="15"/>
        <v>00</v>
      </c>
      <c r="AQ82" t="str">
        <f t="shared" si="10"/>
        <v xml:space="preserve">    (U4)0x00000008U,                                                           /* 11 CAR_STOP                                        */</v>
      </c>
    </row>
    <row r="83" spans="2:43">
      <c r="B83" s="117"/>
      <c r="C83" s="39">
        <f t="shared" si="11"/>
        <v>12</v>
      </c>
      <c r="D83" s="110">
        <f t="shared" si="17"/>
        <v>0</v>
      </c>
      <c r="E83" s="110">
        <f t="shared" si="17"/>
        <v>0</v>
      </c>
      <c r="F83" s="110">
        <f t="shared" si="17"/>
        <v>0</v>
      </c>
      <c r="G83" s="110">
        <f t="shared" si="17"/>
        <v>0</v>
      </c>
      <c r="H83" s="110">
        <f t="shared" si="17"/>
        <v>0</v>
      </c>
      <c r="I83" s="110">
        <f t="shared" si="17"/>
        <v>0</v>
      </c>
      <c r="J83" s="110">
        <f t="shared" si="17"/>
        <v>0</v>
      </c>
      <c r="K83" s="110">
        <f t="shared" si="17"/>
        <v>0</v>
      </c>
      <c r="L83" s="110">
        <f t="shared" si="17"/>
        <v>0</v>
      </c>
      <c r="M83" s="110">
        <f t="shared" si="17"/>
        <v>0</v>
      </c>
      <c r="N83" s="110">
        <f t="shared" si="17"/>
        <v>0</v>
      </c>
      <c r="O83" s="110">
        <f t="shared" si="17"/>
        <v>0</v>
      </c>
      <c r="P83" s="110">
        <f t="shared" si="17"/>
        <v>0</v>
      </c>
      <c r="Q83" s="110">
        <f t="shared" si="17"/>
        <v>0</v>
      </c>
      <c r="R83" s="110">
        <f t="shared" si="17"/>
        <v>0</v>
      </c>
      <c r="S83" s="110">
        <f t="shared" si="17"/>
        <v>0</v>
      </c>
      <c r="T83" s="110">
        <f t="shared" si="17"/>
        <v>0</v>
      </c>
      <c r="U83" s="110">
        <f t="shared" si="17"/>
        <v>0</v>
      </c>
      <c r="V83" s="110">
        <f t="shared" si="17"/>
        <v>0</v>
      </c>
      <c r="W83" s="110">
        <f t="shared" si="17"/>
        <v>0</v>
      </c>
      <c r="X83" s="110">
        <f t="shared" si="17"/>
        <v>0</v>
      </c>
      <c r="Y83" s="110">
        <f t="shared" si="17"/>
        <v>0</v>
      </c>
      <c r="Z83" s="110">
        <f t="shared" si="17"/>
        <v>0</v>
      </c>
      <c r="AA83" s="110">
        <f t="shared" si="17"/>
        <v>0</v>
      </c>
      <c r="AB83" s="110">
        <f t="shared" si="17"/>
        <v>0</v>
      </c>
      <c r="AC83" s="110">
        <f t="shared" si="17"/>
        <v>0</v>
      </c>
      <c r="AD83" s="110">
        <f t="shared" si="17"/>
        <v>0</v>
      </c>
      <c r="AE83" s="110">
        <f t="shared" si="17"/>
        <v>0</v>
      </c>
      <c r="AF83" s="110">
        <f t="shared" si="17"/>
        <v>1</v>
      </c>
      <c r="AG83" s="110">
        <f t="shared" si="17"/>
        <v>0</v>
      </c>
      <c r="AH83" s="110">
        <f t="shared" si="17"/>
        <v>0</v>
      </c>
      <c r="AI83" s="110">
        <f t="shared" si="17"/>
        <v>1</v>
      </c>
      <c r="AJ83" s="39" t="str">
        <f t="shared" si="9"/>
        <v>CALL_DEALER</v>
      </c>
      <c r="AK83" s="52"/>
      <c r="AL83" s="52" t="str">
        <f t="shared" si="12"/>
        <v>09</v>
      </c>
      <c r="AM83" s="52" t="str">
        <f t="shared" si="13"/>
        <v>00</v>
      </c>
      <c r="AN83" s="52" t="str">
        <f t="shared" si="14"/>
        <v>00</v>
      </c>
      <c r="AO83" s="52" t="str">
        <f t="shared" si="15"/>
        <v>00</v>
      </c>
      <c r="AQ83" t="str">
        <f t="shared" si="10"/>
        <v xml:space="preserve">    (U4)0x00000009U,                                                           /* 12 CALL_DEALER                                     */</v>
      </c>
    </row>
    <row r="84" spans="2:43">
      <c r="B84" s="117"/>
      <c r="C84" s="39">
        <f t="shared" si="11"/>
        <v>13</v>
      </c>
      <c r="D84" s="110">
        <f t="shared" si="17"/>
        <v>0</v>
      </c>
      <c r="E84" s="110">
        <f t="shared" si="17"/>
        <v>0</v>
      </c>
      <c r="F84" s="110">
        <f t="shared" si="17"/>
        <v>0</v>
      </c>
      <c r="G84" s="110">
        <f t="shared" si="17"/>
        <v>0</v>
      </c>
      <c r="H84" s="110">
        <f t="shared" si="17"/>
        <v>0</v>
      </c>
      <c r="I84" s="110">
        <f t="shared" si="17"/>
        <v>0</v>
      </c>
      <c r="J84" s="110">
        <f t="shared" si="17"/>
        <v>0</v>
      </c>
      <c r="K84" s="110">
        <f t="shared" si="17"/>
        <v>0</v>
      </c>
      <c r="L84" s="110">
        <f t="shared" si="17"/>
        <v>0</v>
      </c>
      <c r="M84" s="110">
        <f t="shared" si="17"/>
        <v>0</v>
      </c>
      <c r="N84" s="110">
        <f t="shared" si="17"/>
        <v>0</v>
      </c>
      <c r="O84" s="110">
        <f t="shared" si="17"/>
        <v>0</v>
      </c>
      <c r="P84" s="110">
        <f t="shared" si="17"/>
        <v>0</v>
      </c>
      <c r="Q84" s="110">
        <f t="shared" si="17"/>
        <v>0</v>
      </c>
      <c r="R84" s="110">
        <f t="shared" si="17"/>
        <v>0</v>
      </c>
      <c r="S84" s="110">
        <f t="shared" si="17"/>
        <v>0</v>
      </c>
      <c r="T84" s="110">
        <f t="shared" si="17"/>
        <v>0</v>
      </c>
      <c r="U84" s="110">
        <f t="shared" si="17"/>
        <v>0</v>
      </c>
      <c r="V84" s="110">
        <f t="shared" si="17"/>
        <v>0</v>
      </c>
      <c r="W84" s="110">
        <f t="shared" si="17"/>
        <v>0</v>
      </c>
      <c r="X84" s="110">
        <f t="shared" si="17"/>
        <v>0</v>
      </c>
      <c r="Y84" s="110">
        <f t="shared" si="17"/>
        <v>0</v>
      </c>
      <c r="Z84" s="110">
        <f t="shared" si="17"/>
        <v>0</v>
      </c>
      <c r="AA84" s="110">
        <f t="shared" ref="AA84:AI84" si="18">IF(AA19=1,1,0)</f>
        <v>0</v>
      </c>
      <c r="AB84" s="110">
        <f t="shared" si="18"/>
        <v>0</v>
      </c>
      <c r="AC84" s="110">
        <f t="shared" si="18"/>
        <v>0</v>
      </c>
      <c r="AD84" s="110">
        <f t="shared" si="18"/>
        <v>0</v>
      </c>
      <c r="AE84" s="110">
        <f t="shared" si="18"/>
        <v>0</v>
      </c>
      <c r="AF84" s="110">
        <f t="shared" si="18"/>
        <v>1</v>
      </c>
      <c r="AG84" s="110">
        <f t="shared" si="18"/>
        <v>0</v>
      </c>
      <c r="AH84" s="110">
        <f t="shared" si="18"/>
        <v>1</v>
      </c>
      <c r="AI84" s="110">
        <f t="shared" si="18"/>
        <v>0</v>
      </c>
      <c r="AJ84" s="39" t="str">
        <f>IF(AJ19&lt;&gt;"",AJ19,"")</f>
        <v>LMT_SPD</v>
      </c>
      <c r="AK84" s="52"/>
      <c r="AL84" s="52" t="str">
        <f t="shared" si="12"/>
        <v>0A</v>
      </c>
      <c r="AM84" s="52" t="str">
        <f t="shared" si="13"/>
        <v>00</v>
      </c>
      <c r="AN84" s="52" t="str">
        <f t="shared" si="14"/>
        <v>00</v>
      </c>
      <c r="AO84" s="52" t="str">
        <f t="shared" si="15"/>
        <v>00</v>
      </c>
      <c r="AQ84" t="str">
        <f t="shared" si="10"/>
        <v xml:space="preserve">    (U4)0x0000000AU,                                                           /* 13 LMT_SPD                                         */</v>
      </c>
    </row>
    <row r="85" spans="2:43">
      <c r="B85" s="117"/>
      <c r="C85" s="39">
        <f t="shared" si="11"/>
        <v>14</v>
      </c>
      <c r="D85" s="110">
        <f t="shared" si="17"/>
        <v>0</v>
      </c>
      <c r="E85" s="110">
        <f t="shared" si="17"/>
        <v>0</v>
      </c>
      <c r="F85" s="110">
        <f t="shared" si="17"/>
        <v>0</v>
      </c>
      <c r="G85" s="110">
        <f t="shared" si="17"/>
        <v>0</v>
      </c>
      <c r="H85" s="110">
        <f t="shared" si="17"/>
        <v>0</v>
      </c>
      <c r="I85" s="110">
        <f t="shared" si="17"/>
        <v>0</v>
      </c>
      <c r="J85" s="110">
        <f t="shared" si="17"/>
        <v>0</v>
      </c>
      <c r="K85" s="110">
        <f t="shared" si="17"/>
        <v>0</v>
      </c>
      <c r="L85" s="110">
        <f t="shared" si="17"/>
        <v>0</v>
      </c>
      <c r="M85" s="110">
        <f t="shared" si="17"/>
        <v>0</v>
      </c>
      <c r="N85" s="110">
        <f t="shared" si="17"/>
        <v>0</v>
      </c>
      <c r="O85" s="110">
        <f t="shared" si="17"/>
        <v>0</v>
      </c>
      <c r="P85" s="110">
        <f t="shared" si="17"/>
        <v>0</v>
      </c>
      <c r="Q85" s="110">
        <f t="shared" si="17"/>
        <v>0</v>
      </c>
      <c r="R85" s="110">
        <f t="shared" si="17"/>
        <v>0</v>
      </c>
      <c r="S85" s="110">
        <f t="shared" si="17"/>
        <v>0</v>
      </c>
      <c r="T85" s="110">
        <f t="shared" si="17"/>
        <v>0</v>
      </c>
      <c r="U85" s="110">
        <f t="shared" si="17"/>
        <v>0</v>
      </c>
      <c r="V85" s="110">
        <f t="shared" si="17"/>
        <v>0</v>
      </c>
      <c r="W85" s="110">
        <f t="shared" si="17"/>
        <v>0</v>
      </c>
      <c r="X85" s="110">
        <f t="shared" si="17"/>
        <v>0</v>
      </c>
      <c r="Y85" s="110">
        <f t="shared" si="17"/>
        <v>0</v>
      </c>
      <c r="Z85" s="110">
        <f t="shared" si="17"/>
        <v>0</v>
      </c>
      <c r="AA85" s="110">
        <f t="shared" si="17"/>
        <v>0</v>
      </c>
      <c r="AB85" s="110">
        <f t="shared" si="17"/>
        <v>0</v>
      </c>
      <c r="AC85" s="110">
        <f t="shared" si="17"/>
        <v>0</v>
      </c>
      <c r="AD85" s="110">
        <f t="shared" si="17"/>
        <v>0</v>
      </c>
      <c r="AE85" s="110">
        <f t="shared" si="17"/>
        <v>0</v>
      </c>
      <c r="AF85" s="110">
        <f t="shared" si="17"/>
        <v>1</v>
      </c>
      <c r="AG85" s="110">
        <f t="shared" si="17"/>
        <v>0</v>
      </c>
      <c r="AH85" s="110">
        <f t="shared" si="17"/>
        <v>1</v>
      </c>
      <c r="AI85" s="110">
        <f t="shared" si="17"/>
        <v>1</v>
      </c>
      <c r="AJ85" s="39" t="str">
        <f>IF(AJ20&lt;&gt;"",AJ20,"")</f>
        <v>UNKNOWN</v>
      </c>
      <c r="AK85" s="52"/>
      <c r="AL85" s="52" t="str">
        <f t="shared" si="12"/>
        <v>0B</v>
      </c>
      <c r="AM85" s="52" t="str">
        <f t="shared" si="13"/>
        <v>00</v>
      </c>
      <c r="AN85" s="52" t="str">
        <f t="shared" si="14"/>
        <v>00</v>
      </c>
      <c r="AO85" s="52" t="str">
        <f t="shared" si="15"/>
        <v>00</v>
      </c>
      <c r="AQ85" t="str">
        <f t="shared" si="10"/>
        <v xml:space="preserve">    (U4)0x0000000BU,                                                           /* 14 UNKNOWN                                         */</v>
      </c>
    </row>
    <row r="86" spans="2:43">
      <c r="B86" s="117"/>
      <c r="C86" s="39">
        <f t="shared" si="11"/>
        <v>15</v>
      </c>
      <c r="D86" s="110">
        <f t="shared" si="17"/>
        <v>0</v>
      </c>
      <c r="E86" s="110">
        <f t="shared" si="17"/>
        <v>0</v>
      </c>
      <c r="F86" s="110">
        <f t="shared" si="17"/>
        <v>0</v>
      </c>
      <c r="G86" s="110">
        <f t="shared" si="17"/>
        <v>0</v>
      </c>
      <c r="H86" s="110">
        <f t="shared" si="17"/>
        <v>0</v>
      </c>
      <c r="I86" s="110">
        <f t="shared" si="17"/>
        <v>0</v>
      </c>
      <c r="J86" s="110">
        <f t="shared" si="17"/>
        <v>0</v>
      </c>
      <c r="K86" s="110">
        <f t="shared" si="17"/>
        <v>0</v>
      </c>
      <c r="L86" s="110">
        <f t="shared" si="17"/>
        <v>0</v>
      </c>
      <c r="M86" s="110">
        <f t="shared" si="17"/>
        <v>0</v>
      </c>
      <c r="N86" s="110">
        <f t="shared" si="17"/>
        <v>0</v>
      </c>
      <c r="O86" s="110">
        <f t="shared" si="17"/>
        <v>0</v>
      </c>
      <c r="P86" s="110">
        <f t="shared" si="17"/>
        <v>0</v>
      </c>
      <c r="Q86" s="110">
        <f t="shared" si="17"/>
        <v>0</v>
      </c>
      <c r="R86" s="110">
        <f t="shared" si="17"/>
        <v>0</v>
      </c>
      <c r="S86" s="110">
        <f t="shared" si="17"/>
        <v>0</v>
      </c>
      <c r="T86" s="110">
        <f t="shared" si="17"/>
        <v>0</v>
      </c>
      <c r="U86" s="110">
        <f t="shared" si="17"/>
        <v>0</v>
      </c>
      <c r="V86" s="110">
        <f t="shared" si="17"/>
        <v>0</v>
      </c>
      <c r="W86" s="110">
        <f t="shared" si="17"/>
        <v>0</v>
      </c>
      <c r="X86" s="110">
        <f t="shared" si="17"/>
        <v>0</v>
      </c>
      <c r="Y86" s="110">
        <f t="shared" si="17"/>
        <v>0</v>
      </c>
      <c r="Z86" s="110">
        <f t="shared" si="17"/>
        <v>0</v>
      </c>
      <c r="AA86" s="110">
        <f t="shared" si="17"/>
        <v>0</v>
      </c>
      <c r="AB86" s="110">
        <f t="shared" si="17"/>
        <v>0</v>
      </c>
      <c r="AC86" s="110">
        <f t="shared" si="17"/>
        <v>0</v>
      </c>
      <c r="AD86" s="110">
        <f t="shared" si="17"/>
        <v>0</v>
      </c>
      <c r="AE86" s="110">
        <f t="shared" si="17"/>
        <v>0</v>
      </c>
      <c r="AF86" s="110">
        <f t="shared" si="17"/>
        <v>1</v>
      </c>
      <c r="AG86" s="110">
        <f t="shared" si="17"/>
        <v>1</v>
      </c>
      <c r="AH86" s="110">
        <f t="shared" si="17"/>
        <v>0</v>
      </c>
      <c r="AI86" s="110">
        <f t="shared" si="17"/>
        <v>0</v>
      </c>
      <c r="AJ86" s="39" t="str">
        <f>IF(AJ21&lt;&gt;"",AJ21,"")</f>
        <v>UNKNOWN</v>
      </c>
      <c r="AK86" s="52"/>
      <c r="AL86" s="52" t="str">
        <f t="shared" si="12"/>
        <v>0C</v>
      </c>
      <c r="AM86" s="52" t="str">
        <f t="shared" si="13"/>
        <v>00</v>
      </c>
      <c r="AN86" s="52" t="str">
        <f t="shared" si="14"/>
        <v>00</v>
      </c>
      <c r="AO86" s="52" t="str">
        <f t="shared" si="15"/>
        <v>00</v>
      </c>
      <c r="AQ86" t="str">
        <f t="shared" si="10"/>
        <v xml:space="preserve">    (U4)0x0000000CU,                                                           /* 15 UNKNOWN                                         */</v>
      </c>
    </row>
    <row r="87" spans="2:43">
      <c r="B87" s="117"/>
      <c r="C87" s="39">
        <f t="shared" si="11"/>
        <v>16</v>
      </c>
      <c r="D87" s="110">
        <f t="shared" ref="D87:AI94" si="19">IF(D22=1,1,0)</f>
        <v>0</v>
      </c>
      <c r="E87" s="110">
        <f t="shared" si="19"/>
        <v>0</v>
      </c>
      <c r="F87" s="110">
        <f t="shared" si="19"/>
        <v>0</v>
      </c>
      <c r="G87" s="110">
        <f t="shared" si="19"/>
        <v>0</v>
      </c>
      <c r="H87" s="110">
        <f t="shared" si="19"/>
        <v>0</v>
      </c>
      <c r="I87" s="110">
        <f t="shared" si="19"/>
        <v>0</v>
      </c>
      <c r="J87" s="110">
        <f t="shared" si="19"/>
        <v>0</v>
      </c>
      <c r="K87" s="110">
        <f t="shared" si="19"/>
        <v>0</v>
      </c>
      <c r="L87" s="110">
        <f t="shared" si="19"/>
        <v>0</v>
      </c>
      <c r="M87" s="110">
        <f t="shared" si="19"/>
        <v>0</v>
      </c>
      <c r="N87" s="110">
        <f t="shared" si="19"/>
        <v>0</v>
      </c>
      <c r="O87" s="110">
        <f t="shared" si="19"/>
        <v>0</v>
      </c>
      <c r="P87" s="110">
        <f t="shared" si="19"/>
        <v>0</v>
      </c>
      <c r="Q87" s="110">
        <f t="shared" si="19"/>
        <v>0</v>
      </c>
      <c r="R87" s="110">
        <f t="shared" si="19"/>
        <v>0</v>
      </c>
      <c r="S87" s="110">
        <f t="shared" si="19"/>
        <v>0</v>
      </c>
      <c r="T87" s="110">
        <f t="shared" si="19"/>
        <v>0</v>
      </c>
      <c r="U87" s="110">
        <f t="shared" si="19"/>
        <v>0</v>
      </c>
      <c r="V87" s="110">
        <f t="shared" si="19"/>
        <v>0</v>
      </c>
      <c r="W87" s="110">
        <f t="shared" si="19"/>
        <v>0</v>
      </c>
      <c r="X87" s="110">
        <f t="shared" si="19"/>
        <v>0</v>
      </c>
      <c r="Y87" s="110">
        <f t="shared" si="19"/>
        <v>0</v>
      </c>
      <c r="Z87" s="110">
        <f t="shared" si="19"/>
        <v>0</v>
      </c>
      <c r="AA87" s="110">
        <f t="shared" si="19"/>
        <v>0</v>
      </c>
      <c r="AB87" s="110">
        <f t="shared" si="19"/>
        <v>0</v>
      </c>
      <c r="AC87" s="110">
        <f t="shared" si="19"/>
        <v>0</v>
      </c>
      <c r="AD87" s="110">
        <f t="shared" si="19"/>
        <v>0</v>
      </c>
      <c r="AE87" s="110">
        <f t="shared" si="19"/>
        <v>0</v>
      </c>
      <c r="AF87" s="110">
        <f t="shared" si="19"/>
        <v>1</v>
      </c>
      <c r="AG87" s="110">
        <f t="shared" si="19"/>
        <v>1</v>
      </c>
      <c r="AH87" s="110">
        <f t="shared" si="19"/>
        <v>0</v>
      </c>
      <c r="AI87" s="110">
        <f t="shared" si="19"/>
        <v>1</v>
      </c>
      <c r="AJ87" s="39" t="str">
        <f>IF(AJ22&lt;&gt;"",AJ22,"")</f>
        <v>SPD_SNS_ERR</v>
      </c>
      <c r="AK87" s="52"/>
      <c r="AL87" s="52" t="str">
        <f t="shared" si="12"/>
        <v>0D</v>
      </c>
      <c r="AM87" s="52" t="str">
        <f t="shared" si="13"/>
        <v>00</v>
      </c>
      <c r="AN87" s="52" t="str">
        <f t="shared" si="14"/>
        <v>00</v>
      </c>
      <c r="AO87" s="52" t="str">
        <f t="shared" si="15"/>
        <v>00</v>
      </c>
      <c r="AQ87" t="str">
        <f t="shared" si="10"/>
        <v xml:space="preserve">    (U4)0x0000000DU,                                                           /* 16 SPD_SNS_ERR                                     */</v>
      </c>
    </row>
    <row r="88" spans="2:43">
      <c r="B88" s="117"/>
      <c r="C88" s="39">
        <f t="shared" si="11"/>
        <v>17</v>
      </c>
      <c r="D88" s="110">
        <f t="shared" si="19"/>
        <v>0</v>
      </c>
      <c r="E88" s="110">
        <f t="shared" si="19"/>
        <v>0</v>
      </c>
      <c r="F88" s="110">
        <f t="shared" si="19"/>
        <v>0</v>
      </c>
      <c r="G88" s="110">
        <f t="shared" si="19"/>
        <v>0</v>
      </c>
      <c r="H88" s="110">
        <f t="shared" si="19"/>
        <v>0</v>
      </c>
      <c r="I88" s="110">
        <f t="shared" si="19"/>
        <v>0</v>
      </c>
      <c r="J88" s="110">
        <f t="shared" si="19"/>
        <v>0</v>
      </c>
      <c r="K88" s="110">
        <f t="shared" si="19"/>
        <v>0</v>
      </c>
      <c r="L88" s="110">
        <f t="shared" si="19"/>
        <v>0</v>
      </c>
      <c r="M88" s="110">
        <f t="shared" si="19"/>
        <v>0</v>
      </c>
      <c r="N88" s="110">
        <f t="shared" si="19"/>
        <v>0</v>
      </c>
      <c r="O88" s="110">
        <f t="shared" si="19"/>
        <v>0</v>
      </c>
      <c r="P88" s="110">
        <f t="shared" si="19"/>
        <v>0</v>
      </c>
      <c r="Q88" s="110">
        <f t="shared" si="19"/>
        <v>0</v>
      </c>
      <c r="R88" s="110">
        <f t="shared" si="19"/>
        <v>0</v>
      </c>
      <c r="S88" s="110">
        <f t="shared" si="19"/>
        <v>0</v>
      </c>
      <c r="T88" s="110">
        <f t="shared" si="19"/>
        <v>0</v>
      </c>
      <c r="U88" s="110">
        <f t="shared" si="19"/>
        <v>0</v>
      </c>
      <c r="V88" s="110">
        <f t="shared" si="19"/>
        <v>0</v>
      </c>
      <c r="W88" s="110">
        <f t="shared" si="19"/>
        <v>0</v>
      </c>
      <c r="X88" s="110">
        <f t="shared" si="19"/>
        <v>0</v>
      </c>
      <c r="Y88" s="110">
        <f t="shared" si="19"/>
        <v>0</v>
      </c>
      <c r="Z88" s="110">
        <f t="shared" si="19"/>
        <v>0</v>
      </c>
      <c r="AA88" s="110">
        <f t="shared" si="19"/>
        <v>0</v>
      </c>
      <c r="AB88" s="110">
        <f t="shared" si="19"/>
        <v>0</v>
      </c>
      <c r="AC88" s="110">
        <f t="shared" si="19"/>
        <v>0</v>
      </c>
      <c r="AD88" s="110">
        <f t="shared" si="19"/>
        <v>0</v>
      </c>
      <c r="AE88" s="110">
        <f t="shared" si="19"/>
        <v>0</v>
      </c>
      <c r="AF88" s="110">
        <f t="shared" si="19"/>
        <v>1</v>
      </c>
      <c r="AG88" s="110">
        <f t="shared" si="19"/>
        <v>1</v>
      </c>
      <c r="AH88" s="110">
        <f t="shared" si="19"/>
        <v>1</v>
      </c>
      <c r="AI88" s="110">
        <f t="shared" si="19"/>
        <v>0</v>
      </c>
      <c r="AJ88" s="39" t="str">
        <f>IF(AJ23&lt;&gt;"",AJ23,"")</f>
        <v>CANT_SFT</v>
      </c>
      <c r="AK88" s="52"/>
      <c r="AL88" s="52" t="str">
        <f t="shared" si="12"/>
        <v>0E</v>
      </c>
      <c r="AM88" s="52" t="str">
        <f t="shared" si="13"/>
        <v>00</v>
      </c>
      <c r="AN88" s="52" t="str">
        <f t="shared" si="14"/>
        <v>00</v>
      </c>
      <c r="AO88" s="52" t="str">
        <f t="shared" si="15"/>
        <v>00</v>
      </c>
      <c r="AQ88" t="str">
        <f t="shared" si="10"/>
        <v xml:space="preserve">    (U4)0x0000000EU,                                                           /* 17 CANT_SFT                                        */</v>
      </c>
    </row>
    <row r="89" spans="2:43">
      <c r="B89" s="117"/>
      <c r="C89" s="39">
        <f t="shared" si="11"/>
        <v>18</v>
      </c>
      <c r="D89" s="110">
        <f t="shared" si="19"/>
        <v>0</v>
      </c>
      <c r="E89" s="110">
        <f t="shared" si="19"/>
        <v>0</v>
      </c>
      <c r="F89" s="110">
        <f t="shared" si="19"/>
        <v>0</v>
      </c>
      <c r="G89" s="110">
        <f t="shared" si="19"/>
        <v>0</v>
      </c>
      <c r="H89" s="110">
        <f t="shared" si="19"/>
        <v>0</v>
      </c>
      <c r="I89" s="110">
        <f t="shared" si="19"/>
        <v>0</v>
      </c>
      <c r="J89" s="110">
        <f t="shared" si="19"/>
        <v>0</v>
      </c>
      <c r="K89" s="110">
        <f t="shared" si="19"/>
        <v>0</v>
      </c>
      <c r="L89" s="110">
        <f t="shared" si="19"/>
        <v>0</v>
      </c>
      <c r="M89" s="110">
        <f t="shared" si="19"/>
        <v>0</v>
      </c>
      <c r="N89" s="110">
        <f t="shared" si="19"/>
        <v>0</v>
      </c>
      <c r="O89" s="110">
        <f t="shared" si="19"/>
        <v>0</v>
      </c>
      <c r="P89" s="110">
        <f t="shared" si="19"/>
        <v>0</v>
      </c>
      <c r="Q89" s="110">
        <f t="shared" si="19"/>
        <v>0</v>
      </c>
      <c r="R89" s="110">
        <f t="shared" si="19"/>
        <v>0</v>
      </c>
      <c r="S89" s="110">
        <f t="shared" si="19"/>
        <v>0</v>
      </c>
      <c r="T89" s="110">
        <f t="shared" si="19"/>
        <v>0</v>
      </c>
      <c r="U89" s="110">
        <f t="shared" si="19"/>
        <v>0</v>
      </c>
      <c r="V89" s="110">
        <f t="shared" si="19"/>
        <v>0</v>
      </c>
      <c r="W89" s="110">
        <f t="shared" si="19"/>
        <v>0</v>
      </c>
      <c r="X89" s="110">
        <f t="shared" si="19"/>
        <v>0</v>
      </c>
      <c r="Y89" s="110">
        <f t="shared" si="19"/>
        <v>0</v>
      </c>
      <c r="Z89" s="110">
        <f t="shared" si="19"/>
        <v>0</v>
      </c>
      <c r="AA89" s="110">
        <f t="shared" si="19"/>
        <v>0</v>
      </c>
      <c r="AB89" s="110">
        <f t="shared" si="19"/>
        <v>0</v>
      </c>
      <c r="AC89" s="110">
        <f t="shared" si="19"/>
        <v>0</v>
      </c>
      <c r="AD89" s="110">
        <f t="shared" si="19"/>
        <v>0</v>
      </c>
      <c r="AE89" s="110">
        <f t="shared" si="19"/>
        <v>0</v>
      </c>
      <c r="AF89" s="110">
        <f t="shared" si="19"/>
        <v>1</v>
      </c>
      <c r="AG89" s="110">
        <f t="shared" si="19"/>
        <v>1</v>
      </c>
      <c r="AH89" s="110">
        <f t="shared" si="19"/>
        <v>1</v>
      </c>
      <c r="AI89" s="110">
        <f t="shared" si="19"/>
        <v>1</v>
      </c>
      <c r="AJ89" s="39" t="str">
        <f t="shared" si="9"/>
        <v>OVRHEAT</v>
      </c>
      <c r="AK89" s="52"/>
      <c r="AL89" s="52" t="str">
        <f t="shared" si="12"/>
        <v>0F</v>
      </c>
      <c r="AM89" s="52" t="str">
        <f t="shared" si="13"/>
        <v>00</v>
      </c>
      <c r="AN89" s="52" t="str">
        <f t="shared" si="14"/>
        <v>00</v>
      </c>
      <c r="AO89" s="52" t="str">
        <f t="shared" si="15"/>
        <v>00</v>
      </c>
      <c r="AQ89" t="str">
        <f t="shared" si="10"/>
        <v xml:space="preserve">    (U4)0x0000000FU,                                                           /* 18 OVRHEAT                                         */</v>
      </c>
    </row>
    <row r="90" spans="2:43">
      <c r="B90" s="117"/>
      <c r="C90" s="39">
        <f t="shared" si="11"/>
        <v>19</v>
      </c>
      <c r="D90" s="110">
        <f t="shared" si="19"/>
        <v>0</v>
      </c>
      <c r="E90" s="110">
        <f t="shared" si="19"/>
        <v>0</v>
      </c>
      <c r="F90" s="110">
        <f t="shared" si="19"/>
        <v>0</v>
      </c>
      <c r="G90" s="110">
        <f t="shared" si="19"/>
        <v>0</v>
      </c>
      <c r="H90" s="110">
        <f t="shared" si="19"/>
        <v>0</v>
      </c>
      <c r="I90" s="110">
        <f t="shared" si="19"/>
        <v>0</v>
      </c>
      <c r="J90" s="110">
        <f t="shared" si="19"/>
        <v>0</v>
      </c>
      <c r="K90" s="110">
        <f t="shared" si="19"/>
        <v>0</v>
      </c>
      <c r="L90" s="110">
        <f t="shared" si="19"/>
        <v>0</v>
      </c>
      <c r="M90" s="110">
        <f t="shared" si="19"/>
        <v>0</v>
      </c>
      <c r="N90" s="110">
        <f t="shared" si="19"/>
        <v>0</v>
      </c>
      <c r="O90" s="110">
        <f t="shared" si="19"/>
        <v>0</v>
      </c>
      <c r="P90" s="110">
        <f t="shared" si="19"/>
        <v>0</v>
      </c>
      <c r="Q90" s="110">
        <f t="shared" si="19"/>
        <v>0</v>
      </c>
      <c r="R90" s="110">
        <f t="shared" si="19"/>
        <v>0</v>
      </c>
      <c r="S90" s="110">
        <f t="shared" si="19"/>
        <v>0</v>
      </c>
      <c r="T90" s="110">
        <f t="shared" si="19"/>
        <v>0</v>
      </c>
      <c r="U90" s="110">
        <f t="shared" si="19"/>
        <v>0</v>
      </c>
      <c r="V90" s="110">
        <f t="shared" si="19"/>
        <v>0</v>
      </c>
      <c r="W90" s="110">
        <f t="shared" si="19"/>
        <v>0</v>
      </c>
      <c r="X90" s="110">
        <f t="shared" si="19"/>
        <v>0</v>
      </c>
      <c r="Y90" s="110">
        <f t="shared" si="19"/>
        <v>0</v>
      </c>
      <c r="Z90" s="110">
        <f t="shared" si="19"/>
        <v>0</v>
      </c>
      <c r="AA90" s="110">
        <f t="shared" si="19"/>
        <v>0</v>
      </c>
      <c r="AB90" s="110">
        <f t="shared" si="19"/>
        <v>0</v>
      </c>
      <c r="AC90" s="110">
        <f t="shared" si="19"/>
        <v>0</v>
      </c>
      <c r="AD90" s="110">
        <f t="shared" si="19"/>
        <v>0</v>
      </c>
      <c r="AE90" s="110">
        <f t="shared" si="19"/>
        <v>1</v>
      </c>
      <c r="AF90" s="110">
        <f t="shared" si="19"/>
        <v>0</v>
      </c>
      <c r="AG90" s="110">
        <f t="shared" si="19"/>
        <v>0</v>
      </c>
      <c r="AH90" s="110">
        <f t="shared" si="19"/>
        <v>0</v>
      </c>
      <c r="AI90" s="110">
        <f t="shared" si="19"/>
        <v>0</v>
      </c>
      <c r="AJ90" s="39" t="str">
        <f t="shared" si="9"/>
        <v>SRT_UP_FAIL</v>
      </c>
      <c r="AK90" s="52"/>
      <c r="AL90" s="52" t="str">
        <f t="shared" si="12"/>
        <v>10</v>
      </c>
      <c r="AM90" s="52" t="str">
        <f t="shared" si="13"/>
        <v>00</v>
      </c>
      <c r="AN90" s="52" t="str">
        <f t="shared" si="14"/>
        <v>00</v>
      </c>
      <c r="AO90" s="52" t="str">
        <f t="shared" si="15"/>
        <v>00</v>
      </c>
      <c r="AQ90" t="str">
        <f t="shared" si="10"/>
        <v xml:space="preserve">    (U4)0x00000010U,                                                           /* 19 SRT_UP_FAIL                                     */</v>
      </c>
    </row>
    <row r="91" spans="2:43">
      <c r="B91" s="117"/>
      <c r="C91" s="39">
        <f t="shared" si="11"/>
        <v>20</v>
      </c>
      <c r="D91" s="110">
        <f t="shared" si="19"/>
        <v>0</v>
      </c>
      <c r="E91" s="110">
        <f t="shared" si="19"/>
        <v>0</v>
      </c>
      <c r="F91" s="110">
        <f t="shared" si="19"/>
        <v>0</v>
      </c>
      <c r="G91" s="110">
        <f t="shared" si="19"/>
        <v>0</v>
      </c>
      <c r="H91" s="110">
        <f t="shared" si="19"/>
        <v>0</v>
      </c>
      <c r="I91" s="110">
        <f t="shared" si="19"/>
        <v>0</v>
      </c>
      <c r="J91" s="110">
        <f t="shared" si="19"/>
        <v>0</v>
      </c>
      <c r="K91" s="110">
        <f t="shared" si="19"/>
        <v>0</v>
      </c>
      <c r="L91" s="110">
        <f t="shared" si="19"/>
        <v>0</v>
      </c>
      <c r="M91" s="110">
        <f t="shared" si="19"/>
        <v>0</v>
      </c>
      <c r="N91" s="110">
        <f t="shared" si="19"/>
        <v>0</v>
      </c>
      <c r="O91" s="110">
        <f t="shared" si="19"/>
        <v>0</v>
      </c>
      <c r="P91" s="110">
        <f t="shared" si="19"/>
        <v>0</v>
      </c>
      <c r="Q91" s="110">
        <f t="shared" si="19"/>
        <v>0</v>
      </c>
      <c r="R91" s="110">
        <f t="shared" si="19"/>
        <v>0</v>
      </c>
      <c r="S91" s="110">
        <f t="shared" si="19"/>
        <v>0</v>
      </c>
      <c r="T91" s="110">
        <f t="shared" si="19"/>
        <v>0</v>
      </c>
      <c r="U91" s="110">
        <f t="shared" si="19"/>
        <v>0</v>
      </c>
      <c r="V91" s="110">
        <f t="shared" si="19"/>
        <v>0</v>
      </c>
      <c r="W91" s="110">
        <f t="shared" si="19"/>
        <v>0</v>
      </c>
      <c r="X91" s="110">
        <f t="shared" si="19"/>
        <v>0</v>
      </c>
      <c r="Y91" s="110">
        <f t="shared" si="19"/>
        <v>0</v>
      </c>
      <c r="Z91" s="110">
        <f t="shared" si="19"/>
        <v>0</v>
      </c>
      <c r="AA91" s="110">
        <f t="shared" si="19"/>
        <v>0</v>
      </c>
      <c r="AB91" s="110">
        <f t="shared" si="19"/>
        <v>0</v>
      </c>
      <c r="AC91" s="110">
        <f t="shared" si="19"/>
        <v>0</v>
      </c>
      <c r="AD91" s="110">
        <f t="shared" si="19"/>
        <v>0</v>
      </c>
      <c r="AE91" s="110">
        <f t="shared" si="19"/>
        <v>1</v>
      </c>
      <c r="AF91" s="110">
        <f t="shared" si="19"/>
        <v>0</v>
      </c>
      <c r="AG91" s="110">
        <f t="shared" si="19"/>
        <v>0</v>
      </c>
      <c r="AH91" s="110">
        <f t="shared" si="19"/>
        <v>0</v>
      </c>
      <c r="AI91" s="110">
        <f t="shared" si="19"/>
        <v>1</v>
      </c>
      <c r="AJ91" s="39" t="str">
        <f t="shared" si="9"/>
        <v>RMV_HAND</v>
      </c>
      <c r="AK91" s="52"/>
      <c r="AL91" s="52" t="str">
        <f t="shared" si="12"/>
        <v>11</v>
      </c>
      <c r="AM91" s="52" t="str">
        <f t="shared" si="13"/>
        <v>00</v>
      </c>
      <c r="AN91" s="52" t="str">
        <f t="shared" si="14"/>
        <v>00</v>
      </c>
      <c r="AO91" s="52" t="str">
        <f t="shared" si="15"/>
        <v>00</v>
      </c>
      <c r="AQ91" t="str">
        <f t="shared" si="10"/>
        <v xml:space="preserve">    (U4)0x00000011U,                                                           /* 20 RMV_HAND                                        */</v>
      </c>
    </row>
    <row r="92" spans="2:43">
      <c r="B92" s="117"/>
      <c r="C92" s="39">
        <f t="shared" si="11"/>
        <v>21</v>
      </c>
      <c r="D92" s="110">
        <f t="shared" si="19"/>
        <v>0</v>
      </c>
      <c r="E92" s="110">
        <f t="shared" si="19"/>
        <v>0</v>
      </c>
      <c r="F92" s="110">
        <f t="shared" si="19"/>
        <v>0</v>
      </c>
      <c r="G92" s="110">
        <f t="shared" si="19"/>
        <v>0</v>
      </c>
      <c r="H92" s="110">
        <f t="shared" si="19"/>
        <v>0</v>
      </c>
      <c r="I92" s="110">
        <f t="shared" si="19"/>
        <v>0</v>
      </c>
      <c r="J92" s="110">
        <f t="shared" si="19"/>
        <v>0</v>
      </c>
      <c r="K92" s="110">
        <f t="shared" si="19"/>
        <v>0</v>
      </c>
      <c r="L92" s="110">
        <f t="shared" si="19"/>
        <v>0</v>
      </c>
      <c r="M92" s="110">
        <f t="shared" si="19"/>
        <v>0</v>
      </c>
      <c r="N92" s="110">
        <f t="shared" si="19"/>
        <v>0</v>
      </c>
      <c r="O92" s="110">
        <f t="shared" si="19"/>
        <v>0</v>
      </c>
      <c r="P92" s="110">
        <f t="shared" si="19"/>
        <v>0</v>
      </c>
      <c r="Q92" s="110">
        <f t="shared" si="19"/>
        <v>0</v>
      </c>
      <c r="R92" s="110">
        <f t="shared" si="19"/>
        <v>0</v>
      </c>
      <c r="S92" s="110">
        <f t="shared" si="19"/>
        <v>0</v>
      </c>
      <c r="T92" s="110">
        <f t="shared" si="19"/>
        <v>0</v>
      </c>
      <c r="U92" s="110">
        <f t="shared" si="19"/>
        <v>0</v>
      </c>
      <c r="V92" s="110">
        <f t="shared" si="19"/>
        <v>0</v>
      </c>
      <c r="W92" s="110">
        <f t="shared" si="19"/>
        <v>0</v>
      </c>
      <c r="X92" s="110">
        <f t="shared" si="19"/>
        <v>0</v>
      </c>
      <c r="Y92" s="110">
        <f t="shared" si="19"/>
        <v>0</v>
      </c>
      <c r="Z92" s="110">
        <f t="shared" si="19"/>
        <v>0</v>
      </c>
      <c r="AA92" s="110">
        <f t="shared" si="19"/>
        <v>0</v>
      </c>
      <c r="AB92" s="110">
        <f t="shared" si="19"/>
        <v>0</v>
      </c>
      <c r="AC92" s="110">
        <f t="shared" si="19"/>
        <v>0</v>
      </c>
      <c r="AD92" s="110">
        <f t="shared" si="19"/>
        <v>0</v>
      </c>
      <c r="AE92" s="110">
        <f t="shared" si="19"/>
        <v>1</v>
      </c>
      <c r="AF92" s="110">
        <f t="shared" si="19"/>
        <v>0</v>
      </c>
      <c r="AG92" s="110">
        <f t="shared" si="19"/>
        <v>0</v>
      </c>
      <c r="AH92" s="110">
        <f t="shared" si="19"/>
        <v>1</v>
      </c>
      <c r="AI92" s="110">
        <f t="shared" si="19"/>
        <v>0</v>
      </c>
      <c r="AJ92" s="39" t="str">
        <f t="shared" si="9"/>
        <v>COMM_ERR</v>
      </c>
      <c r="AK92" s="52"/>
      <c r="AL92" s="52" t="str">
        <f t="shared" si="12"/>
        <v>12</v>
      </c>
      <c r="AM92" s="52" t="str">
        <f t="shared" si="13"/>
        <v>00</v>
      </c>
      <c r="AN92" s="52" t="str">
        <f t="shared" si="14"/>
        <v>00</v>
      </c>
      <c r="AO92" s="52" t="str">
        <f t="shared" si="15"/>
        <v>00</v>
      </c>
      <c r="AQ92" t="str">
        <f t="shared" si="10"/>
        <v xml:space="preserve">    (U4)0x00000012U,                                                           /* 21 COMM_ERR                                        */</v>
      </c>
    </row>
    <row r="93" spans="2:43">
      <c r="B93" s="117"/>
      <c r="C93" s="39">
        <f t="shared" si="11"/>
        <v>22</v>
      </c>
      <c r="D93" s="110">
        <f t="shared" si="19"/>
        <v>0</v>
      </c>
      <c r="E93" s="110">
        <f t="shared" si="19"/>
        <v>0</v>
      </c>
      <c r="F93" s="110">
        <f t="shared" si="19"/>
        <v>0</v>
      </c>
      <c r="G93" s="110">
        <f t="shared" si="19"/>
        <v>0</v>
      </c>
      <c r="H93" s="110">
        <f t="shared" si="19"/>
        <v>0</v>
      </c>
      <c r="I93" s="110">
        <f t="shared" si="19"/>
        <v>0</v>
      </c>
      <c r="J93" s="110">
        <f t="shared" si="19"/>
        <v>0</v>
      </c>
      <c r="K93" s="110">
        <f t="shared" si="19"/>
        <v>0</v>
      </c>
      <c r="L93" s="110">
        <f t="shared" si="19"/>
        <v>0</v>
      </c>
      <c r="M93" s="110">
        <f t="shared" si="19"/>
        <v>0</v>
      </c>
      <c r="N93" s="110">
        <f t="shared" si="19"/>
        <v>0</v>
      </c>
      <c r="O93" s="110">
        <f t="shared" si="19"/>
        <v>0</v>
      </c>
      <c r="P93" s="110">
        <f t="shared" si="19"/>
        <v>0</v>
      </c>
      <c r="Q93" s="110">
        <f t="shared" si="19"/>
        <v>0</v>
      </c>
      <c r="R93" s="110">
        <f t="shared" si="19"/>
        <v>0</v>
      </c>
      <c r="S93" s="110">
        <f t="shared" si="19"/>
        <v>0</v>
      </c>
      <c r="T93" s="110">
        <f t="shared" si="19"/>
        <v>0</v>
      </c>
      <c r="U93" s="110">
        <f t="shared" si="19"/>
        <v>0</v>
      </c>
      <c r="V93" s="110">
        <f t="shared" si="19"/>
        <v>0</v>
      </c>
      <c r="W93" s="110">
        <f t="shared" si="19"/>
        <v>0</v>
      </c>
      <c r="X93" s="110">
        <f t="shared" si="19"/>
        <v>0</v>
      </c>
      <c r="Y93" s="110">
        <f t="shared" si="19"/>
        <v>0</v>
      </c>
      <c r="Z93" s="110">
        <f t="shared" si="19"/>
        <v>0</v>
      </c>
      <c r="AA93" s="110">
        <f t="shared" si="19"/>
        <v>0</v>
      </c>
      <c r="AB93" s="110">
        <f t="shared" si="19"/>
        <v>0</v>
      </c>
      <c r="AC93" s="110">
        <f t="shared" si="19"/>
        <v>0</v>
      </c>
      <c r="AD93" s="110">
        <f t="shared" si="19"/>
        <v>0</v>
      </c>
      <c r="AE93" s="110">
        <f t="shared" si="19"/>
        <v>1</v>
      </c>
      <c r="AF93" s="110">
        <f t="shared" si="19"/>
        <v>0</v>
      </c>
      <c r="AG93" s="110">
        <f t="shared" si="19"/>
        <v>0</v>
      </c>
      <c r="AH93" s="110">
        <f t="shared" si="19"/>
        <v>1</v>
      </c>
      <c r="AI93" s="110">
        <f t="shared" si="19"/>
        <v>1</v>
      </c>
      <c r="AJ93" s="39" t="str">
        <f t="shared" si="9"/>
        <v>NONSYNC_MOD</v>
      </c>
      <c r="AK93" s="52"/>
      <c r="AL93" s="52" t="str">
        <f t="shared" si="12"/>
        <v>13</v>
      </c>
      <c r="AM93" s="52" t="str">
        <f t="shared" si="13"/>
        <v>00</v>
      </c>
      <c r="AN93" s="52" t="str">
        <f t="shared" si="14"/>
        <v>00</v>
      </c>
      <c r="AO93" s="52" t="str">
        <f t="shared" si="15"/>
        <v>00</v>
      </c>
      <c r="AQ93" t="str">
        <f t="shared" si="10"/>
        <v xml:space="preserve">    (U4)0x00000013U,                                                           /* 22 NONSYNC_MOD                                     */</v>
      </c>
    </row>
    <row r="94" spans="2:43">
      <c r="B94" s="117"/>
      <c r="C94" s="39">
        <f t="shared" si="11"/>
        <v>23</v>
      </c>
      <c r="D94" s="110">
        <f t="shared" si="19"/>
        <v>0</v>
      </c>
      <c r="E94" s="110">
        <f t="shared" si="19"/>
        <v>0</v>
      </c>
      <c r="F94" s="110">
        <f t="shared" si="19"/>
        <v>0</v>
      </c>
      <c r="G94" s="110">
        <f t="shared" si="19"/>
        <v>0</v>
      </c>
      <c r="H94" s="110">
        <f t="shared" si="19"/>
        <v>0</v>
      </c>
      <c r="I94" s="110">
        <f t="shared" si="19"/>
        <v>0</v>
      </c>
      <c r="J94" s="110">
        <f t="shared" si="19"/>
        <v>0</v>
      </c>
      <c r="K94" s="110">
        <f t="shared" si="19"/>
        <v>0</v>
      </c>
      <c r="L94" s="110">
        <f t="shared" si="19"/>
        <v>0</v>
      </c>
      <c r="M94" s="110">
        <f t="shared" si="19"/>
        <v>0</v>
      </c>
      <c r="N94" s="110">
        <f t="shared" si="19"/>
        <v>0</v>
      </c>
      <c r="O94" s="110">
        <f t="shared" si="19"/>
        <v>0</v>
      </c>
      <c r="P94" s="110">
        <f t="shared" si="19"/>
        <v>0</v>
      </c>
      <c r="Q94" s="110">
        <f t="shared" si="19"/>
        <v>0</v>
      </c>
      <c r="R94" s="110">
        <f t="shared" si="19"/>
        <v>0</v>
      </c>
      <c r="S94" s="110">
        <f t="shared" si="19"/>
        <v>0</v>
      </c>
      <c r="T94" s="110">
        <f t="shared" si="19"/>
        <v>0</v>
      </c>
      <c r="U94" s="110">
        <f t="shared" si="19"/>
        <v>0</v>
      </c>
      <c r="V94" s="110">
        <f t="shared" si="19"/>
        <v>0</v>
      </c>
      <c r="W94" s="110">
        <f t="shared" si="19"/>
        <v>0</v>
      </c>
      <c r="X94" s="110">
        <f t="shared" si="19"/>
        <v>0</v>
      </c>
      <c r="Y94" s="110">
        <f t="shared" si="19"/>
        <v>0</v>
      </c>
      <c r="Z94" s="110">
        <f t="shared" si="19"/>
        <v>0</v>
      </c>
      <c r="AA94" s="110">
        <f t="shared" si="19"/>
        <v>0</v>
      </c>
      <c r="AB94" s="110">
        <f t="shared" si="19"/>
        <v>0</v>
      </c>
      <c r="AC94" s="110">
        <f t="shared" si="19"/>
        <v>0</v>
      </c>
      <c r="AD94" s="110">
        <f t="shared" si="19"/>
        <v>0</v>
      </c>
      <c r="AE94" s="110">
        <f t="shared" si="19"/>
        <v>1</v>
      </c>
      <c r="AF94" s="110">
        <f t="shared" si="19"/>
        <v>0</v>
      </c>
      <c r="AG94" s="110">
        <f t="shared" si="19"/>
        <v>1</v>
      </c>
      <c r="AH94" s="110">
        <f t="shared" si="19"/>
        <v>0</v>
      </c>
      <c r="AI94" s="110">
        <f t="shared" ref="AI94" si="20">IF(AI29=1,1,0)</f>
        <v>0</v>
      </c>
      <c r="AJ94" s="39" t="str">
        <f t="shared" si="9"/>
        <v>SELF_CALIB</v>
      </c>
      <c r="AK94" s="52"/>
      <c r="AL94" s="52" t="str">
        <f t="shared" si="12"/>
        <v>14</v>
      </c>
      <c r="AM94" s="52" t="str">
        <f t="shared" si="13"/>
        <v>00</v>
      </c>
      <c r="AN94" s="52" t="str">
        <f t="shared" si="14"/>
        <v>00</v>
      </c>
      <c r="AO94" s="52" t="str">
        <f t="shared" si="15"/>
        <v>00</v>
      </c>
      <c r="AQ94" t="str">
        <f t="shared" si="10"/>
        <v xml:space="preserve">    (U4)0x00000014U,                                                           /* 23 SELF_CALIB                                      */</v>
      </c>
    </row>
    <row r="95" spans="2:43">
      <c r="B95" s="117"/>
      <c r="C95" s="39">
        <f t="shared" si="11"/>
        <v>24</v>
      </c>
      <c r="D95" s="110">
        <f t="shared" ref="D95:AI102" si="21">IF(D30=1,1,0)</f>
        <v>0</v>
      </c>
      <c r="E95" s="110">
        <f t="shared" si="21"/>
        <v>0</v>
      </c>
      <c r="F95" s="110">
        <f t="shared" si="21"/>
        <v>0</v>
      </c>
      <c r="G95" s="110">
        <f t="shared" si="21"/>
        <v>0</v>
      </c>
      <c r="H95" s="110">
        <f t="shared" si="21"/>
        <v>0</v>
      </c>
      <c r="I95" s="110">
        <f t="shared" si="21"/>
        <v>0</v>
      </c>
      <c r="J95" s="110">
        <f t="shared" si="21"/>
        <v>0</v>
      </c>
      <c r="K95" s="110">
        <f t="shared" si="21"/>
        <v>0</v>
      </c>
      <c r="L95" s="110">
        <f t="shared" si="21"/>
        <v>0</v>
      </c>
      <c r="M95" s="110">
        <f t="shared" si="21"/>
        <v>0</v>
      </c>
      <c r="N95" s="110">
        <f t="shared" si="21"/>
        <v>0</v>
      </c>
      <c r="O95" s="110">
        <f t="shared" si="21"/>
        <v>0</v>
      </c>
      <c r="P95" s="110">
        <f t="shared" si="21"/>
        <v>0</v>
      </c>
      <c r="Q95" s="110">
        <f t="shared" si="21"/>
        <v>0</v>
      </c>
      <c r="R95" s="110">
        <f t="shared" si="21"/>
        <v>0</v>
      </c>
      <c r="S95" s="110">
        <f t="shared" si="21"/>
        <v>0</v>
      </c>
      <c r="T95" s="110">
        <f t="shared" si="21"/>
        <v>0</v>
      </c>
      <c r="U95" s="110">
        <f t="shared" si="21"/>
        <v>0</v>
      </c>
      <c r="V95" s="110">
        <f t="shared" si="21"/>
        <v>0</v>
      </c>
      <c r="W95" s="110">
        <f t="shared" si="21"/>
        <v>0</v>
      </c>
      <c r="X95" s="110">
        <f t="shared" si="21"/>
        <v>0</v>
      </c>
      <c r="Y95" s="110">
        <f t="shared" si="21"/>
        <v>0</v>
      </c>
      <c r="Z95" s="110">
        <f t="shared" si="21"/>
        <v>0</v>
      </c>
      <c r="AA95" s="110">
        <f t="shared" si="21"/>
        <v>0</v>
      </c>
      <c r="AB95" s="110">
        <f t="shared" si="21"/>
        <v>0</v>
      </c>
      <c r="AC95" s="110">
        <f t="shared" si="21"/>
        <v>0</v>
      </c>
      <c r="AD95" s="110">
        <f t="shared" si="21"/>
        <v>0</v>
      </c>
      <c r="AE95" s="110">
        <f t="shared" si="21"/>
        <v>1</v>
      </c>
      <c r="AF95" s="110">
        <f t="shared" si="21"/>
        <v>0</v>
      </c>
      <c r="AG95" s="110">
        <f t="shared" si="21"/>
        <v>1</v>
      </c>
      <c r="AH95" s="110">
        <f t="shared" si="21"/>
        <v>0</v>
      </c>
      <c r="AI95" s="110">
        <f t="shared" si="21"/>
        <v>1</v>
      </c>
      <c r="AJ95" s="39" t="str">
        <f t="shared" si="9"/>
        <v>RDY_DRIVE</v>
      </c>
      <c r="AK95" s="52"/>
      <c r="AL95" s="52" t="str">
        <f t="shared" si="12"/>
        <v>15</v>
      </c>
      <c r="AM95" s="52" t="str">
        <f t="shared" si="13"/>
        <v>00</v>
      </c>
      <c r="AN95" s="52" t="str">
        <f t="shared" si="14"/>
        <v>00</v>
      </c>
      <c r="AO95" s="52" t="str">
        <f t="shared" si="15"/>
        <v>00</v>
      </c>
      <c r="AQ95" t="str">
        <f t="shared" si="10"/>
        <v xml:space="preserve">    (U4)0x00000015U,                                                           /* 24 RDY_DRIVE                                       */</v>
      </c>
    </row>
    <row r="96" spans="2:43">
      <c r="B96" s="117"/>
      <c r="C96" s="39">
        <f t="shared" si="11"/>
        <v>25</v>
      </c>
      <c r="D96" s="110">
        <f t="shared" si="21"/>
        <v>0</v>
      </c>
      <c r="E96" s="110">
        <f t="shared" si="21"/>
        <v>0</v>
      </c>
      <c r="F96" s="110">
        <f t="shared" si="21"/>
        <v>0</v>
      </c>
      <c r="G96" s="110">
        <f t="shared" si="21"/>
        <v>0</v>
      </c>
      <c r="H96" s="110">
        <f t="shared" si="21"/>
        <v>0</v>
      </c>
      <c r="I96" s="110">
        <f t="shared" si="21"/>
        <v>0</v>
      </c>
      <c r="J96" s="110">
        <f t="shared" si="21"/>
        <v>0</v>
      </c>
      <c r="K96" s="110">
        <f t="shared" si="21"/>
        <v>0</v>
      </c>
      <c r="L96" s="110">
        <f t="shared" si="21"/>
        <v>0</v>
      </c>
      <c r="M96" s="110">
        <f t="shared" si="21"/>
        <v>0</v>
      </c>
      <c r="N96" s="110">
        <f t="shared" si="21"/>
        <v>0</v>
      </c>
      <c r="O96" s="110">
        <f t="shared" si="21"/>
        <v>0</v>
      </c>
      <c r="P96" s="110">
        <f t="shared" si="21"/>
        <v>0</v>
      </c>
      <c r="Q96" s="110">
        <f t="shared" si="21"/>
        <v>0</v>
      </c>
      <c r="R96" s="110">
        <f t="shared" si="21"/>
        <v>0</v>
      </c>
      <c r="S96" s="110">
        <f t="shared" si="21"/>
        <v>0</v>
      </c>
      <c r="T96" s="110">
        <f t="shared" si="21"/>
        <v>0</v>
      </c>
      <c r="U96" s="110">
        <f t="shared" si="21"/>
        <v>0</v>
      </c>
      <c r="V96" s="110">
        <f t="shared" si="21"/>
        <v>0</v>
      </c>
      <c r="W96" s="110">
        <f t="shared" si="21"/>
        <v>0</v>
      </c>
      <c r="X96" s="110">
        <f t="shared" si="21"/>
        <v>0</v>
      </c>
      <c r="Y96" s="110">
        <f t="shared" si="21"/>
        <v>0</v>
      </c>
      <c r="Z96" s="110">
        <f t="shared" si="21"/>
        <v>0</v>
      </c>
      <c r="AA96" s="110">
        <f t="shared" si="21"/>
        <v>0</v>
      </c>
      <c r="AB96" s="110">
        <f t="shared" si="21"/>
        <v>0</v>
      </c>
      <c r="AC96" s="110">
        <f t="shared" si="21"/>
        <v>0</v>
      </c>
      <c r="AD96" s="110">
        <f t="shared" si="21"/>
        <v>0</v>
      </c>
      <c r="AE96" s="110">
        <f t="shared" si="21"/>
        <v>1</v>
      </c>
      <c r="AF96" s="110">
        <f t="shared" si="21"/>
        <v>0</v>
      </c>
      <c r="AG96" s="110">
        <f t="shared" si="21"/>
        <v>1</v>
      </c>
      <c r="AH96" s="110">
        <f t="shared" si="21"/>
        <v>1</v>
      </c>
      <c r="AI96" s="110">
        <f t="shared" si="21"/>
        <v>0</v>
      </c>
      <c r="AJ96" s="39" t="str">
        <f t="shared" si="9"/>
        <v>UNKNOWN</v>
      </c>
      <c r="AK96" s="52"/>
      <c r="AL96" s="52" t="str">
        <f t="shared" si="12"/>
        <v>16</v>
      </c>
      <c r="AM96" s="52" t="str">
        <f t="shared" si="13"/>
        <v>00</v>
      </c>
      <c r="AN96" s="52" t="str">
        <f t="shared" si="14"/>
        <v>00</v>
      </c>
      <c r="AO96" s="52" t="str">
        <f t="shared" si="15"/>
        <v>00</v>
      </c>
      <c r="AQ96" t="str">
        <f t="shared" si="10"/>
        <v xml:space="preserve">    (U4)0x00000016U,                                                           /* 25 UNKNOWN                                         */</v>
      </c>
    </row>
    <row r="97" spans="2:43">
      <c r="B97" s="117"/>
      <c r="C97" s="39">
        <f t="shared" si="11"/>
        <v>26</v>
      </c>
      <c r="D97" s="110">
        <f t="shared" si="21"/>
        <v>0</v>
      </c>
      <c r="E97" s="110">
        <f t="shared" si="21"/>
        <v>0</v>
      </c>
      <c r="F97" s="110">
        <f t="shared" si="21"/>
        <v>0</v>
      </c>
      <c r="G97" s="110">
        <f t="shared" si="21"/>
        <v>0</v>
      </c>
      <c r="H97" s="110">
        <f t="shared" si="21"/>
        <v>0</v>
      </c>
      <c r="I97" s="110">
        <f t="shared" si="21"/>
        <v>0</v>
      </c>
      <c r="J97" s="110">
        <f t="shared" si="21"/>
        <v>0</v>
      </c>
      <c r="K97" s="110">
        <f t="shared" si="21"/>
        <v>0</v>
      </c>
      <c r="L97" s="110">
        <f t="shared" si="21"/>
        <v>0</v>
      </c>
      <c r="M97" s="110">
        <f t="shared" si="21"/>
        <v>0</v>
      </c>
      <c r="N97" s="110">
        <f t="shared" si="21"/>
        <v>0</v>
      </c>
      <c r="O97" s="110">
        <f t="shared" si="21"/>
        <v>0</v>
      </c>
      <c r="P97" s="110">
        <f t="shared" si="21"/>
        <v>0</v>
      </c>
      <c r="Q97" s="110">
        <f t="shared" si="21"/>
        <v>0</v>
      </c>
      <c r="R97" s="110">
        <f t="shared" si="21"/>
        <v>0</v>
      </c>
      <c r="S97" s="110">
        <f t="shared" si="21"/>
        <v>0</v>
      </c>
      <c r="T97" s="110">
        <f t="shared" si="21"/>
        <v>0</v>
      </c>
      <c r="U97" s="110">
        <f t="shared" si="21"/>
        <v>0</v>
      </c>
      <c r="V97" s="110">
        <f t="shared" si="21"/>
        <v>0</v>
      </c>
      <c r="W97" s="110">
        <f t="shared" si="21"/>
        <v>0</v>
      </c>
      <c r="X97" s="110">
        <f t="shared" si="21"/>
        <v>0</v>
      </c>
      <c r="Y97" s="110">
        <f t="shared" si="21"/>
        <v>0</v>
      </c>
      <c r="Z97" s="110">
        <f t="shared" si="21"/>
        <v>0</v>
      </c>
      <c r="AA97" s="110">
        <f t="shared" si="21"/>
        <v>0</v>
      </c>
      <c r="AB97" s="110">
        <f t="shared" si="21"/>
        <v>0</v>
      </c>
      <c r="AC97" s="110">
        <f t="shared" si="21"/>
        <v>0</v>
      </c>
      <c r="AD97" s="110">
        <f t="shared" si="21"/>
        <v>0</v>
      </c>
      <c r="AE97" s="110">
        <f t="shared" si="21"/>
        <v>1</v>
      </c>
      <c r="AF97" s="110">
        <f t="shared" si="21"/>
        <v>0</v>
      </c>
      <c r="AG97" s="110">
        <f t="shared" si="21"/>
        <v>1</v>
      </c>
      <c r="AH97" s="110">
        <f t="shared" si="21"/>
        <v>1</v>
      </c>
      <c r="AI97" s="110">
        <f t="shared" si="21"/>
        <v>1</v>
      </c>
      <c r="AJ97" s="39" t="str">
        <f t="shared" si="9"/>
        <v>UNKNOWN</v>
      </c>
      <c r="AK97" s="52"/>
      <c r="AL97" s="52" t="str">
        <f t="shared" si="12"/>
        <v>17</v>
      </c>
      <c r="AM97" s="52" t="str">
        <f t="shared" si="13"/>
        <v>00</v>
      </c>
      <c r="AN97" s="52" t="str">
        <f t="shared" si="14"/>
        <v>00</v>
      </c>
      <c r="AO97" s="52" t="str">
        <f t="shared" si="15"/>
        <v>00</v>
      </c>
      <c r="AQ97" t="str">
        <f t="shared" si="10"/>
        <v xml:space="preserve">    (U4)0x00000017U,                                                           /* 26 UNKNOWN                                         */</v>
      </c>
    </row>
    <row r="98" spans="2:43">
      <c r="B98" s="117"/>
      <c r="C98" s="39">
        <f t="shared" si="11"/>
        <v>27</v>
      </c>
      <c r="D98" s="110">
        <f t="shared" si="21"/>
        <v>0</v>
      </c>
      <c r="E98" s="110">
        <f t="shared" si="21"/>
        <v>0</v>
      </c>
      <c r="F98" s="110">
        <f t="shared" si="21"/>
        <v>0</v>
      </c>
      <c r="G98" s="110">
        <f t="shared" si="21"/>
        <v>0</v>
      </c>
      <c r="H98" s="110">
        <f t="shared" si="21"/>
        <v>0</v>
      </c>
      <c r="I98" s="110">
        <f t="shared" si="21"/>
        <v>0</v>
      </c>
      <c r="J98" s="110">
        <f t="shared" si="21"/>
        <v>0</v>
      </c>
      <c r="K98" s="110">
        <f t="shared" si="21"/>
        <v>0</v>
      </c>
      <c r="L98" s="110">
        <f t="shared" si="21"/>
        <v>0</v>
      </c>
      <c r="M98" s="110">
        <f t="shared" si="21"/>
        <v>0</v>
      </c>
      <c r="N98" s="110">
        <f t="shared" si="21"/>
        <v>0</v>
      </c>
      <c r="O98" s="110">
        <f t="shared" si="21"/>
        <v>0</v>
      </c>
      <c r="P98" s="110">
        <f t="shared" si="21"/>
        <v>0</v>
      </c>
      <c r="Q98" s="110">
        <f t="shared" si="21"/>
        <v>0</v>
      </c>
      <c r="R98" s="110">
        <f t="shared" si="21"/>
        <v>0</v>
      </c>
      <c r="S98" s="110">
        <f t="shared" si="21"/>
        <v>0</v>
      </c>
      <c r="T98" s="110">
        <f t="shared" si="21"/>
        <v>0</v>
      </c>
      <c r="U98" s="110">
        <f t="shared" si="21"/>
        <v>0</v>
      </c>
      <c r="V98" s="110">
        <f t="shared" si="21"/>
        <v>0</v>
      </c>
      <c r="W98" s="110">
        <f t="shared" si="21"/>
        <v>0</v>
      </c>
      <c r="X98" s="110">
        <f t="shared" si="21"/>
        <v>0</v>
      </c>
      <c r="Y98" s="110">
        <f t="shared" si="21"/>
        <v>0</v>
      </c>
      <c r="Z98" s="110">
        <f t="shared" si="21"/>
        <v>0</v>
      </c>
      <c r="AA98" s="110">
        <f t="shared" si="21"/>
        <v>0</v>
      </c>
      <c r="AB98" s="110">
        <f t="shared" si="21"/>
        <v>0</v>
      </c>
      <c r="AC98" s="110">
        <f t="shared" si="21"/>
        <v>0</v>
      </c>
      <c r="AD98" s="110">
        <f t="shared" si="21"/>
        <v>0</v>
      </c>
      <c r="AE98" s="110">
        <f t="shared" si="21"/>
        <v>1</v>
      </c>
      <c r="AF98" s="110">
        <f t="shared" si="21"/>
        <v>1</v>
      </c>
      <c r="AG98" s="110">
        <f t="shared" si="21"/>
        <v>0</v>
      </c>
      <c r="AH98" s="110">
        <f t="shared" si="21"/>
        <v>0</v>
      </c>
      <c r="AI98" s="110">
        <f t="shared" si="21"/>
        <v>0</v>
      </c>
      <c r="AJ98" s="39" t="str">
        <f t="shared" si="9"/>
        <v>UNKNOWN</v>
      </c>
      <c r="AK98" s="52"/>
      <c r="AL98" s="52" t="str">
        <f t="shared" si="12"/>
        <v>18</v>
      </c>
      <c r="AM98" s="52" t="str">
        <f t="shared" si="13"/>
        <v>00</v>
      </c>
      <c r="AN98" s="52" t="str">
        <f t="shared" si="14"/>
        <v>00</v>
      </c>
      <c r="AO98" s="52" t="str">
        <f t="shared" si="15"/>
        <v>00</v>
      </c>
      <c r="AQ98" t="str">
        <f t="shared" si="10"/>
        <v xml:space="preserve">    (U4)0x00000018U,                                                           /* 27 UNKNOWN                                         */</v>
      </c>
    </row>
    <row r="99" spans="2:43">
      <c r="B99" s="117"/>
      <c r="C99" s="39">
        <f t="shared" si="11"/>
        <v>28</v>
      </c>
      <c r="D99" s="110">
        <f t="shared" si="21"/>
        <v>0</v>
      </c>
      <c r="E99" s="110">
        <f t="shared" si="21"/>
        <v>0</v>
      </c>
      <c r="F99" s="110">
        <f t="shared" si="21"/>
        <v>0</v>
      </c>
      <c r="G99" s="110">
        <f t="shared" si="21"/>
        <v>0</v>
      </c>
      <c r="H99" s="110">
        <f t="shared" si="21"/>
        <v>0</v>
      </c>
      <c r="I99" s="110">
        <f t="shared" si="21"/>
        <v>0</v>
      </c>
      <c r="J99" s="110">
        <f t="shared" si="21"/>
        <v>0</v>
      </c>
      <c r="K99" s="110">
        <f t="shared" si="21"/>
        <v>0</v>
      </c>
      <c r="L99" s="110">
        <f t="shared" si="21"/>
        <v>0</v>
      </c>
      <c r="M99" s="110">
        <f t="shared" si="21"/>
        <v>0</v>
      </c>
      <c r="N99" s="110">
        <f t="shared" si="21"/>
        <v>0</v>
      </c>
      <c r="O99" s="110">
        <f t="shared" si="21"/>
        <v>0</v>
      </c>
      <c r="P99" s="110">
        <f t="shared" si="21"/>
        <v>0</v>
      </c>
      <c r="Q99" s="110">
        <f t="shared" si="21"/>
        <v>0</v>
      </c>
      <c r="R99" s="110">
        <f t="shared" si="21"/>
        <v>0</v>
      </c>
      <c r="S99" s="110">
        <f t="shared" si="21"/>
        <v>0</v>
      </c>
      <c r="T99" s="110">
        <f t="shared" si="21"/>
        <v>0</v>
      </c>
      <c r="U99" s="110">
        <f t="shared" si="21"/>
        <v>0</v>
      </c>
      <c r="V99" s="110">
        <f t="shared" si="21"/>
        <v>0</v>
      </c>
      <c r="W99" s="110">
        <f t="shared" si="21"/>
        <v>0</v>
      </c>
      <c r="X99" s="110">
        <f t="shared" si="21"/>
        <v>0</v>
      </c>
      <c r="Y99" s="110">
        <f t="shared" si="21"/>
        <v>0</v>
      </c>
      <c r="Z99" s="110">
        <f t="shared" si="21"/>
        <v>0</v>
      </c>
      <c r="AA99" s="110">
        <f t="shared" si="21"/>
        <v>0</v>
      </c>
      <c r="AB99" s="110">
        <f t="shared" si="21"/>
        <v>0</v>
      </c>
      <c r="AC99" s="110">
        <f t="shared" si="21"/>
        <v>0</v>
      </c>
      <c r="AD99" s="110">
        <f t="shared" si="21"/>
        <v>0</v>
      </c>
      <c r="AE99" s="110">
        <f t="shared" si="21"/>
        <v>1</v>
      </c>
      <c r="AF99" s="110">
        <f t="shared" si="21"/>
        <v>1</v>
      </c>
      <c r="AG99" s="110">
        <f t="shared" si="21"/>
        <v>0</v>
      </c>
      <c r="AH99" s="110">
        <f t="shared" si="21"/>
        <v>0</v>
      </c>
      <c r="AI99" s="110">
        <f t="shared" si="21"/>
        <v>1</v>
      </c>
      <c r="AJ99" s="39" t="str">
        <f t="shared" si="9"/>
        <v>UNKNOWN</v>
      </c>
      <c r="AK99" s="52"/>
      <c r="AL99" s="52" t="str">
        <f t="shared" si="12"/>
        <v>19</v>
      </c>
      <c r="AM99" s="52" t="str">
        <f t="shared" si="13"/>
        <v>00</v>
      </c>
      <c r="AN99" s="52" t="str">
        <f t="shared" si="14"/>
        <v>00</v>
      </c>
      <c r="AO99" s="52" t="str">
        <f t="shared" si="15"/>
        <v>00</v>
      </c>
      <c r="AQ99" t="str">
        <f t="shared" si="10"/>
        <v xml:space="preserve">    (U4)0x00000019U,                                                           /* 28 UNKNOWN                                         */</v>
      </c>
    </row>
    <row r="100" spans="2:43">
      <c r="B100" s="117"/>
      <c r="C100" s="39">
        <f t="shared" si="11"/>
        <v>29</v>
      </c>
      <c r="D100" s="110">
        <f t="shared" si="21"/>
        <v>0</v>
      </c>
      <c r="E100" s="110">
        <f t="shared" si="21"/>
        <v>0</v>
      </c>
      <c r="F100" s="110">
        <f t="shared" si="21"/>
        <v>0</v>
      </c>
      <c r="G100" s="110">
        <f t="shared" si="21"/>
        <v>0</v>
      </c>
      <c r="H100" s="110">
        <f t="shared" si="21"/>
        <v>0</v>
      </c>
      <c r="I100" s="110">
        <f t="shared" si="21"/>
        <v>0</v>
      </c>
      <c r="J100" s="110">
        <f t="shared" si="21"/>
        <v>0</v>
      </c>
      <c r="K100" s="110">
        <f t="shared" si="21"/>
        <v>0</v>
      </c>
      <c r="L100" s="110">
        <f t="shared" si="21"/>
        <v>0</v>
      </c>
      <c r="M100" s="110">
        <f t="shared" si="21"/>
        <v>0</v>
      </c>
      <c r="N100" s="110">
        <f t="shared" si="21"/>
        <v>0</v>
      </c>
      <c r="O100" s="110">
        <f t="shared" si="21"/>
        <v>0</v>
      </c>
      <c r="P100" s="110">
        <f t="shared" si="21"/>
        <v>0</v>
      </c>
      <c r="Q100" s="110">
        <f t="shared" si="21"/>
        <v>0</v>
      </c>
      <c r="R100" s="110">
        <f t="shared" si="21"/>
        <v>0</v>
      </c>
      <c r="S100" s="110">
        <f t="shared" si="21"/>
        <v>0</v>
      </c>
      <c r="T100" s="110">
        <f t="shared" si="21"/>
        <v>0</v>
      </c>
      <c r="U100" s="110">
        <f t="shared" si="21"/>
        <v>0</v>
      </c>
      <c r="V100" s="110">
        <f t="shared" si="21"/>
        <v>0</v>
      </c>
      <c r="W100" s="110">
        <f t="shared" si="21"/>
        <v>0</v>
      </c>
      <c r="X100" s="110">
        <f t="shared" si="21"/>
        <v>0</v>
      </c>
      <c r="Y100" s="110">
        <f t="shared" si="21"/>
        <v>0</v>
      </c>
      <c r="Z100" s="110">
        <f t="shared" si="21"/>
        <v>0</v>
      </c>
      <c r="AA100" s="110">
        <f t="shared" si="21"/>
        <v>0</v>
      </c>
      <c r="AB100" s="110">
        <f t="shared" si="21"/>
        <v>0</v>
      </c>
      <c r="AC100" s="110">
        <f t="shared" si="21"/>
        <v>0</v>
      </c>
      <c r="AD100" s="110">
        <f t="shared" si="21"/>
        <v>0</v>
      </c>
      <c r="AE100" s="110">
        <f t="shared" si="21"/>
        <v>1</v>
      </c>
      <c r="AF100" s="110">
        <f t="shared" si="21"/>
        <v>1</v>
      </c>
      <c r="AG100" s="110">
        <f t="shared" si="21"/>
        <v>0</v>
      </c>
      <c r="AH100" s="110">
        <f t="shared" si="21"/>
        <v>1</v>
      </c>
      <c r="AI100" s="110">
        <f t="shared" si="21"/>
        <v>0</v>
      </c>
      <c r="AJ100" s="39" t="str">
        <f t="shared" si="9"/>
        <v>UNKNOWN</v>
      </c>
      <c r="AK100" s="52"/>
      <c r="AL100" s="52" t="str">
        <f t="shared" si="12"/>
        <v>1A</v>
      </c>
      <c r="AM100" s="52" t="str">
        <f t="shared" si="13"/>
        <v>00</v>
      </c>
      <c r="AN100" s="52" t="str">
        <f t="shared" si="14"/>
        <v>00</v>
      </c>
      <c r="AO100" s="52" t="str">
        <f t="shared" si="15"/>
        <v>00</v>
      </c>
      <c r="AQ100" t="str">
        <f t="shared" si="10"/>
        <v xml:space="preserve">    (U4)0x0000001AU,                                                           /* 29 UNKNOWN                                         */</v>
      </c>
    </row>
    <row r="101" spans="2:43">
      <c r="B101" s="117"/>
      <c r="C101" s="39">
        <f t="shared" si="11"/>
        <v>30</v>
      </c>
      <c r="D101" s="110">
        <f t="shared" si="21"/>
        <v>0</v>
      </c>
      <c r="E101" s="110">
        <f t="shared" si="21"/>
        <v>0</v>
      </c>
      <c r="F101" s="110">
        <f t="shared" si="21"/>
        <v>0</v>
      </c>
      <c r="G101" s="110">
        <f t="shared" si="21"/>
        <v>0</v>
      </c>
      <c r="H101" s="110">
        <f t="shared" si="21"/>
        <v>0</v>
      </c>
      <c r="I101" s="110">
        <f t="shared" si="21"/>
        <v>0</v>
      </c>
      <c r="J101" s="110">
        <f t="shared" si="21"/>
        <v>0</v>
      </c>
      <c r="K101" s="110">
        <f t="shared" si="21"/>
        <v>0</v>
      </c>
      <c r="L101" s="110">
        <f t="shared" si="21"/>
        <v>0</v>
      </c>
      <c r="M101" s="110">
        <f t="shared" si="21"/>
        <v>0</v>
      </c>
      <c r="N101" s="110">
        <f t="shared" si="21"/>
        <v>0</v>
      </c>
      <c r="O101" s="110">
        <f t="shared" si="21"/>
        <v>0</v>
      </c>
      <c r="P101" s="110">
        <f t="shared" si="21"/>
        <v>0</v>
      </c>
      <c r="Q101" s="110">
        <f t="shared" si="21"/>
        <v>0</v>
      </c>
      <c r="R101" s="110">
        <f t="shared" si="21"/>
        <v>0</v>
      </c>
      <c r="S101" s="110">
        <f t="shared" si="21"/>
        <v>0</v>
      </c>
      <c r="T101" s="110">
        <f t="shared" si="21"/>
        <v>0</v>
      </c>
      <c r="U101" s="110">
        <f t="shared" si="21"/>
        <v>0</v>
      </c>
      <c r="V101" s="110">
        <f t="shared" si="21"/>
        <v>0</v>
      </c>
      <c r="W101" s="110">
        <f t="shared" si="21"/>
        <v>0</v>
      </c>
      <c r="X101" s="110">
        <f t="shared" si="21"/>
        <v>0</v>
      </c>
      <c r="Y101" s="110">
        <f t="shared" si="21"/>
        <v>0</v>
      </c>
      <c r="Z101" s="110">
        <f t="shared" si="21"/>
        <v>0</v>
      </c>
      <c r="AA101" s="110">
        <f t="shared" si="21"/>
        <v>0</v>
      </c>
      <c r="AB101" s="110">
        <f t="shared" si="21"/>
        <v>0</v>
      </c>
      <c r="AC101" s="110">
        <f t="shared" si="21"/>
        <v>0</v>
      </c>
      <c r="AD101" s="110">
        <f t="shared" si="21"/>
        <v>0</v>
      </c>
      <c r="AE101" s="110">
        <f t="shared" si="21"/>
        <v>1</v>
      </c>
      <c r="AF101" s="110">
        <f t="shared" si="21"/>
        <v>1</v>
      </c>
      <c r="AG101" s="110">
        <f t="shared" si="21"/>
        <v>0</v>
      </c>
      <c r="AH101" s="110">
        <f t="shared" si="21"/>
        <v>1</v>
      </c>
      <c r="AI101" s="110">
        <f t="shared" si="21"/>
        <v>1</v>
      </c>
      <c r="AJ101" s="39" t="str">
        <f t="shared" si="9"/>
        <v>UNKNOWN</v>
      </c>
      <c r="AK101" s="52"/>
      <c r="AL101" s="52" t="str">
        <f t="shared" si="12"/>
        <v>1B</v>
      </c>
      <c r="AM101" s="52" t="str">
        <f t="shared" si="13"/>
        <v>00</v>
      </c>
      <c r="AN101" s="52" t="str">
        <f t="shared" si="14"/>
        <v>00</v>
      </c>
      <c r="AO101" s="52" t="str">
        <f t="shared" si="15"/>
        <v>00</v>
      </c>
      <c r="AQ101" t="str">
        <f t="shared" si="10"/>
        <v xml:space="preserve">    (U4)0x0000001BU,                                                           /* 30 UNKNOWN                                         */</v>
      </c>
    </row>
    <row r="102" spans="2:43">
      <c r="B102" s="117"/>
      <c r="C102" s="39">
        <f t="shared" si="11"/>
        <v>31</v>
      </c>
      <c r="D102" s="110">
        <f t="shared" si="21"/>
        <v>0</v>
      </c>
      <c r="E102" s="110">
        <f t="shared" si="21"/>
        <v>0</v>
      </c>
      <c r="F102" s="110">
        <f t="shared" si="21"/>
        <v>0</v>
      </c>
      <c r="G102" s="110">
        <f t="shared" si="21"/>
        <v>0</v>
      </c>
      <c r="H102" s="110">
        <f t="shared" si="21"/>
        <v>0</v>
      </c>
      <c r="I102" s="110">
        <f t="shared" si="21"/>
        <v>0</v>
      </c>
      <c r="J102" s="110">
        <f t="shared" si="21"/>
        <v>0</v>
      </c>
      <c r="K102" s="110">
        <f t="shared" si="21"/>
        <v>0</v>
      </c>
      <c r="L102" s="110">
        <f t="shared" si="21"/>
        <v>0</v>
      </c>
      <c r="M102" s="110">
        <f t="shared" si="21"/>
        <v>0</v>
      </c>
      <c r="N102" s="110">
        <f t="shared" si="21"/>
        <v>0</v>
      </c>
      <c r="O102" s="110">
        <f t="shared" si="21"/>
        <v>0</v>
      </c>
      <c r="P102" s="110">
        <f t="shared" si="21"/>
        <v>0</v>
      </c>
      <c r="Q102" s="110">
        <f t="shared" si="21"/>
        <v>0</v>
      </c>
      <c r="R102" s="110">
        <f t="shared" si="21"/>
        <v>0</v>
      </c>
      <c r="S102" s="110">
        <f t="shared" si="21"/>
        <v>0</v>
      </c>
      <c r="T102" s="110">
        <f t="shared" si="21"/>
        <v>0</v>
      </c>
      <c r="U102" s="110">
        <f t="shared" si="21"/>
        <v>0</v>
      </c>
      <c r="V102" s="110">
        <f t="shared" si="21"/>
        <v>0</v>
      </c>
      <c r="W102" s="110">
        <f t="shared" si="21"/>
        <v>0</v>
      </c>
      <c r="X102" s="110">
        <f t="shared" si="21"/>
        <v>0</v>
      </c>
      <c r="Y102" s="110">
        <f t="shared" si="21"/>
        <v>0</v>
      </c>
      <c r="Z102" s="110">
        <f t="shared" si="21"/>
        <v>0</v>
      </c>
      <c r="AA102" s="110">
        <f t="shared" si="21"/>
        <v>0</v>
      </c>
      <c r="AB102" s="110">
        <f t="shared" si="21"/>
        <v>0</v>
      </c>
      <c r="AC102" s="110">
        <f t="shared" si="21"/>
        <v>0</v>
      </c>
      <c r="AD102" s="110">
        <f t="shared" si="21"/>
        <v>0</v>
      </c>
      <c r="AE102" s="110">
        <f t="shared" si="21"/>
        <v>1</v>
      </c>
      <c r="AF102" s="110">
        <f t="shared" si="21"/>
        <v>1</v>
      </c>
      <c r="AG102" s="110">
        <f t="shared" si="21"/>
        <v>1</v>
      </c>
      <c r="AH102" s="110">
        <f t="shared" si="21"/>
        <v>0</v>
      </c>
      <c r="AI102" s="110">
        <f t="shared" ref="AI102" si="22">IF(AI37=1,1,0)</f>
        <v>0</v>
      </c>
      <c r="AJ102" s="39" t="str">
        <f t="shared" si="9"/>
        <v>UNKNOWN</v>
      </c>
      <c r="AK102" s="52"/>
      <c r="AL102" s="52" t="str">
        <f t="shared" si="12"/>
        <v>1C</v>
      </c>
      <c r="AM102" s="52" t="str">
        <f t="shared" si="13"/>
        <v>00</v>
      </c>
      <c r="AN102" s="52" t="str">
        <f t="shared" si="14"/>
        <v>00</v>
      </c>
      <c r="AO102" s="52" t="str">
        <f t="shared" si="15"/>
        <v>00</v>
      </c>
      <c r="AQ102" t="str">
        <f t="shared" si="10"/>
        <v xml:space="preserve">    (U4)0x0000001CU,                                                           /* 31 UNKNOWN                                         */</v>
      </c>
    </row>
    <row r="103" spans="2:43">
      <c r="B103" s="117"/>
      <c r="C103" s="39">
        <f t="shared" si="11"/>
        <v>32</v>
      </c>
      <c r="D103" s="110">
        <f t="shared" ref="D103:AI110" si="23">IF(D38=1,1,0)</f>
        <v>0</v>
      </c>
      <c r="E103" s="110">
        <f t="shared" si="23"/>
        <v>0</v>
      </c>
      <c r="F103" s="110">
        <f t="shared" si="23"/>
        <v>0</v>
      </c>
      <c r="G103" s="110">
        <f t="shared" si="23"/>
        <v>0</v>
      </c>
      <c r="H103" s="110">
        <f t="shared" si="23"/>
        <v>0</v>
      </c>
      <c r="I103" s="110">
        <f t="shared" si="23"/>
        <v>0</v>
      </c>
      <c r="J103" s="110">
        <f t="shared" si="23"/>
        <v>0</v>
      </c>
      <c r="K103" s="110">
        <f t="shared" si="23"/>
        <v>0</v>
      </c>
      <c r="L103" s="110">
        <f t="shared" si="23"/>
        <v>0</v>
      </c>
      <c r="M103" s="110">
        <f t="shared" si="23"/>
        <v>0</v>
      </c>
      <c r="N103" s="110">
        <f t="shared" si="23"/>
        <v>0</v>
      </c>
      <c r="O103" s="110">
        <f t="shared" si="23"/>
        <v>0</v>
      </c>
      <c r="P103" s="110">
        <f t="shared" si="23"/>
        <v>0</v>
      </c>
      <c r="Q103" s="110">
        <f t="shared" si="23"/>
        <v>0</v>
      </c>
      <c r="R103" s="110">
        <f t="shared" si="23"/>
        <v>0</v>
      </c>
      <c r="S103" s="110">
        <f t="shared" si="23"/>
        <v>0</v>
      </c>
      <c r="T103" s="110">
        <f t="shared" si="23"/>
        <v>0</v>
      </c>
      <c r="U103" s="110">
        <f t="shared" si="23"/>
        <v>0</v>
      </c>
      <c r="V103" s="110">
        <f t="shared" si="23"/>
        <v>0</v>
      </c>
      <c r="W103" s="110">
        <f t="shared" si="23"/>
        <v>0</v>
      </c>
      <c r="X103" s="110">
        <f t="shared" si="23"/>
        <v>0</v>
      </c>
      <c r="Y103" s="110">
        <f t="shared" si="23"/>
        <v>0</v>
      </c>
      <c r="Z103" s="110">
        <f t="shared" si="23"/>
        <v>0</v>
      </c>
      <c r="AA103" s="110">
        <f t="shared" si="23"/>
        <v>0</v>
      </c>
      <c r="AB103" s="110">
        <f t="shared" si="23"/>
        <v>0</v>
      </c>
      <c r="AC103" s="110">
        <f t="shared" si="23"/>
        <v>0</v>
      </c>
      <c r="AD103" s="110">
        <f t="shared" si="23"/>
        <v>0</v>
      </c>
      <c r="AE103" s="110">
        <f t="shared" si="23"/>
        <v>1</v>
      </c>
      <c r="AF103" s="110">
        <f t="shared" si="23"/>
        <v>1</v>
      </c>
      <c r="AG103" s="110">
        <f t="shared" si="23"/>
        <v>1</v>
      </c>
      <c r="AH103" s="110">
        <f t="shared" si="23"/>
        <v>0</v>
      </c>
      <c r="AI103" s="110">
        <f t="shared" si="23"/>
        <v>1</v>
      </c>
      <c r="AJ103" s="39" t="str">
        <f t="shared" si="9"/>
        <v>UNKNOWN</v>
      </c>
      <c r="AK103" s="52"/>
      <c r="AL103" s="52" t="str">
        <f t="shared" si="12"/>
        <v>1D</v>
      </c>
      <c r="AM103" s="52" t="str">
        <f t="shared" si="13"/>
        <v>00</v>
      </c>
      <c r="AN103" s="52" t="str">
        <f t="shared" si="14"/>
        <v>00</v>
      </c>
      <c r="AO103" s="52" t="str">
        <f t="shared" si="15"/>
        <v>00</v>
      </c>
      <c r="AQ103" t="str">
        <f t="shared" si="10"/>
        <v xml:space="preserve">    (U4)0x0000001DU,                                                           /* 32 UNKNOWN                                         */</v>
      </c>
    </row>
    <row r="104" spans="2:43">
      <c r="B104" s="117"/>
      <c r="C104" s="39">
        <f t="shared" si="11"/>
        <v>33</v>
      </c>
      <c r="D104" s="110">
        <f t="shared" si="23"/>
        <v>0</v>
      </c>
      <c r="E104" s="110">
        <f t="shared" si="23"/>
        <v>0</v>
      </c>
      <c r="F104" s="110">
        <f t="shared" si="23"/>
        <v>0</v>
      </c>
      <c r="G104" s="110">
        <f t="shared" si="23"/>
        <v>0</v>
      </c>
      <c r="H104" s="110">
        <f t="shared" si="23"/>
        <v>0</v>
      </c>
      <c r="I104" s="110">
        <f t="shared" si="23"/>
        <v>0</v>
      </c>
      <c r="J104" s="110">
        <f t="shared" si="23"/>
        <v>0</v>
      </c>
      <c r="K104" s="110">
        <f t="shared" si="23"/>
        <v>0</v>
      </c>
      <c r="L104" s="110">
        <f t="shared" si="23"/>
        <v>0</v>
      </c>
      <c r="M104" s="110">
        <f t="shared" si="23"/>
        <v>0</v>
      </c>
      <c r="N104" s="110">
        <f t="shared" si="23"/>
        <v>0</v>
      </c>
      <c r="O104" s="110">
        <f t="shared" si="23"/>
        <v>0</v>
      </c>
      <c r="P104" s="110">
        <f t="shared" si="23"/>
        <v>0</v>
      </c>
      <c r="Q104" s="110">
        <f t="shared" si="23"/>
        <v>0</v>
      </c>
      <c r="R104" s="110">
        <f t="shared" si="23"/>
        <v>0</v>
      </c>
      <c r="S104" s="110">
        <f t="shared" si="23"/>
        <v>0</v>
      </c>
      <c r="T104" s="110">
        <f t="shared" si="23"/>
        <v>0</v>
      </c>
      <c r="U104" s="110">
        <f t="shared" si="23"/>
        <v>0</v>
      </c>
      <c r="V104" s="110">
        <f t="shared" si="23"/>
        <v>0</v>
      </c>
      <c r="W104" s="110">
        <f t="shared" si="23"/>
        <v>0</v>
      </c>
      <c r="X104" s="110">
        <f t="shared" si="23"/>
        <v>0</v>
      </c>
      <c r="Y104" s="110">
        <f t="shared" si="23"/>
        <v>0</v>
      </c>
      <c r="Z104" s="110">
        <f t="shared" si="23"/>
        <v>0</v>
      </c>
      <c r="AA104" s="110">
        <f t="shared" si="23"/>
        <v>0</v>
      </c>
      <c r="AB104" s="110">
        <f t="shared" si="23"/>
        <v>0</v>
      </c>
      <c r="AC104" s="110">
        <f t="shared" si="23"/>
        <v>0</v>
      </c>
      <c r="AD104" s="110">
        <f t="shared" si="23"/>
        <v>0</v>
      </c>
      <c r="AE104" s="110">
        <f t="shared" si="23"/>
        <v>1</v>
      </c>
      <c r="AF104" s="110">
        <f t="shared" si="23"/>
        <v>1</v>
      </c>
      <c r="AG104" s="110">
        <f t="shared" si="23"/>
        <v>1</v>
      </c>
      <c r="AH104" s="110">
        <f t="shared" si="23"/>
        <v>1</v>
      </c>
      <c r="AI104" s="110">
        <f t="shared" si="23"/>
        <v>0</v>
      </c>
      <c r="AJ104" s="39" t="str">
        <f t="shared" si="9"/>
        <v>UNKNOWN</v>
      </c>
      <c r="AK104" s="52"/>
      <c r="AL104" s="52" t="str">
        <f t="shared" si="12"/>
        <v>1E</v>
      </c>
      <c r="AM104" s="52" t="str">
        <f t="shared" si="13"/>
        <v>00</v>
      </c>
      <c r="AN104" s="52" t="str">
        <f t="shared" si="14"/>
        <v>00</v>
      </c>
      <c r="AO104" s="52" t="str">
        <f t="shared" si="15"/>
        <v>00</v>
      </c>
      <c r="AQ104" t="str">
        <f t="shared" si="10"/>
        <v xml:space="preserve">    (U4)0x0000001EU,                                                           /* 33 UNKNOWN                                         */</v>
      </c>
    </row>
    <row r="105" spans="2:43">
      <c r="B105" s="117"/>
      <c r="C105" s="39">
        <f t="shared" si="11"/>
        <v>34</v>
      </c>
      <c r="D105" s="110">
        <f t="shared" si="23"/>
        <v>0</v>
      </c>
      <c r="E105" s="110">
        <f t="shared" si="23"/>
        <v>0</v>
      </c>
      <c r="F105" s="110">
        <f t="shared" si="23"/>
        <v>0</v>
      </c>
      <c r="G105" s="110">
        <f t="shared" si="23"/>
        <v>0</v>
      </c>
      <c r="H105" s="110">
        <f t="shared" si="23"/>
        <v>0</v>
      </c>
      <c r="I105" s="110">
        <f t="shared" si="23"/>
        <v>0</v>
      </c>
      <c r="J105" s="110">
        <f t="shared" si="23"/>
        <v>0</v>
      </c>
      <c r="K105" s="110">
        <f t="shared" si="23"/>
        <v>0</v>
      </c>
      <c r="L105" s="110">
        <f t="shared" si="23"/>
        <v>0</v>
      </c>
      <c r="M105" s="110">
        <f t="shared" si="23"/>
        <v>0</v>
      </c>
      <c r="N105" s="110">
        <f t="shared" si="23"/>
        <v>0</v>
      </c>
      <c r="O105" s="110">
        <f t="shared" si="23"/>
        <v>0</v>
      </c>
      <c r="P105" s="110">
        <f t="shared" si="23"/>
        <v>0</v>
      </c>
      <c r="Q105" s="110">
        <f t="shared" si="23"/>
        <v>0</v>
      </c>
      <c r="R105" s="110">
        <f t="shared" si="23"/>
        <v>0</v>
      </c>
      <c r="S105" s="110">
        <f t="shared" si="23"/>
        <v>0</v>
      </c>
      <c r="T105" s="110">
        <f t="shared" si="23"/>
        <v>0</v>
      </c>
      <c r="U105" s="110">
        <f t="shared" si="23"/>
        <v>0</v>
      </c>
      <c r="V105" s="110">
        <f t="shared" si="23"/>
        <v>0</v>
      </c>
      <c r="W105" s="110">
        <f t="shared" si="23"/>
        <v>0</v>
      </c>
      <c r="X105" s="110">
        <f t="shared" si="23"/>
        <v>0</v>
      </c>
      <c r="Y105" s="110">
        <f t="shared" si="23"/>
        <v>0</v>
      </c>
      <c r="Z105" s="110">
        <f t="shared" si="23"/>
        <v>0</v>
      </c>
      <c r="AA105" s="110">
        <f t="shared" si="23"/>
        <v>0</v>
      </c>
      <c r="AB105" s="110">
        <f t="shared" si="23"/>
        <v>0</v>
      </c>
      <c r="AC105" s="110">
        <f t="shared" si="23"/>
        <v>0</v>
      </c>
      <c r="AD105" s="110">
        <f t="shared" si="23"/>
        <v>0</v>
      </c>
      <c r="AE105" s="110">
        <f t="shared" si="23"/>
        <v>1</v>
      </c>
      <c r="AF105" s="110">
        <f t="shared" si="23"/>
        <v>1</v>
      </c>
      <c r="AG105" s="110">
        <f t="shared" si="23"/>
        <v>1</v>
      </c>
      <c r="AH105" s="110">
        <f t="shared" si="23"/>
        <v>1</v>
      </c>
      <c r="AI105" s="110">
        <f t="shared" si="23"/>
        <v>1</v>
      </c>
      <c r="AJ105" s="39" t="str">
        <f t="shared" si="9"/>
        <v>UNKNOWN</v>
      </c>
      <c r="AK105" s="52"/>
      <c r="AL105" s="52" t="str">
        <f t="shared" si="12"/>
        <v>1F</v>
      </c>
      <c r="AM105" s="52" t="str">
        <f t="shared" si="13"/>
        <v>00</v>
      </c>
      <c r="AN105" s="52" t="str">
        <f t="shared" si="14"/>
        <v>00</v>
      </c>
      <c r="AO105" s="52" t="str">
        <f t="shared" si="15"/>
        <v>00</v>
      </c>
      <c r="AQ105" t="str">
        <f t="shared" si="10"/>
        <v xml:space="preserve">    (U4)0x0000001FU,                                                           /* 34 UNKNOWN                                         */</v>
      </c>
    </row>
    <row r="106" spans="2:43">
      <c r="B106" s="117"/>
      <c r="C106" s="39">
        <f t="shared" si="11"/>
        <v>35</v>
      </c>
      <c r="D106" s="110">
        <f t="shared" si="23"/>
        <v>0</v>
      </c>
      <c r="E106" s="110">
        <f t="shared" si="23"/>
        <v>0</v>
      </c>
      <c r="F106" s="110">
        <f t="shared" si="23"/>
        <v>0</v>
      </c>
      <c r="G106" s="110">
        <f t="shared" si="23"/>
        <v>0</v>
      </c>
      <c r="H106" s="110">
        <f t="shared" si="23"/>
        <v>0</v>
      </c>
      <c r="I106" s="110">
        <f t="shared" si="23"/>
        <v>0</v>
      </c>
      <c r="J106" s="110">
        <f t="shared" si="23"/>
        <v>0</v>
      </c>
      <c r="K106" s="110">
        <f t="shared" si="23"/>
        <v>0</v>
      </c>
      <c r="L106" s="110">
        <f t="shared" si="23"/>
        <v>0</v>
      </c>
      <c r="M106" s="110">
        <f t="shared" si="23"/>
        <v>0</v>
      </c>
      <c r="N106" s="110">
        <f t="shared" si="23"/>
        <v>0</v>
      </c>
      <c r="O106" s="110">
        <f t="shared" si="23"/>
        <v>0</v>
      </c>
      <c r="P106" s="110">
        <f t="shared" si="23"/>
        <v>0</v>
      </c>
      <c r="Q106" s="110">
        <f t="shared" si="23"/>
        <v>0</v>
      </c>
      <c r="R106" s="110">
        <f t="shared" si="23"/>
        <v>0</v>
      </c>
      <c r="S106" s="110">
        <f t="shared" si="23"/>
        <v>0</v>
      </c>
      <c r="T106" s="110">
        <f t="shared" si="23"/>
        <v>0</v>
      </c>
      <c r="U106" s="110">
        <f t="shared" si="23"/>
        <v>0</v>
      </c>
      <c r="V106" s="110">
        <f t="shared" si="23"/>
        <v>0</v>
      </c>
      <c r="W106" s="110">
        <f t="shared" si="23"/>
        <v>0</v>
      </c>
      <c r="X106" s="110">
        <f t="shared" si="23"/>
        <v>0</v>
      </c>
      <c r="Y106" s="110">
        <f t="shared" si="23"/>
        <v>0</v>
      </c>
      <c r="Z106" s="110">
        <f t="shared" si="23"/>
        <v>0</v>
      </c>
      <c r="AA106" s="110">
        <f t="shared" si="23"/>
        <v>0</v>
      </c>
      <c r="AB106" s="110">
        <f t="shared" si="23"/>
        <v>0</v>
      </c>
      <c r="AC106" s="110">
        <f t="shared" si="23"/>
        <v>0</v>
      </c>
      <c r="AD106" s="110">
        <f t="shared" si="23"/>
        <v>1</v>
      </c>
      <c r="AE106" s="110">
        <f t="shared" si="23"/>
        <v>0</v>
      </c>
      <c r="AF106" s="110">
        <f t="shared" si="23"/>
        <v>0</v>
      </c>
      <c r="AG106" s="110">
        <f t="shared" si="23"/>
        <v>0</v>
      </c>
      <c r="AH106" s="110">
        <f t="shared" si="23"/>
        <v>0</v>
      </c>
      <c r="AI106" s="110">
        <f t="shared" si="23"/>
        <v>0</v>
      </c>
      <c r="AJ106" s="39" t="str">
        <f t="shared" si="9"/>
        <v>UNKNOWN</v>
      </c>
      <c r="AK106" s="52"/>
      <c r="AL106" s="52" t="str">
        <f t="shared" si="12"/>
        <v>20</v>
      </c>
      <c r="AM106" s="52" t="str">
        <f t="shared" si="13"/>
        <v>00</v>
      </c>
      <c r="AN106" s="52" t="str">
        <f t="shared" si="14"/>
        <v>00</v>
      </c>
      <c r="AO106" s="52" t="str">
        <f t="shared" si="15"/>
        <v>00</v>
      </c>
      <c r="AQ106" t="str">
        <f t="shared" si="10"/>
        <v xml:space="preserve">    (U4)0x00000020U,                                                           /* 35 UNKNOWN                                         */</v>
      </c>
    </row>
    <row r="107" spans="2:43">
      <c r="B107" s="117"/>
      <c r="C107" s="39">
        <f t="shared" si="11"/>
        <v>36</v>
      </c>
      <c r="D107" s="110">
        <f t="shared" si="23"/>
        <v>0</v>
      </c>
      <c r="E107" s="110">
        <f t="shared" si="23"/>
        <v>0</v>
      </c>
      <c r="F107" s="110">
        <f t="shared" si="23"/>
        <v>0</v>
      </c>
      <c r="G107" s="110">
        <f t="shared" si="23"/>
        <v>0</v>
      </c>
      <c r="H107" s="110">
        <f t="shared" si="23"/>
        <v>0</v>
      </c>
      <c r="I107" s="110">
        <f t="shared" si="23"/>
        <v>0</v>
      </c>
      <c r="J107" s="110">
        <f t="shared" si="23"/>
        <v>0</v>
      </c>
      <c r="K107" s="110">
        <f t="shared" si="23"/>
        <v>0</v>
      </c>
      <c r="L107" s="110">
        <f t="shared" si="23"/>
        <v>0</v>
      </c>
      <c r="M107" s="110">
        <f t="shared" si="23"/>
        <v>0</v>
      </c>
      <c r="N107" s="110">
        <f t="shared" si="23"/>
        <v>0</v>
      </c>
      <c r="O107" s="110">
        <f t="shared" si="23"/>
        <v>0</v>
      </c>
      <c r="P107" s="110">
        <f t="shared" si="23"/>
        <v>0</v>
      </c>
      <c r="Q107" s="110">
        <f t="shared" si="23"/>
        <v>0</v>
      </c>
      <c r="R107" s="110">
        <f t="shared" si="23"/>
        <v>0</v>
      </c>
      <c r="S107" s="110">
        <f t="shared" si="23"/>
        <v>0</v>
      </c>
      <c r="T107" s="110">
        <f t="shared" si="23"/>
        <v>0</v>
      </c>
      <c r="U107" s="110">
        <f t="shared" si="23"/>
        <v>0</v>
      </c>
      <c r="V107" s="110">
        <f t="shared" si="23"/>
        <v>0</v>
      </c>
      <c r="W107" s="110">
        <f t="shared" si="23"/>
        <v>0</v>
      </c>
      <c r="X107" s="110">
        <f t="shared" si="23"/>
        <v>0</v>
      </c>
      <c r="Y107" s="110">
        <f t="shared" si="23"/>
        <v>0</v>
      </c>
      <c r="Z107" s="110">
        <f t="shared" si="23"/>
        <v>0</v>
      </c>
      <c r="AA107" s="110">
        <f t="shared" si="23"/>
        <v>0</v>
      </c>
      <c r="AB107" s="110">
        <f t="shared" si="23"/>
        <v>0</v>
      </c>
      <c r="AC107" s="110">
        <f t="shared" si="23"/>
        <v>1</v>
      </c>
      <c r="AD107" s="110">
        <f t="shared" si="23"/>
        <v>0</v>
      </c>
      <c r="AE107" s="110">
        <f t="shared" si="23"/>
        <v>0</v>
      </c>
      <c r="AF107" s="110">
        <f t="shared" si="23"/>
        <v>0</v>
      </c>
      <c r="AG107" s="110">
        <f t="shared" si="23"/>
        <v>0</v>
      </c>
      <c r="AH107" s="110">
        <f t="shared" si="23"/>
        <v>0</v>
      </c>
      <c r="AI107" s="110">
        <f t="shared" si="23"/>
        <v>0</v>
      </c>
      <c r="AJ107" s="39" t="str">
        <f t="shared" si="9"/>
        <v>ASSIST_CONTI</v>
      </c>
      <c r="AK107" s="52"/>
      <c r="AL107" s="52" t="str">
        <f t="shared" si="12"/>
        <v>40</v>
      </c>
      <c r="AM107" s="52" t="str">
        <f t="shared" si="13"/>
        <v>00</v>
      </c>
      <c r="AN107" s="52" t="str">
        <f t="shared" si="14"/>
        <v>00</v>
      </c>
      <c r="AO107" s="52" t="str">
        <f t="shared" si="15"/>
        <v>00</v>
      </c>
      <c r="AQ107" t="str">
        <f t="shared" si="10"/>
        <v xml:space="preserve">    (U4)0x00000040U                                                            /* 36 ASSIST_CONTI                                    */</v>
      </c>
    </row>
    <row r="108" spans="2:43">
      <c r="B108" s="117"/>
      <c r="C108" s="39">
        <f t="shared" si="11"/>
        <v>37</v>
      </c>
      <c r="D108" s="110">
        <f t="shared" si="23"/>
        <v>0</v>
      </c>
      <c r="E108" s="110">
        <f t="shared" si="23"/>
        <v>0</v>
      </c>
      <c r="F108" s="110">
        <f t="shared" si="23"/>
        <v>0</v>
      </c>
      <c r="G108" s="110">
        <f t="shared" si="23"/>
        <v>0</v>
      </c>
      <c r="H108" s="110">
        <f t="shared" si="23"/>
        <v>0</v>
      </c>
      <c r="I108" s="110">
        <f t="shared" si="23"/>
        <v>0</v>
      </c>
      <c r="J108" s="110">
        <f t="shared" si="23"/>
        <v>0</v>
      </c>
      <c r="K108" s="110">
        <f t="shared" si="23"/>
        <v>0</v>
      </c>
      <c r="L108" s="110">
        <f t="shared" si="23"/>
        <v>0</v>
      </c>
      <c r="M108" s="110">
        <f t="shared" si="23"/>
        <v>0</v>
      </c>
      <c r="N108" s="110">
        <f t="shared" si="23"/>
        <v>0</v>
      </c>
      <c r="O108" s="110">
        <f t="shared" si="23"/>
        <v>0</v>
      </c>
      <c r="P108" s="110">
        <f t="shared" si="23"/>
        <v>0</v>
      </c>
      <c r="Q108" s="110">
        <f t="shared" si="23"/>
        <v>0</v>
      </c>
      <c r="R108" s="110">
        <f t="shared" si="23"/>
        <v>0</v>
      </c>
      <c r="S108" s="110">
        <f t="shared" si="23"/>
        <v>0</v>
      </c>
      <c r="T108" s="110">
        <f t="shared" si="23"/>
        <v>0</v>
      </c>
      <c r="U108" s="110">
        <f t="shared" si="23"/>
        <v>0</v>
      </c>
      <c r="V108" s="110">
        <f t="shared" si="23"/>
        <v>0</v>
      </c>
      <c r="W108" s="110">
        <f t="shared" si="23"/>
        <v>0</v>
      </c>
      <c r="X108" s="110">
        <f t="shared" si="23"/>
        <v>0</v>
      </c>
      <c r="Y108" s="110">
        <f t="shared" si="23"/>
        <v>0</v>
      </c>
      <c r="Z108" s="110">
        <f t="shared" si="23"/>
        <v>0</v>
      </c>
      <c r="AA108" s="110">
        <f t="shared" si="23"/>
        <v>0</v>
      </c>
      <c r="AB108" s="110">
        <f t="shared" si="23"/>
        <v>0</v>
      </c>
      <c r="AC108" s="110">
        <f t="shared" si="23"/>
        <v>0</v>
      </c>
      <c r="AD108" s="110">
        <f t="shared" si="23"/>
        <v>0</v>
      </c>
      <c r="AE108" s="110">
        <f t="shared" si="23"/>
        <v>0</v>
      </c>
      <c r="AF108" s="110">
        <f t="shared" si="23"/>
        <v>0</v>
      </c>
      <c r="AG108" s="110">
        <f t="shared" si="23"/>
        <v>0</v>
      </c>
      <c r="AH108" s="110">
        <f t="shared" si="23"/>
        <v>0</v>
      </c>
      <c r="AI108" s="110">
        <f t="shared" si="23"/>
        <v>0</v>
      </c>
      <c r="AJ108" s="39" t="str">
        <f t="shared" si="9"/>
        <v/>
      </c>
      <c r="AK108" s="52"/>
      <c r="AL108" s="52" t="str">
        <f t="shared" si="12"/>
        <v>00</v>
      </c>
      <c r="AM108" s="52" t="str">
        <f t="shared" si="13"/>
        <v>00</v>
      </c>
      <c r="AN108" s="52" t="str">
        <f t="shared" si="14"/>
        <v>00</v>
      </c>
      <c r="AO108" s="52" t="str">
        <f t="shared" si="15"/>
        <v>00</v>
      </c>
      <c r="AQ108" t="str">
        <f t="shared" si="10"/>
        <v/>
      </c>
    </row>
    <row r="109" spans="2:43">
      <c r="B109" s="117"/>
      <c r="C109" s="39">
        <f t="shared" si="11"/>
        <v>38</v>
      </c>
      <c r="D109" s="110">
        <f t="shared" si="23"/>
        <v>0</v>
      </c>
      <c r="E109" s="110">
        <f t="shared" si="23"/>
        <v>0</v>
      </c>
      <c r="F109" s="110">
        <f t="shared" si="23"/>
        <v>0</v>
      </c>
      <c r="G109" s="110">
        <f t="shared" si="23"/>
        <v>0</v>
      </c>
      <c r="H109" s="110">
        <f t="shared" si="23"/>
        <v>0</v>
      </c>
      <c r="I109" s="110">
        <f t="shared" si="23"/>
        <v>0</v>
      </c>
      <c r="J109" s="110">
        <f t="shared" si="23"/>
        <v>0</v>
      </c>
      <c r="K109" s="110">
        <f t="shared" si="23"/>
        <v>0</v>
      </c>
      <c r="L109" s="110">
        <f t="shared" si="23"/>
        <v>0</v>
      </c>
      <c r="M109" s="110">
        <f t="shared" si="23"/>
        <v>0</v>
      </c>
      <c r="N109" s="110">
        <f t="shared" si="23"/>
        <v>0</v>
      </c>
      <c r="O109" s="110">
        <f t="shared" si="23"/>
        <v>0</v>
      </c>
      <c r="P109" s="110">
        <f t="shared" si="23"/>
        <v>0</v>
      </c>
      <c r="Q109" s="110">
        <f t="shared" si="23"/>
        <v>0</v>
      </c>
      <c r="R109" s="110">
        <f t="shared" si="23"/>
        <v>0</v>
      </c>
      <c r="S109" s="110">
        <f t="shared" si="23"/>
        <v>0</v>
      </c>
      <c r="T109" s="110">
        <f t="shared" si="23"/>
        <v>0</v>
      </c>
      <c r="U109" s="110">
        <f t="shared" si="23"/>
        <v>0</v>
      </c>
      <c r="V109" s="110">
        <f t="shared" si="23"/>
        <v>0</v>
      </c>
      <c r="W109" s="110">
        <f t="shared" si="23"/>
        <v>0</v>
      </c>
      <c r="X109" s="110">
        <f t="shared" si="23"/>
        <v>0</v>
      </c>
      <c r="Y109" s="110">
        <f t="shared" si="23"/>
        <v>0</v>
      </c>
      <c r="Z109" s="110">
        <f t="shared" si="23"/>
        <v>0</v>
      </c>
      <c r="AA109" s="110">
        <f t="shared" si="23"/>
        <v>0</v>
      </c>
      <c r="AB109" s="110">
        <f t="shared" si="23"/>
        <v>0</v>
      </c>
      <c r="AC109" s="110">
        <f t="shared" si="23"/>
        <v>0</v>
      </c>
      <c r="AD109" s="110">
        <f t="shared" si="23"/>
        <v>0</v>
      </c>
      <c r="AE109" s="110">
        <f t="shared" si="23"/>
        <v>0</v>
      </c>
      <c r="AF109" s="110">
        <f t="shared" si="23"/>
        <v>0</v>
      </c>
      <c r="AG109" s="110">
        <f t="shared" si="23"/>
        <v>0</v>
      </c>
      <c r="AH109" s="110">
        <f t="shared" si="23"/>
        <v>0</v>
      </c>
      <c r="AI109" s="110">
        <f t="shared" si="23"/>
        <v>0</v>
      </c>
      <c r="AJ109" s="39" t="str">
        <f t="shared" si="9"/>
        <v/>
      </c>
      <c r="AK109" s="52"/>
      <c r="AL109" s="52" t="str">
        <f t="shared" si="12"/>
        <v>00</v>
      </c>
      <c r="AM109" s="52" t="str">
        <f t="shared" si="13"/>
        <v>00</v>
      </c>
      <c r="AN109" s="52" t="str">
        <f t="shared" si="14"/>
        <v>00</v>
      </c>
      <c r="AO109" s="52" t="str">
        <f t="shared" si="15"/>
        <v>00</v>
      </c>
      <c r="AQ109" t="str">
        <f t="shared" si="10"/>
        <v/>
      </c>
    </row>
    <row r="110" spans="2:43">
      <c r="B110" s="117"/>
      <c r="C110" s="39">
        <f t="shared" si="11"/>
        <v>39</v>
      </c>
      <c r="D110" s="110">
        <f t="shared" si="23"/>
        <v>0</v>
      </c>
      <c r="E110" s="110">
        <f t="shared" si="23"/>
        <v>0</v>
      </c>
      <c r="F110" s="110">
        <f t="shared" si="23"/>
        <v>0</v>
      </c>
      <c r="G110" s="110">
        <f t="shared" si="23"/>
        <v>0</v>
      </c>
      <c r="H110" s="110">
        <f t="shared" si="23"/>
        <v>0</v>
      </c>
      <c r="I110" s="110">
        <f t="shared" si="23"/>
        <v>0</v>
      </c>
      <c r="J110" s="110">
        <f t="shared" si="23"/>
        <v>0</v>
      </c>
      <c r="K110" s="110">
        <f t="shared" si="23"/>
        <v>0</v>
      </c>
      <c r="L110" s="110">
        <f t="shared" si="23"/>
        <v>0</v>
      </c>
      <c r="M110" s="110">
        <f t="shared" si="23"/>
        <v>0</v>
      </c>
      <c r="N110" s="110">
        <f t="shared" si="23"/>
        <v>0</v>
      </c>
      <c r="O110" s="110">
        <f t="shared" si="23"/>
        <v>0</v>
      </c>
      <c r="P110" s="110">
        <f t="shared" si="23"/>
        <v>0</v>
      </c>
      <c r="Q110" s="110">
        <f t="shared" si="23"/>
        <v>0</v>
      </c>
      <c r="R110" s="110">
        <f t="shared" si="23"/>
        <v>0</v>
      </c>
      <c r="S110" s="110">
        <f t="shared" si="23"/>
        <v>0</v>
      </c>
      <c r="T110" s="110">
        <f t="shared" si="23"/>
        <v>0</v>
      </c>
      <c r="U110" s="110">
        <f t="shared" si="23"/>
        <v>0</v>
      </c>
      <c r="V110" s="110">
        <f t="shared" si="23"/>
        <v>0</v>
      </c>
      <c r="W110" s="110">
        <f t="shared" si="23"/>
        <v>0</v>
      </c>
      <c r="X110" s="110">
        <f t="shared" si="23"/>
        <v>0</v>
      </c>
      <c r="Y110" s="110">
        <f t="shared" si="23"/>
        <v>0</v>
      </c>
      <c r="Z110" s="110">
        <f t="shared" si="23"/>
        <v>0</v>
      </c>
      <c r="AA110" s="110">
        <f t="shared" si="23"/>
        <v>0</v>
      </c>
      <c r="AB110" s="110">
        <f t="shared" si="23"/>
        <v>0</v>
      </c>
      <c r="AC110" s="110">
        <f t="shared" si="23"/>
        <v>0</v>
      </c>
      <c r="AD110" s="110">
        <f t="shared" si="23"/>
        <v>0</v>
      </c>
      <c r="AE110" s="110">
        <f t="shared" si="23"/>
        <v>0</v>
      </c>
      <c r="AF110" s="110">
        <f t="shared" si="23"/>
        <v>0</v>
      </c>
      <c r="AG110" s="110">
        <f t="shared" si="23"/>
        <v>0</v>
      </c>
      <c r="AH110" s="110">
        <f t="shared" si="23"/>
        <v>0</v>
      </c>
      <c r="AI110" s="110">
        <f t="shared" ref="AI110" si="24">IF(AI45=1,1,0)</f>
        <v>0</v>
      </c>
      <c r="AJ110" s="39" t="str">
        <f t="shared" si="9"/>
        <v/>
      </c>
      <c r="AK110" s="52"/>
      <c r="AL110" s="52" t="str">
        <f t="shared" si="12"/>
        <v>00</v>
      </c>
      <c r="AM110" s="52" t="str">
        <f t="shared" si="13"/>
        <v>00</v>
      </c>
      <c r="AN110" s="52" t="str">
        <f t="shared" si="14"/>
        <v>00</v>
      </c>
      <c r="AO110" s="52" t="str">
        <f t="shared" si="15"/>
        <v>00</v>
      </c>
      <c r="AQ110" t="str">
        <f t="shared" si="10"/>
        <v/>
      </c>
    </row>
    <row r="111" spans="2:43">
      <c r="B111" s="117"/>
      <c r="C111" s="39">
        <f t="shared" si="11"/>
        <v>40</v>
      </c>
      <c r="D111" s="110">
        <f t="shared" ref="D111:AI118" si="25">IF(D46=1,1,0)</f>
        <v>0</v>
      </c>
      <c r="E111" s="110">
        <f t="shared" si="25"/>
        <v>0</v>
      </c>
      <c r="F111" s="110">
        <f t="shared" si="25"/>
        <v>0</v>
      </c>
      <c r="G111" s="110">
        <f t="shared" si="25"/>
        <v>0</v>
      </c>
      <c r="H111" s="110">
        <f t="shared" si="25"/>
        <v>0</v>
      </c>
      <c r="I111" s="110">
        <f t="shared" si="25"/>
        <v>0</v>
      </c>
      <c r="J111" s="110">
        <f t="shared" si="25"/>
        <v>0</v>
      </c>
      <c r="K111" s="110">
        <f t="shared" si="25"/>
        <v>0</v>
      </c>
      <c r="L111" s="110">
        <f t="shared" si="25"/>
        <v>0</v>
      </c>
      <c r="M111" s="110">
        <f t="shared" si="25"/>
        <v>0</v>
      </c>
      <c r="N111" s="110">
        <f t="shared" si="25"/>
        <v>0</v>
      </c>
      <c r="O111" s="110">
        <f t="shared" si="25"/>
        <v>0</v>
      </c>
      <c r="P111" s="110">
        <f t="shared" si="25"/>
        <v>0</v>
      </c>
      <c r="Q111" s="110">
        <f t="shared" si="25"/>
        <v>0</v>
      </c>
      <c r="R111" s="110">
        <f t="shared" si="25"/>
        <v>0</v>
      </c>
      <c r="S111" s="110">
        <f t="shared" si="25"/>
        <v>0</v>
      </c>
      <c r="T111" s="110">
        <f t="shared" si="25"/>
        <v>0</v>
      </c>
      <c r="U111" s="110">
        <f t="shared" si="25"/>
        <v>0</v>
      </c>
      <c r="V111" s="110">
        <f t="shared" si="25"/>
        <v>0</v>
      </c>
      <c r="W111" s="110">
        <f t="shared" si="25"/>
        <v>0</v>
      </c>
      <c r="X111" s="110">
        <f t="shared" si="25"/>
        <v>0</v>
      </c>
      <c r="Y111" s="110">
        <f t="shared" si="25"/>
        <v>0</v>
      </c>
      <c r="Z111" s="110">
        <f t="shared" si="25"/>
        <v>0</v>
      </c>
      <c r="AA111" s="110">
        <f t="shared" si="25"/>
        <v>0</v>
      </c>
      <c r="AB111" s="110">
        <f t="shared" si="25"/>
        <v>0</v>
      </c>
      <c r="AC111" s="110">
        <f t="shared" si="25"/>
        <v>0</v>
      </c>
      <c r="AD111" s="110">
        <f t="shared" si="25"/>
        <v>0</v>
      </c>
      <c r="AE111" s="110">
        <f t="shared" si="25"/>
        <v>0</v>
      </c>
      <c r="AF111" s="110">
        <f t="shared" si="25"/>
        <v>0</v>
      </c>
      <c r="AG111" s="110">
        <f t="shared" si="25"/>
        <v>0</v>
      </c>
      <c r="AH111" s="110">
        <f t="shared" si="25"/>
        <v>0</v>
      </c>
      <c r="AI111" s="110">
        <f t="shared" si="25"/>
        <v>0</v>
      </c>
      <c r="AJ111" s="39" t="str">
        <f t="shared" si="9"/>
        <v/>
      </c>
      <c r="AK111" s="52"/>
      <c r="AL111" s="52" t="str">
        <f t="shared" si="12"/>
        <v>00</v>
      </c>
      <c r="AM111" s="52" t="str">
        <f t="shared" si="13"/>
        <v>00</v>
      </c>
      <c r="AN111" s="52" t="str">
        <f t="shared" si="14"/>
        <v>00</v>
      </c>
      <c r="AO111" s="52" t="str">
        <f t="shared" si="15"/>
        <v>00</v>
      </c>
      <c r="AQ111" t="str">
        <f t="shared" si="10"/>
        <v/>
      </c>
    </row>
    <row r="112" spans="2:43">
      <c r="B112" s="117"/>
      <c r="C112" s="39">
        <f t="shared" si="11"/>
        <v>41</v>
      </c>
      <c r="D112" s="110">
        <f t="shared" si="25"/>
        <v>0</v>
      </c>
      <c r="E112" s="110">
        <f t="shared" si="25"/>
        <v>0</v>
      </c>
      <c r="F112" s="110">
        <f t="shared" si="25"/>
        <v>0</v>
      </c>
      <c r="G112" s="110">
        <f t="shared" si="25"/>
        <v>0</v>
      </c>
      <c r="H112" s="110">
        <f t="shared" si="25"/>
        <v>0</v>
      </c>
      <c r="I112" s="110">
        <f t="shared" si="25"/>
        <v>0</v>
      </c>
      <c r="J112" s="110">
        <f t="shared" si="25"/>
        <v>0</v>
      </c>
      <c r="K112" s="110">
        <f t="shared" si="25"/>
        <v>0</v>
      </c>
      <c r="L112" s="110">
        <f t="shared" si="25"/>
        <v>0</v>
      </c>
      <c r="M112" s="110">
        <f t="shared" si="25"/>
        <v>0</v>
      </c>
      <c r="N112" s="110">
        <f t="shared" si="25"/>
        <v>0</v>
      </c>
      <c r="O112" s="110">
        <f t="shared" si="25"/>
        <v>0</v>
      </c>
      <c r="P112" s="110">
        <f t="shared" si="25"/>
        <v>0</v>
      </c>
      <c r="Q112" s="110">
        <f t="shared" si="25"/>
        <v>0</v>
      </c>
      <c r="R112" s="110">
        <f t="shared" si="25"/>
        <v>0</v>
      </c>
      <c r="S112" s="110">
        <f t="shared" si="25"/>
        <v>0</v>
      </c>
      <c r="T112" s="110">
        <f t="shared" si="25"/>
        <v>0</v>
      </c>
      <c r="U112" s="110">
        <f t="shared" si="25"/>
        <v>0</v>
      </c>
      <c r="V112" s="110">
        <f t="shared" si="25"/>
        <v>0</v>
      </c>
      <c r="W112" s="110">
        <f t="shared" si="25"/>
        <v>0</v>
      </c>
      <c r="X112" s="110">
        <f t="shared" si="25"/>
        <v>0</v>
      </c>
      <c r="Y112" s="110">
        <f t="shared" si="25"/>
        <v>0</v>
      </c>
      <c r="Z112" s="110">
        <f t="shared" si="25"/>
        <v>0</v>
      </c>
      <c r="AA112" s="110">
        <f t="shared" si="25"/>
        <v>0</v>
      </c>
      <c r="AB112" s="110">
        <f t="shared" si="25"/>
        <v>0</v>
      </c>
      <c r="AC112" s="110">
        <f t="shared" si="25"/>
        <v>0</v>
      </c>
      <c r="AD112" s="110">
        <f t="shared" si="25"/>
        <v>0</v>
      </c>
      <c r="AE112" s="110">
        <f t="shared" si="25"/>
        <v>0</v>
      </c>
      <c r="AF112" s="110">
        <f t="shared" si="25"/>
        <v>0</v>
      </c>
      <c r="AG112" s="110">
        <f t="shared" si="25"/>
        <v>0</v>
      </c>
      <c r="AH112" s="110">
        <f t="shared" si="25"/>
        <v>0</v>
      </c>
      <c r="AI112" s="110">
        <f t="shared" si="25"/>
        <v>0</v>
      </c>
      <c r="AJ112" s="39" t="str">
        <f t="shared" si="9"/>
        <v/>
      </c>
      <c r="AK112" s="52"/>
      <c r="AL112" s="52" t="str">
        <f t="shared" si="12"/>
        <v>00</v>
      </c>
      <c r="AM112" s="52" t="str">
        <f t="shared" si="13"/>
        <v>00</v>
      </c>
      <c r="AN112" s="52" t="str">
        <f t="shared" si="14"/>
        <v>00</v>
      </c>
      <c r="AO112" s="52" t="str">
        <f t="shared" si="15"/>
        <v>00</v>
      </c>
      <c r="AQ112" t="str">
        <f t="shared" si="10"/>
        <v/>
      </c>
    </row>
    <row r="113" spans="2:43">
      <c r="B113" s="117"/>
      <c r="C113" s="39">
        <f t="shared" si="11"/>
        <v>42</v>
      </c>
      <c r="D113" s="110">
        <f t="shared" si="25"/>
        <v>0</v>
      </c>
      <c r="E113" s="110">
        <f t="shared" si="25"/>
        <v>0</v>
      </c>
      <c r="F113" s="110">
        <f t="shared" si="25"/>
        <v>0</v>
      </c>
      <c r="G113" s="110">
        <f t="shared" si="25"/>
        <v>0</v>
      </c>
      <c r="H113" s="110">
        <f t="shared" si="25"/>
        <v>0</v>
      </c>
      <c r="I113" s="110">
        <f t="shared" si="25"/>
        <v>0</v>
      </c>
      <c r="J113" s="110">
        <f t="shared" si="25"/>
        <v>0</v>
      </c>
      <c r="K113" s="110">
        <f t="shared" si="25"/>
        <v>0</v>
      </c>
      <c r="L113" s="110">
        <f t="shared" si="25"/>
        <v>0</v>
      </c>
      <c r="M113" s="110">
        <f t="shared" si="25"/>
        <v>0</v>
      </c>
      <c r="N113" s="110">
        <f t="shared" si="25"/>
        <v>0</v>
      </c>
      <c r="O113" s="110">
        <f t="shared" si="25"/>
        <v>0</v>
      </c>
      <c r="P113" s="110">
        <f t="shared" si="25"/>
        <v>0</v>
      </c>
      <c r="Q113" s="110">
        <f t="shared" si="25"/>
        <v>0</v>
      </c>
      <c r="R113" s="110">
        <f t="shared" si="25"/>
        <v>0</v>
      </c>
      <c r="S113" s="110">
        <f t="shared" si="25"/>
        <v>0</v>
      </c>
      <c r="T113" s="110">
        <f t="shared" si="25"/>
        <v>0</v>
      </c>
      <c r="U113" s="110">
        <f t="shared" si="25"/>
        <v>0</v>
      </c>
      <c r="V113" s="110">
        <f t="shared" si="25"/>
        <v>0</v>
      </c>
      <c r="W113" s="110">
        <f t="shared" si="25"/>
        <v>0</v>
      </c>
      <c r="X113" s="110">
        <f t="shared" si="25"/>
        <v>0</v>
      </c>
      <c r="Y113" s="110">
        <f t="shared" si="25"/>
        <v>0</v>
      </c>
      <c r="Z113" s="110">
        <f t="shared" si="25"/>
        <v>0</v>
      </c>
      <c r="AA113" s="110">
        <f t="shared" si="25"/>
        <v>0</v>
      </c>
      <c r="AB113" s="110">
        <f t="shared" si="25"/>
        <v>0</v>
      </c>
      <c r="AC113" s="110">
        <f t="shared" si="25"/>
        <v>0</v>
      </c>
      <c r="AD113" s="110">
        <f t="shared" si="25"/>
        <v>0</v>
      </c>
      <c r="AE113" s="110">
        <f t="shared" si="25"/>
        <v>0</v>
      </c>
      <c r="AF113" s="110">
        <f t="shared" si="25"/>
        <v>0</v>
      </c>
      <c r="AG113" s="110">
        <f t="shared" si="25"/>
        <v>0</v>
      </c>
      <c r="AH113" s="110">
        <f t="shared" si="25"/>
        <v>0</v>
      </c>
      <c r="AI113" s="110">
        <f t="shared" si="25"/>
        <v>0</v>
      </c>
      <c r="AJ113" s="39" t="str">
        <f t="shared" si="9"/>
        <v/>
      </c>
      <c r="AK113" s="52"/>
      <c r="AL113" s="52" t="str">
        <f t="shared" si="12"/>
        <v>00</v>
      </c>
      <c r="AM113" s="52" t="str">
        <f t="shared" si="13"/>
        <v>00</v>
      </c>
      <c r="AN113" s="52" t="str">
        <f t="shared" si="14"/>
        <v>00</v>
      </c>
      <c r="AO113" s="52" t="str">
        <f t="shared" si="15"/>
        <v>00</v>
      </c>
      <c r="AQ113" t="str">
        <f t="shared" si="10"/>
        <v/>
      </c>
    </row>
    <row r="114" spans="2:43">
      <c r="B114" s="117"/>
      <c r="C114" s="39">
        <f t="shared" si="11"/>
        <v>43</v>
      </c>
      <c r="D114" s="110">
        <f t="shared" si="25"/>
        <v>0</v>
      </c>
      <c r="E114" s="110">
        <f t="shared" si="25"/>
        <v>0</v>
      </c>
      <c r="F114" s="110">
        <f t="shared" si="25"/>
        <v>0</v>
      </c>
      <c r="G114" s="110">
        <f t="shared" si="25"/>
        <v>0</v>
      </c>
      <c r="H114" s="110">
        <f t="shared" si="25"/>
        <v>0</v>
      </c>
      <c r="I114" s="110">
        <f t="shared" si="25"/>
        <v>0</v>
      </c>
      <c r="J114" s="110">
        <f t="shared" si="25"/>
        <v>0</v>
      </c>
      <c r="K114" s="110">
        <f t="shared" si="25"/>
        <v>0</v>
      </c>
      <c r="L114" s="110">
        <f t="shared" si="25"/>
        <v>0</v>
      </c>
      <c r="M114" s="110">
        <f t="shared" si="25"/>
        <v>0</v>
      </c>
      <c r="N114" s="110">
        <f t="shared" si="25"/>
        <v>0</v>
      </c>
      <c r="O114" s="110">
        <f t="shared" si="25"/>
        <v>0</v>
      </c>
      <c r="P114" s="110">
        <f t="shared" si="25"/>
        <v>0</v>
      </c>
      <c r="Q114" s="110">
        <f t="shared" si="25"/>
        <v>0</v>
      </c>
      <c r="R114" s="110">
        <f t="shared" si="25"/>
        <v>0</v>
      </c>
      <c r="S114" s="110">
        <f t="shared" si="25"/>
        <v>0</v>
      </c>
      <c r="T114" s="110">
        <f t="shared" si="25"/>
        <v>0</v>
      </c>
      <c r="U114" s="110">
        <f t="shared" si="25"/>
        <v>0</v>
      </c>
      <c r="V114" s="110">
        <f t="shared" si="25"/>
        <v>0</v>
      </c>
      <c r="W114" s="110">
        <f t="shared" si="25"/>
        <v>0</v>
      </c>
      <c r="X114" s="110">
        <f t="shared" si="25"/>
        <v>0</v>
      </c>
      <c r="Y114" s="110">
        <f t="shared" si="25"/>
        <v>0</v>
      </c>
      <c r="Z114" s="110">
        <f t="shared" si="25"/>
        <v>0</v>
      </c>
      <c r="AA114" s="110">
        <f t="shared" si="25"/>
        <v>0</v>
      </c>
      <c r="AB114" s="110">
        <f t="shared" si="25"/>
        <v>0</v>
      </c>
      <c r="AC114" s="110">
        <f t="shared" si="25"/>
        <v>0</v>
      </c>
      <c r="AD114" s="110">
        <f t="shared" si="25"/>
        <v>0</v>
      </c>
      <c r="AE114" s="110">
        <f t="shared" si="25"/>
        <v>0</v>
      </c>
      <c r="AF114" s="110">
        <f t="shared" si="25"/>
        <v>0</v>
      </c>
      <c r="AG114" s="110">
        <f t="shared" si="25"/>
        <v>0</v>
      </c>
      <c r="AH114" s="110">
        <f t="shared" si="25"/>
        <v>0</v>
      </c>
      <c r="AI114" s="110">
        <f t="shared" si="25"/>
        <v>0</v>
      </c>
      <c r="AJ114" s="39" t="str">
        <f t="shared" si="9"/>
        <v/>
      </c>
      <c r="AK114" s="52"/>
      <c r="AL114" s="52" t="str">
        <f t="shared" si="12"/>
        <v>00</v>
      </c>
      <c r="AM114" s="52" t="str">
        <f t="shared" si="13"/>
        <v>00</v>
      </c>
      <c r="AN114" s="52" t="str">
        <f t="shared" si="14"/>
        <v>00</v>
      </c>
      <c r="AO114" s="52" t="str">
        <f t="shared" si="15"/>
        <v>00</v>
      </c>
      <c r="AQ114" t="str">
        <f t="shared" si="10"/>
        <v/>
      </c>
    </row>
    <row r="115" spans="2:43">
      <c r="B115" s="117"/>
      <c r="C115" s="39">
        <f t="shared" si="11"/>
        <v>44</v>
      </c>
      <c r="D115" s="110">
        <f t="shared" si="25"/>
        <v>0</v>
      </c>
      <c r="E115" s="110">
        <f t="shared" si="25"/>
        <v>0</v>
      </c>
      <c r="F115" s="110">
        <f t="shared" si="25"/>
        <v>0</v>
      </c>
      <c r="G115" s="110">
        <f t="shared" si="25"/>
        <v>0</v>
      </c>
      <c r="H115" s="110">
        <f t="shared" si="25"/>
        <v>0</v>
      </c>
      <c r="I115" s="110">
        <f t="shared" si="25"/>
        <v>0</v>
      </c>
      <c r="J115" s="110">
        <f t="shared" si="25"/>
        <v>0</v>
      </c>
      <c r="K115" s="110">
        <f t="shared" si="25"/>
        <v>0</v>
      </c>
      <c r="L115" s="110">
        <f t="shared" si="25"/>
        <v>0</v>
      </c>
      <c r="M115" s="110">
        <f t="shared" si="25"/>
        <v>0</v>
      </c>
      <c r="N115" s="110">
        <f t="shared" si="25"/>
        <v>0</v>
      </c>
      <c r="O115" s="110">
        <f t="shared" si="25"/>
        <v>0</v>
      </c>
      <c r="P115" s="110">
        <f t="shared" si="25"/>
        <v>0</v>
      </c>
      <c r="Q115" s="110">
        <f t="shared" si="25"/>
        <v>0</v>
      </c>
      <c r="R115" s="110">
        <f t="shared" si="25"/>
        <v>0</v>
      </c>
      <c r="S115" s="110">
        <f t="shared" si="25"/>
        <v>0</v>
      </c>
      <c r="T115" s="110">
        <f t="shared" si="25"/>
        <v>0</v>
      </c>
      <c r="U115" s="110">
        <f t="shared" si="25"/>
        <v>0</v>
      </c>
      <c r="V115" s="110">
        <f t="shared" si="25"/>
        <v>0</v>
      </c>
      <c r="W115" s="110">
        <f t="shared" si="25"/>
        <v>0</v>
      </c>
      <c r="X115" s="110">
        <f t="shared" si="25"/>
        <v>0</v>
      </c>
      <c r="Y115" s="110">
        <f t="shared" si="25"/>
        <v>0</v>
      </c>
      <c r="Z115" s="110">
        <f t="shared" si="25"/>
        <v>0</v>
      </c>
      <c r="AA115" s="110">
        <f t="shared" si="25"/>
        <v>0</v>
      </c>
      <c r="AB115" s="110">
        <f t="shared" si="25"/>
        <v>0</v>
      </c>
      <c r="AC115" s="110">
        <f t="shared" si="25"/>
        <v>0</v>
      </c>
      <c r="AD115" s="110">
        <f t="shared" si="25"/>
        <v>0</v>
      </c>
      <c r="AE115" s="110">
        <f t="shared" si="25"/>
        <v>0</v>
      </c>
      <c r="AF115" s="110">
        <f t="shared" si="25"/>
        <v>0</v>
      </c>
      <c r="AG115" s="110">
        <f t="shared" si="25"/>
        <v>0</v>
      </c>
      <c r="AH115" s="110">
        <f t="shared" si="25"/>
        <v>0</v>
      </c>
      <c r="AI115" s="110">
        <f t="shared" si="25"/>
        <v>0</v>
      </c>
      <c r="AJ115" s="39" t="str">
        <f t="shared" si="9"/>
        <v/>
      </c>
      <c r="AK115" s="52"/>
      <c r="AL115" s="52" t="str">
        <f t="shared" si="12"/>
        <v>00</v>
      </c>
      <c r="AM115" s="52" t="str">
        <f t="shared" si="13"/>
        <v>00</v>
      </c>
      <c r="AN115" s="52" t="str">
        <f t="shared" si="14"/>
        <v>00</v>
      </c>
      <c r="AO115" s="52" t="str">
        <f t="shared" si="15"/>
        <v>00</v>
      </c>
      <c r="AQ115" t="str">
        <f t="shared" si="10"/>
        <v/>
      </c>
    </row>
    <row r="116" spans="2:43">
      <c r="B116" s="117"/>
      <c r="C116" s="39">
        <f t="shared" si="11"/>
        <v>45</v>
      </c>
      <c r="D116" s="110">
        <f t="shared" si="25"/>
        <v>0</v>
      </c>
      <c r="E116" s="110">
        <f t="shared" si="25"/>
        <v>0</v>
      </c>
      <c r="F116" s="110">
        <f t="shared" si="25"/>
        <v>0</v>
      </c>
      <c r="G116" s="110">
        <f t="shared" si="25"/>
        <v>0</v>
      </c>
      <c r="H116" s="110">
        <f t="shared" si="25"/>
        <v>0</v>
      </c>
      <c r="I116" s="110">
        <f t="shared" si="25"/>
        <v>0</v>
      </c>
      <c r="J116" s="110">
        <f t="shared" si="25"/>
        <v>0</v>
      </c>
      <c r="K116" s="110">
        <f t="shared" si="25"/>
        <v>0</v>
      </c>
      <c r="L116" s="110">
        <f t="shared" si="25"/>
        <v>0</v>
      </c>
      <c r="M116" s="110">
        <f t="shared" si="25"/>
        <v>0</v>
      </c>
      <c r="N116" s="110">
        <f t="shared" si="25"/>
        <v>0</v>
      </c>
      <c r="O116" s="110">
        <f t="shared" si="25"/>
        <v>0</v>
      </c>
      <c r="P116" s="110">
        <f t="shared" si="25"/>
        <v>0</v>
      </c>
      <c r="Q116" s="110">
        <f t="shared" si="25"/>
        <v>0</v>
      </c>
      <c r="R116" s="110">
        <f t="shared" si="25"/>
        <v>0</v>
      </c>
      <c r="S116" s="110">
        <f t="shared" si="25"/>
        <v>0</v>
      </c>
      <c r="T116" s="110">
        <f t="shared" si="25"/>
        <v>0</v>
      </c>
      <c r="U116" s="110">
        <f t="shared" si="25"/>
        <v>0</v>
      </c>
      <c r="V116" s="110">
        <f t="shared" si="25"/>
        <v>0</v>
      </c>
      <c r="W116" s="110">
        <f t="shared" si="25"/>
        <v>0</v>
      </c>
      <c r="X116" s="110">
        <f t="shared" si="25"/>
        <v>0</v>
      </c>
      <c r="Y116" s="110">
        <f t="shared" si="25"/>
        <v>0</v>
      </c>
      <c r="Z116" s="110">
        <f t="shared" si="25"/>
        <v>0</v>
      </c>
      <c r="AA116" s="110">
        <f t="shared" si="25"/>
        <v>0</v>
      </c>
      <c r="AB116" s="110">
        <f t="shared" si="25"/>
        <v>0</v>
      </c>
      <c r="AC116" s="110">
        <f t="shared" si="25"/>
        <v>0</v>
      </c>
      <c r="AD116" s="110">
        <f t="shared" si="25"/>
        <v>0</v>
      </c>
      <c r="AE116" s="110">
        <f t="shared" si="25"/>
        <v>0</v>
      </c>
      <c r="AF116" s="110">
        <f t="shared" si="25"/>
        <v>0</v>
      </c>
      <c r="AG116" s="110">
        <f t="shared" si="25"/>
        <v>0</v>
      </c>
      <c r="AH116" s="110">
        <f t="shared" si="25"/>
        <v>0</v>
      </c>
      <c r="AI116" s="110">
        <f t="shared" si="25"/>
        <v>0</v>
      </c>
      <c r="AJ116" s="39" t="str">
        <f t="shared" si="9"/>
        <v/>
      </c>
      <c r="AK116" s="52"/>
      <c r="AL116" s="52" t="str">
        <f t="shared" si="12"/>
        <v>00</v>
      </c>
      <c r="AM116" s="52" t="str">
        <f t="shared" si="13"/>
        <v>00</v>
      </c>
      <c r="AN116" s="52" t="str">
        <f t="shared" si="14"/>
        <v>00</v>
      </c>
      <c r="AO116" s="52" t="str">
        <f t="shared" si="15"/>
        <v>00</v>
      </c>
      <c r="AQ116" t="str">
        <f t="shared" si="10"/>
        <v/>
      </c>
    </row>
    <row r="117" spans="2:43">
      <c r="B117" s="117"/>
      <c r="C117" s="39">
        <f t="shared" si="11"/>
        <v>46</v>
      </c>
      <c r="D117" s="110">
        <f t="shared" si="25"/>
        <v>0</v>
      </c>
      <c r="E117" s="110">
        <f t="shared" si="25"/>
        <v>0</v>
      </c>
      <c r="F117" s="110">
        <f t="shared" si="25"/>
        <v>0</v>
      </c>
      <c r="G117" s="110">
        <f t="shared" si="25"/>
        <v>0</v>
      </c>
      <c r="H117" s="110">
        <f t="shared" si="25"/>
        <v>0</v>
      </c>
      <c r="I117" s="110">
        <f t="shared" si="25"/>
        <v>0</v>
      </c>
      <c r="J117" s="110">
        <f t="shared" si="25"/>
        <v>0</v>
      </c>
      <c r="K117" s="110">
        <f t="shared" si="25"/>
        <v>0</v>
      </c>
      <c r="L117" s="110">
        <f t="shared" si="25"/>
        <v>0</v>
      </c>
      <c r="M117" s="110">
        <f t="shared" si="25"/>
        <v>0</v>
      </c>
      <c r="N117" s="110">
        <f t="shared" si="25"/>
        <v>0</v>
      </c>
      <c r="O117" s="110">
        <f t="shared" si="25"/>
        <v>0</v>
      </c>
      <c r="P117" s="110">
        <f t="shared" si="25"/>
        <v>0</v>
      </c>
      <c r="Q117" s="110">
        <f t="shared" si="25"/>
        <v>0</v>
      </c>
      <c r="R117" s="110">
        <f t="shared" si="25"/>
        <v>0</v>
      </c>
      <c r="S117" s="110">
        <f t="shared" si="25"/>
        <v>0</v>
      </c>
      <c r="T117" s="110">
        <f t="shared" si="25"/>
        <v>0</v>
      </c>
      <c r="U117" s="110">
        <f t="shared" si="25"/>
        <v>0</v>
      </c>
      <c r="V117" s="110">
        <f t="shared" si="25"/>
        <v>0</v>
      </c>
      <c r="W117" s="110">
        <f t="shared" si="25"/>
        <v>0</v>
      </c>
      <c r="X117" s="110">
        <f t="shared" si="25"/>
        <v>0</v>
      </c>
      <c r="Y117" s="110">
        <f t="shared" si="25"/>
        <v>0</v>
      </c>
      <c r="Z117" s="110">
        <f t="shared" si="25"/>
        <v>0</v>
      </c>
      <c r="AA117" s="110">
        <f t="shared" si="25"/>
        <v>0</v>
      </c>
      <c r="AB117" s="110">
        <f t="shared" si="25"/>
        <v>0</v>
      </c>
      <c r="AC117" s="110">
        <f t="shared" si="25"/>
        <v>0</v>
      </c>
      <c r="AD117" s="110">
        <f t="shared" si="25"/>
        <v>0</v>
      </c>
      <c r="AE117" s="110">
        <f t="shared" si="25"/>
        <v>0</v>
      </c>
      <c r="AF117" s="110">
        <f t="shared" si="25"/>
        <v>0</v>
      </c>
      <c r="AG117" s="110">
        <f t="shared" si="25"/>
        <v>0</v>
      </c>
      <c r="AH117" s="110">
        <f t="shared" si="25"/>
        <v>0</v>
      </c>
      <c r="AI117" s="110">
        <f t="shared" si="25"/>
        <v>0</v>
      </c>
      <c r="AJ117" s="39" t="str">
        <f t="shared" si="9"/>
        <v/>
      </c>
      <c r="AK117" s="52"/>
      <c r="AL117" s="52" t="str">
        <f t="shared" si="12"/>
        <v>00</v>
      </c>
      <c r="AM117" s="52" t="str">
        <f t="shared" si="13"/>
        <v>00</v>
      </c>
      <c r="AN117" s="52" t="str">
        <f t="shared" si="14"/>
        <v>00</v>
      </c>
      <c r="AO117" s="52" t="str">
        <f t="shared" si="15"/>
        <v>00</v>
      </c>
      <c r="AQ117" t="str">
        <f t="shared" si="10"/>
        <v/>
      </c>
    </row>
    <row r="118" spans="2:43">
      <c r="B118" s="117"/>
      <c r="C118" s="39">
        <f t="shared" si="11"/>
        <v>47</v>
      </c>
      <c r="D118" s="110">
        <f t="shared" si="25"/>
        <v>0</v>
      </c>
      <c r="E118" s="110">
        <f t="shared" si="25"/>
        <v>0</v>
      </c>
      <c r="F118" s="110">
        <f t="shared" si="25"/>
        <v>0</v>
      </c>
      <c r="G118" s="110">
        <f t="shared" si="25"/>
        <v>0</v>
      </c>
      <c r="H118" s="110">
        <f t="shared" si="25"/>
        <v>0</v>
      </c>
      <c r="I118" s="110">
        <f t="shared" si="25"/>
        <v>0</v>
      </c>
      <c r="J118" s="110">
        <f t="shared" si="25"/>
        <v>0</v>
      </c>
      <c r="K118" s="110">
        <f t="shared" si="25"/>
        <v>0</v>
      </c>
      <c r="L118" s="110">
        <f t="shared" si="25"/>
        <v>0</v>
      </c>
      <c r="M118" s="110">
        <f t="shared" si="25"/>
        <v>0</v>
      </c>
      <c r="N118" s="110">
        <f t="shared" si="25"/>
        <v>0</v>
      </c>
      <c r="O118" s="110">
        <f t="shared" si="25"/>
        <v>0</v>
      </c>
      <c r="P118" s="110">
        <f t="shared" si="25"/>
        <v>0</v>
      </c>
      <c r="Q118" s="110">
        <f t="shared" si="25"/>
        <v>0</v>
      </c>
      <c r="R118" s="110">
        <f t="shared" si="25"/>
        <v>0</v>
      </c>
      <c r="S118" s="110">
        <f t="shared" si="25"/>
        <v>0</v>
      </c>
      <c r="T118" s="110">
        <f t="shared" si="25"/>
        <v>0</v>
      </c>
      <c r="U118" s="110">
        <f t="shared" si="25"/>
        <v>0</v>
      </c>
      <c r="V118" s="110">
        <f t="shared" si="25"/>
        <v>0</v>
      </c>
      <c r="W118" s="110">
        <f t="shared" si="25"/>
        <v>0</v>
      </c>
      <c r="X118" s="110">
        <f t="shared" si="25"/>
        <v>0</v>
      </c>
      <c r="Y118" s="110">
        <f t="shared" si="25"/>
        <v>0</v>
      </c>
      <c r="Z118" s="110">
        <f t="shared" si="25"/>
        <v>0</v>
      </c>
      <c r="AA118" s="110">
        <f t="shared" si="25"/>
        <v>0</v>
      </c>
      <c r="AB118" s="110">
        <f t="shared" si="25"/>
        <v>0</v>
      </c>
      <c r="AC118" s="110">
        <f t="shared" si="25"/>
        <v>0</v>
      </c>
      <c r="AD118" s="110">
        <f t="shared" si="25"/>
        <v>0</v>
      </c>
      <c r="AE118" s="110">
        <f t="shared" si="25"/>
        <v>0</v>
      </c>
      <c r="AF118" s="110">
        <f t="shared" si="25"/>
        <v>0</v>
      </c>
      <c r="AG118" s="110">
        <f t="shared" si="25"/>
        <v>0</v>
      </c>
      <c r="AH118" s="110">
        <f t="shared" si="25"/>
        <v>0</v>
      </c>
      <c r="AI118" s="110">
        <f t="shared" ref="AI118" si="26">IF(AI53=1,1,0)</f>
        <v>0</v>
      </c>
      <c r="AJ118" s="39" t="str">
        <f t="shared" si="9"/>
        <v/>
      </c>
      <c r="AK118" s="52"/>
      <c r="AL118" s="52" t="str">
        <f t="shared" si="12"/>
        <v>00</v>
      </c>
      <c r="AM118" s="52" t="str">
        <f t="shared" si="13"/>
        <v>00</v>
      </c>
      <c r="AN118" s="52" t="str">
        <f t="shared" si="14"/>
        <v>00</v>
      </c>
      <c r="AO118" s="52" t="str">
        <f t="shared" si="15"/>
        <v>00</v>
      </c>
      <c r="AQ118" t="str">
        <f t="shared" si="10"/>
        <v/>
      </c>
    </row>
    <row r="119" spans="2:43">
      <c r="B119" s="117"/>
      <c r="C119" s="39">
        <f t="shared" si="11"/>
        <v>48</v>
      </c>
      <c r="D119" s="110">
        <f t="shared" ref="D119:AI126" si="27">IF(D54=1,1,0)</f>
        <v>0</v>
      </c>
      <c r="E119" s="110">
        <f t="shared" si="27"/>
        <v>0</v>
      </c>
      <c r="F119" s="110">
        <f t="shared" si="27"/>
        <v>0</v>
      </c>
      <c r="G119" s="110">
        <f t="shared" si="27"/>
        <v>0</v>
      </c>
      <c r="H119" s="110">
        <f t="shared" si="27"/>
        <v>0</v>
      </c>
      <c r="I119" s="110">
        <f t="shared" si="27"/>
        <v>0</v>
      </c>
      <c r="J119" s="110">
        <f t="shared" si="27"/>
        <v>0</v>
      </c>
      <c r="K119" s="110">
        <f t="shared" si="27"/>
        <v>0</v>
      </c>
      <c r="L119" s="110">
        <f t="shared" si="27"/>
        <v>0</v>
      </c>
      <c r="M119" s="110">
        <f t="shared" si="27"/>
        <v>0</v>
      </c>
      <c r="N119" s="110">
        <f t="shared" si="27"/>
        <v>0</v>
      </c>
      <c r="O119" s="110">
        <f t="shared" si="27"/>
        <v>0</v>
      </c>
      <c r="P119" s="110">
        <f t="shared" si="27"/>
        <v>0</v>
      </c>
      <c r="Q119" s="110">
        <f t="shared" si="27"/>
        <v>0</v>
      </c>
      <c r="R119" s="110">
        <f t="shared" si="27"/>
        <v>0</v>
      </c>
      <c r="S119" s="110">
        <f t="shared" si="27"/>
        <v>0</v>
      </c>
      <c r="T119" s="110">
        <f t="shared" si="27"/>
        <v>0</v>
      </c>
      <c r="U119" s="110">
        <f t="shared" si="27"/>
        <v>0</v>
      </c>
      <c r="V119" s="110">
        <f t="shared" si="27"/>
        <v>0</v>
      </c>
      <c r="W119" s="110">
        <f t="shared" si="27"/>
        <v>0</v>
      </c>
      <c r="X119" s="110">
        <f t="shared" si="27"/>
        <v>0</v>
      </c>
      <c r="Y119" s="110">
        <f t="shared" si="27"/>
        <v>0</v>
      </c>
      <c r="Z119" s="110">
        <f t="shared" si="27"/>
        <v>0</v>
      </c>
      <c r="AA119" s="110">
        <f t="shared" si="27"/>
        <v>0</v>
      </c>
      <c r="AB119" s="110">
        <f t="shared" si="27"/>
        <v>0</v>
      </c>
      <c r="AC119" s="110">
        <f t="shared" si="27"/>
        <v>0</v>
      </c>
      <c r="AD119" s="110">
        <f t="shared" si="27"/>
        <v>0</v>
      </c>
      <c r="AE119" s="110">
        <f t="shared" si="27"/>
        <v>0</v>
      </c>
      <c r="AF119" s="110">
        <f t="shared" si="27"/>
        <v>0</v>
      </c>
      <c r="AG119" s="110">
        <f t="shared" si="27"/>
        <v>0</v>
      </c>
      <c r="AH119" s="110">
        <f t="shared" si="27"/>
        <v>0</v>
      </c>
      <c r="AI119" s="110">
        <f t="shared" si="27"/>
        <v>0</v>
      </c>
      <c r="AJ119" s="39" t="str">
        <f t="shared" si="9"/>
        <v/>
      </c>
      <c r="AK119" s="52"/>
      <c r="AL119" s="52" t="str">
        <f t="shared" si="12"/>
        <v>00</v>
      </c>
      <c r="AM119" s="52" t="str">
        <f t="shared" si="13"/>
        <v>00</v>
      </c>
      <c r="AN119" s="52" t="str">
        <f t="shared" si="14"/>
        <v>00</v>
      </c>
      <c r="AO119" s="52" t="str">
        <f t="shared" si="15"/>
        <v>00</v>
      </c>
      <c r="AQ119" t="str">
        <f t="shared" si="10"/>
        <v/>
      </c>
    </row>
    <row r="120" spans="2:43">
      <c r="B120" s="117"/>
      <c r="C120" s="39">
        <f t="shared" si="11"/>
        <v>49</v>
      </c>
      <c r="D120" s="110">
        <f t="shared" si="27"/>
        <v>0</v>
      </c>
      <c r="E120" s="110">
        <f t="shared" si="27"/>
        <v>0</v>
      </c>
      <c r="F120" s="110">
        <f t="shared" si="27"/>
        <v>0</v>
      </c>
      <c r="G120" s="110">
        <f t="shared" si="27"/>
        <v>0</v>
      </c>
      <c r="H120" s="110">
        <f t="shared" si="27"/>
        <v>0</v>
      </c>
      <c r="I120" s="110">
        <f t="shared" si="27"/>
        <v>0</v>
      </c>
      <c r="J120" s="110">
        <f t="shared" si="27"/>
        <v>0</v>
      </c>
      <c r="K120" s="110">
        <f t="shared" si="27"/>
        <v>0</v>
      </c>
      <c r="L120" s="110">
        <f t="shared" si="27"/>
        <v>0</v>
      </c>
      <c r="M120" s="110">
        <f t="shared" si="27"/>
        <v>0</v>
      </c>
      <c r="N120" s="110">
        <f t="shared" si="27"/>
        <v>0</v>
      </c>
      <c r="O120" s="110">
        <f t="shared" si="27"/>
        <v>0</v>
      </c>
      <c r="P120" s="110">
        <f t="shared" si="27"/>
        <v>0</v>
      </c>
      <c r="Q120" s="110">
        <f t="shared" si="27"/>
        <v>0</v>
      </c>
      <c r="R120" s="110">
        <f t="shared" si="27"/>
        <v>0</v>
      </c>
      <c r="S120" s="110">
        <f t="shared" si="27"/>
        <v>0</v>
      </c>
      <c r="T120" s="110">
        <f t="shared" si="27"/>
        <v>0</v>
      </c>
      <c r="U120" s="110">
        <f t="shared" si="27"/>
        <v>0</v>
      </c>
      <c r="V120" s="110">
        <f t="shared" si="27"/>
        <v>0</v>
      </c>
      <c r="W120" s="110">
        <f t="shared" si="27"/>
        <v>0</v>
      </c>
      <c r="X120" s="110">
        <f t="shared" si="27"/>
        <v>0</v>
      </c>
      <c r="Y120" s="110">
        <f t="shared" si="27"/>
        <v>0</v>
      </c>
      <c r="Z120" s="110">
        <f t="shared" si="27"/>
        <v>0</v>
      </c>
      <c r="AA120" s="110">
        <f t="shared" si="27"/>
        <v>0</v>
      </c>
      <c r="AB120" s="110">
        <f t="shared" si="27"/>
        <v>0</v>
      </c>
      <c r="AC120" s="110">
        <f t="shared" si="27"/>
        <v>0</v>
      </c>
      <c r="AD120" s="110">
        <f t="shared" si="27"/>
        <v>0</v>
      </c>
      <c r="AE120" s="110">
        <f t="shared" si="27"/>
        <v>0</v>
      </c>
      <c r="AF120" s="110">
        <f t="shared" si="27"/>
        <v>0</v>
      </c>
      <c r="AG120" s="110">
        <f t="shared" si="27"/>
        <v>0</v>
      </c>
      <c r="AH120" s="110">
        <f t="shared" si="27"/>
        <v>0</v>
      </c>
      <c r="AI120" s="110">
        <f t="shared" si="27"/>
        <v>0</v>
      </c>
      <c r="AJ120" s="39" t="str">
        <f t="shared" si="9"/>
        <v/>
      </c>
      <c r="AK120" s="52"/>
      <c r="AL120" s="52" t="str">
        <f t="shared" si="12"/>
        <v>00</v>
      </c>
      <c r="AM120" s="52" t="str">
        <f t="shared" si="13"/>
        <v>00</v>
      </c>
      <c r="AN120" s="52" t="str">
        <f t="shared" si="14"/>
        <v>00</v>
      </c>
      <c r="AO120" s="52" t="str">
        <f t="shared" si="15"/>
        <v>00</v>
      </c>
      <c r="AQ120" t="str">
        <f t="shared" si="10"/>
        <v/>
      </c>
    </row>
    <row r="121" spans="2:43">
      <c r="B121" s="117"/>
      <c r="C121" s="39">
        <f t="shared" si="11"/>
        <v>50</v>
      </c>
      <c r="D121" s="110">
        <f t="shared" si="27"/>
        <v>0</v>
      </c>
      <c r="E121" s="110">
        <f t="shared" si="27"/>
        <v>0</v>
      </c>
      <c r="F121" s="110">
        <f t="shared" si="27"/>
        <v>0</v>
      </c>
      <c r="G121" s="110">
        <f t="shared" si="27"/>
        <v>0</v>
      </c>
      <c r="H121" s="110">
        <f t="shared" si="27"/>
        <v>0</v>
      </c>
      <c r="I121" s="110">
        <f t="shared" si="27"/>
        <v>0</v>
      </c>
      <c r="J121" s="110">
        <f t="shared" si="27"/>
        <v>0</v>
      </c>
      <c r="K121" s="110">
        <f t="shared" si="27"/>
        <v>0</v>
      </c>
      <c r="L121" s="110">
        <f t="shared" si="27"/>
        <v>0</v>
      </c>
      <c r="M121" s="110">
        <f t="shared" si="27"/>
        <v>0</v>
      </c>
      <c r="N121" s="110">
        <f t="shared" si="27"/>
        <v>0</v>
      </c>
      <c r="O121" s="110">
        <f t="shared" si="27"/>
        <v>0</v>
      </c>
      <c r="P121" s="110">
        <f t="shared" si="27"/>
        <v>0</v>
      </c>
      <c r="Q121" s="110">
        <f t="shared" si="27"/>
        <v>0</v>
      </c>
      <c r="R121" s="110">
        <f t="shared" si="27"/>
        <v>0</v>
      </c>
      <c r="S121" s="110">
        <f t="shared" si="27"/>
        <v>0</v>
      </c>
      <c r="T121" s="110">
        <f t="shared" si="27"/>
        <v>0</v>
      </c>
      <c r="U121" s="110">
        <f t="shared" si="27"/>
        <v>0</v>
      </c>
      <c r="V121" s="110">
        <f t="shared" si="27"/>
        <v>0</v>
      </c>
      <c r="W121" s="110">
        <f t="shared" si="27"/>
        <v>0</v>
      </c>
      <c r="X121" s="110">
        <f t="shared" si="27"/>
        <v>0</v>
      </c>
      <c r="Y121" s="110">
        <f t="shared" si="27"/>
        <v>0</v>
      </c>
      <c r="Z121" s="110">
        <f t="shared" si="27"/>
        <v>0</v>
      </c>
      <c r="AA121" s="110">
        <f t="shared" si="27"/>
        <v>0</v>
      </c>
      <c r="AB121" s="110">
        <f t="shared" si="27"/>
        <v>0</v>
      </c>
      <c r="AC121" s="110">
        <f t="shared" si="27"/>
        <v>0</v>
      </c>
      <c r="AD121" s="110">
        <f t="shared" si="27"/>
        <v>0</v>
      </c>
      <c r="AE121" s="110">
        <f t="shared" si="27"/>
        <v>0</v>
      </c>
      <c r="AF121" s="110">
        <f t="shared" si="27"/>
        <v>0</v>
      </c>
      <c r="AG121" s="110">
        <f t="shared" si="27"/>
        <v>0</v>
      </c>
      <c r="AH121" s="110">
        <f t="shared" si="27"/>
        <v>0</v>
      </c>
      <c r="AI121" s="110">
        <f t="shared" si="27"/>
        <v>0</v>
      </c>
      <c r="AJ121" s="39" t="str">
        <f t="shared" si="9"/>
        <v/>
      </c>
      <c r="AK121" s="52"/>
      <c r="AL121" s="52" t="str">
        <f t="shared" si="12"/>
        <v>00</v>
      </c>
      <c r="AM121" s="52" t="str">
        <f t="shared" si="13"/>
        <v>00</v>
      </c>
      <c r="AN121" s="52" t="str">
        <f t="shared" si="14"/>
        <v>00</v>
      </c>
      <c r="AO121" s="52" t="str">
        <f t="shared" si="15"/>
        <v>00</v>
      </c>
      <c r="AQ121" t="str">
        <f t="shared" si="10"/>
        <v/>
      </c>
    </row>
    <row r="122" spans="2:43">
      <c r="B122" s="117"/>
      <c r="C122" s="39">
        <f t="shared" si="11"/>
        <v>51</v>
      </c>
      <c r="D122" s="110">
        <f t="shared" si="27"/>
        <v>0</v>
      </c>
      <c r="E122" s="110">
        <f t="shared" si="27"/>
        <v>0</v>
      </c>
      <c r="F122" s="110">
        <f t="shared" si="27"/>
        <v>0</v>
      </c>
      <c r="G122" s="110">
        <f t="shared" si="27"/>
        <v>0</v>
      </c>
      <c r="H122" s="110">
        <f t="shared" si="27"/>
        <v>0</v>
      </c>
      <c r="I122" s="110">
        <f t="shared" si="27"/>
        <v>0</v>
      </c>
      <c r="J122" s="110">
        <f t="shared" si="27"/>
        <v>0</v>
      </c>
      <c r="K122" s="110">
        <f t="shared" si="27"/>
        <v>0</v>
      </c>
      <c r="L122" s="110">
        <f t="shared" si="27"/>
        <v>0</v>
      </c>
      <c r="M122" s="110">
        <f t="shared" si="27"/>
        <v>0</v>
      </c>
      <c r="N122" s="110">
        <f t="shared" si="27"/>
        <v>0</v>
      </c>
      <c r="O122" s="110">
        <f t="shared" si="27"/>
        <v>0</v>
      </c>
      <c r="P122" s="110">
        <f t="shared" si="27"/>
        <v>0</v>
      </c>
      <c r="Q122" s="110">
        <f t="shared" si="27"/>
        <v>0</v>
      </c>
      <c r="R122" s="110">
        <f t="shared" si="27"/>
        <v>0</v>
      </c>
      <c r="S122" s="110">
        <f t="shared" si="27"/>
        <v>0</v>
      </c>
      <c r="T122" s="110">
        <f t="shared" si="27"/>
        <v>0</v>
      </c>
      <c r="U122" s="110">
        <f t="shared" si="27"/>
        <v>0</v>
      </c>
      <c r="V122" s="110">
        <f t="shared" si="27"/>
        <v>0</v>
      </c>
      <c r="W122" s="110">
        <f t="shared" si="27"/>
        <v>0</v>
      </c>
      <c r="X122" s="110">
        <f t="shared" si="27"/>
        <v>0</v>
      </c>
      <c r="Y122" s="110">
        <f t="shared" si="27"/>
        <v>0</v>
      </c>
      <c r="Z122" s="110">
        <f t="shared" si="27"/>
        <v>0</v>
      </c>
      <c r="AA122" s="110">
        <f t="shared" si="27"/>
        <v>0</v>
      </c>
      <c r="AB122" s="110">
        <f t="shared" si="27"/>
        <v>0</v>
      </c>
      <c r="AC122" s="110">
        <f t="shared" si="27"/>
        <v>0</v>
      </c>
      <c r="AD122" s="110">
        <f t="shared" si="27"/>
        <v>0</v>
      </c>
      <c r="AE122" s="110">
        <f t="shared" si="27"/>
        <v>0</v>
      </c>
      <c r="AF122" s="110">
        <f t="shared" si="27"/>
        <v>0</v>
      </c>
      <c r="AG122" s="110">
        <f t="shared" si="27"/>
        <v>0</v>
      </c>
      <c r="AH122" s="110">
        <f t="shared" si="27"/>
        <v>0</v>
      </c>
      <c r="AI122" s="110">
        <f t="shared" si="27"/>
        <v>0</v>
      </c>
      <c r="AJ122" s="39" t="str">
        <f t="shared" si="9"/>
        <v/>
      </c>
      <c r="AK122" s="52"/>
      <c r="AL122" s="52" t="str">
        <f t="shared" si="12"/>
        <v>00</v>
      </c>
      <c r="AM122" s="52" t="str">
        <f t="shared" si="13"/>
        <v>00</v>
      </c>
      <c r="AN122" s="52" t="str">
        <f t="shared" si="14"/>
        <v>00</v>
      </c>
      <c r="AO122" s="52" t="str">
        <f t="shared" si="15"/>
        <v>00</v>
      </c>
      <c r="AQ122" t="str">
        <f t="shared" si="10"/>
        <v/>
      </c>
    </row>
    <row r="123" spans="2:43">
      <c r="B123" s="117"/>
      <c r="C123" s="39">
        <f t="shared" si="11"/>
        <v>52</v>
      </c>
      <c r="D123" s="110">
        <f t="shared" si="27"/>
        <v>0</v>
      </c>
      <c r="E123" s="110">
        <f t="shared" si="27"/>
        <v>0</v>
      </c>
      <c r="F123" s="110">
        <f t="shared" si="27"/>
        <v>0</v>
      </c>
      <c r="G123" s="110">
        <f t="shared" si="27"/>
        <v>0</v>
      </c>
      <c r="H123" s="110">
        <f t="shared" si="27"/>
        <v>0</v>
      </c>
      <c r="I123" s="110">
        <f t="shared" si="27"/>
        <v>0</v>
      </c>
      <c r="J123" s="110">
        <f t="shared" si="27"/>
        <v>0</v>
      </c>
      <c r="K123" s="110">
        <f t="shared" si="27"/>
        <v>0</v>
      </c>
      <c r="L123" s="110">
        <f t="shared" si="27"/>
        <v>0</v>
      </c>
      <c r="M123" s="110">
        <f t="shared" si="27"/>
        <v>0</v>
      </c>
      <c r="N123" s="110">
        <f t="shared" si="27"/>
        <v>0</v>
      </c>
      <c r="O123" s="110">
        <f t="shared" si="27"/>
        <v>0</v>
      </c>
      <c r="P123" s="110">
        <f t="shared" si="27"/>
        <v>0</v>
      </c>
      <c r="Q123" s="110">
        <f t="shared" si="27"/>
        <v>0</v>
      </c>
      <c r="R123" s="110">
        <f t="shared" si="27"/>
        <v>0</v>
      </c>
      <c r="S123" s="110">
        <f t="shared" si="27"/>
        <v>0</v>
      </c>
      <c r="T123" s="110">
        <f t="shared" si="27"/>
        <v>0</v>
      </c>
      <c r="U123" s="110">
        <f t="shared" si="27"/>
        <v>0</v>
      </c>
      <c r="V123" s="110">
        <f t="shared" si="27"/>
        <v>0</v>
      </c>
      <c r="W123" s="110">
        <f t="shared" si="27"/>
        <v>0</v>
      </c>
      <c r="X123" s="110">
        <f t="shared" si="27"/>
        <v>0</v>
      </c>
      <c r="Y123" s="110">
        <f t="shared" si="27"/>
        <v>0</v>
      </c>
      <c r="Z123" s="110">
        <f t="shared" si="27"/>
        <v>0</v>
      </c>
      <c r="AA123" s="110">
        <f t="shared" si="27"/>
        <v>0</v>
      </c>
      <c r="AB123" s="110">
        <f t="shared" si="27"/>
        <v>0</v>
      </c>
      <c r="AC123" s="110">
        <f t="shared" si="27"/>
        <v>0</v>
      </c>
      <c r="AD123" s="110">
        <f t="shared" si="27"/>
        <v>0</v>
      </c>
      <c r="AE123" s="110">
        <f t="shared" si="27"/>
        <v>0</v>
      </c>
      <c r="AF123" s="110">
        <f t="shared" si="27"/>
        <v>0</v>
      </c>
      <c r="AG123" s="110">
        <f t="shared" si="27"/>
        <v>0</v>
      </c>
      <c r="AH123" s="110">
        <f t="shared" si="27"/>
        <v>0</v>
      </c>
      <c r="AI123" s="110">
        <f t="shared" si="27"/>
        <v>0</v>
      </c>
      <c r="AJ123" s="39" t="str">
        <f t="shared" si="9"/>
        <v/>
      </c>
      <c r="AK123" s="52"/>
      <c r="AL123" s="52" t="str">
        <f t="shared" si="12"/>
        <v>00</v>
      </c>
      <c r="AM123" s="52" t="str">
        <f t="shared" si="13"/>
        <v>00</v>
      </c>
      <c r="AN123" s="52" t="str">
        <f t="shared" si="14"/>
        <v>00</v>
      </c>
      <c r="AO123" s="52" t="str">
        <f t="shared" si="15"/>
        <v>00</v>
      </c>
      <c r="AQ123" t="str">
        <f t="shared" si="10"/>
        <v/>
      </c>
    </row>
    <row r="124" spans="2:43">
      <c r="B124" s="117"/>
      <c r="C124" s="39">
        <f t="shared" si="11"/>
        <v>53</v>
      </c>
      <c r="D124" s="110">
        <f t="shared" si="27"/>
        <v>0</v>
      </c>
      <c r="E124" s="110">
        <f t="shared" si="27"/>
        <v>0</v>
      </c>
      <c r="F124" s="110">
        <f t="shared" si="27"/>
        <v>0</v>
      </c>
      <c r="G124" s="110">
        <f t="shared" si="27"/>
        <v>0</v>
      </c>
      <c r="H124" s="110">
        <f t="shared" si="27"/>
        <v>0</v>
      </c>
      <c r="I124" s="110">
        <f t="shared" si="27"/>
        <v>0</v>
      </c>
      <c r="J124" s="110">
        <f t="shared" si="27"/>
        <v>0</v>
      </c>
      <c r="K124" s="110">
        <f t="shared" si="27"/>
        <v>0</v>
      </c>
      <c r="L124" s="110">
        <f t="shared" si="27"/>
        <v>0</v>
      </c>
      <c r="M124" s="110">
        <f t="shared" si="27"/>
        <v>0</v>
      </c>
      <c r="N124" s="110">
        <f t="shared" si="27"/>
        <v>0</v>
      </c>
      <c r="O124" s="110">
        <f t="shared" si="27"/>
        <v>0</v>
      </c>
      <c r="P124" s="110">
        <f t="shared" si="27"/>
        <v>0</v>
      </c>
      <c r="Q124" s="110">
        <f t="shared" si="27"/>
        <v>0</v>
      </c>
      <c r="R124" s="110">
        <f t="shared" si="27"/>
        <v>0</v>
      </c>
      <c r="S124" s="110">
        <f t="shared" si="27"/>
        <v>0</v>
      </c>
      <c r="T124" s="110">
        <f t="shared" si="27"/>
        <v>0</v>
      </c>
      <c r="U124" s="110">
        <f t="shared" si="27"/>
        <v>0</v>
      </c>
      <c r="V124" s="110">
        <f t="shared" si="27"/>
        <v>0</v>
      </c>
      <c r="W124" s="110">
        <f t="shared" si="27"/>
        <v>0</v>
      </c>
      <c r="X124" s="110">
        <f t="shared" si="27"/>
        <v>0</v>
      </c>
      <c r="Y124" s="110">
        <f t="shared" si="27"/>
        <v>0</v>
      </c>
      <c r="Z124" s="110">
        <f t="shared" si="27"/>
        <v>0</v>
      </c>
      <c r="AA124" s="110">
        <f t="shared" si="27"/>
        <v>0</v>
      </c>
      <c r="AB124" s="110">
        <f t="shared" si="27"/>
        <v>0</v>
      </c>
      <c r="AC124" s="110">
        <f t="shared" si="27"/>
        <v>0</v>
      </c>
      <c r="AD124" s="110">
        <f t="shared" si="27"/>
        <v>0</v>
      </c>
      <c r="AE124" s="110">
        <f t="shared" si="27"/>
        <v>0</v>
      </c>
      <c r="AF124" s="110">
        <f t="shared" si="27"/>
        <v>0</v>
      </c>
      <c r="AG124" s="110">
        <f t="shared" si="27"/>
        <v>0</v>
      </c>
      <c r="AH124" s="110">
        <f t="shared" si="27"/>
        <v>0</v>
      </c>
      <c r="AI124" s="110">
        <f t="shared" si="27"/>
        <v>0</v>
      </c>
      <c r="AJ124" s="39" t="str">
        <f t="shared" si="9"/>
        <v/>
      </c>
      <c r="AK124" s="52"/>
      <c r="AL124" s="52" t="str">
        <f t="shared" si="12"/>
        <v>00</v>
      </c>
      <c r="AM124" s="52" t="str">
        <f t="shared" si="13"/>
        <v>00</v>
      </c>
      <c r="AN124" s="52" t="str">
        <f t="shared" si="14"/>
        <v>00</v>
      </c>
      <c r="AO124" s="52" t="str">
        <f t="shared" si="15"/>
        <v>00</v>
      </c>
      <c r="AQ124" t="str">
        <f t="shared" si="10"/>
        <v/>
      </c>
    </row>
    <row r="125" spans="2:43">
      <c r="B125" s="117"/>
      <c r="C125" s="39">
        <f t="shared" si="11"/>
        <v>54</v>
      </c>
      <c r="D125" s="110">
        <f t="shared" si="27"/>
        <v>0</v>
      </c>
      <c r="E125" s="110">
        <f t="shared" si="27"/>
        <v>0</v>
      </c>
      <c r="F125" s="110">
        <f t="shared" si="27"/>
        <v>0</v>
      </c>
      <c r="G125" s="110">
        <f t="shared" si="27"/>
        <v>0</v>
      </c>
      <c r="H125" s="110">
        <f t="shared" si="27"/>
        <v>0</v>
      </c>
      <c r="I125" s="110">
        <f t="shared" si="27"/>
        <v>0</v>
      </c>
      <c r="J125" s="110">
        <f t="shared" si="27"/>
        <v>0</v>
      </c>
      <c r="K125" s="110">
        <f t="shared" si="27"/>
        <v>0</v>
      </c>
      <c r="L125" s="110">
        <f t="shared" si="27"/>
        <v>0</v>
      </c>
      <c r="M125" s="110">
        <f t="shared" si="27"/>
        <v>0</v>
      </c>
      <c r="N125" s="110">
        <f t="shared" si="27"/>
        <v>0</v>
      </c>
      <c r="O125" s="110">
        <f t="shared" si="27"/>
        <v>0</v>
      </c>
      <c r="P125" s="110">
        <f t="shared" si="27"/>
        <v>0</v>
      </c>
      <c r="Q125" s="110">
        <f t="shared" si="27"/>
        <v>0</v>
      </c>
      <c r="R125" s="110">
        <f t="shared" si="27"/>
        <v>0</v>
      </c>
      <c r="S125" s="110">
        <f t="shared" si="27"/>
        <v>0</v>
      </c>
      <c r="T125" s="110">
        <f t="shared" si="27"/>
        <v>0</v>
      </c>
      <c r="U125" s="110">
        <f t="shared" si="27"/>
        <v>0</v>
      </c>
      <c r="V125" s="110">
        <f t="shared" si="27"/>
        <v>0</v>
      </c>
      <c r="W125" s="110">
        <f t="shared" si="27"/>
        <v>0</v>
      </c>
      <c r="X125" s="110">
        <f t="shared" si="27"/>
        <v>0</v>
      </c>
      <c r="Y125" s="110">
        <f t="shared" si="27"/>
        <v>0</v>
      </c>
      <c r="Z125" s="110">
        <f t="shared" si="27"/>
        <v>0</v>
      </c>
      <c r="AA125" s="110">
        <f t="shared" si="27"/>
        <v>0</v>
      </c>
      <c r="AB125" s="110">
        <f t="shared" si="27"/>
        <v>0</v>
      </c>
      <c r="AC125" s="110">
        <f t="shared" si="27"/>
        <v>0</v>
      </c>
      <c r="AD125" s="110">
        <f t="shared" si="27"/>
        <v>0</v>
      </c>
      <c r="AE125" s="110">
        <f t="shared" si="27"/>
        <v>0</v>
      </c>
      <c r="AF125" s="110">
        <f t="shared" si="27"/>
        <v>0</v>
      </c>
      <c r="AG125" s="110">
        <f t="shared" si="27"/>
        <v>0</v>
      </c>
      <c r="AH125" s="110">
        <f t="shared" si="27"/>
        <v>0</v>
      </c>
      <c r="AI125" s="110">
        <f t="shared" si="27"/>
        <v>0</v>
      </c>
      <c r="AJ125" s="39" t="str">
        <f t="shared" si="9"/>
        <v/>
      </c>
      <c r="AK125" s="52"/>
      <c r="AL125" s="52" t="str">
        <f t="shared" si="12"/>
        <v>00</v>
      </c>
      <c r="AM125" s="52" t="str">
        <f t="shared" si="13"/>
        <v>00</v>
      </c>
      <c r="AN125" s="52" t="str">
        <f t="shared" si="14"/>
        <v>00</v>
      </c>
      <c r="AO125" s="52" t="str">
        <f t="shared" si="15"/>
        <v>00</v>
      </c>
      <c r="AQ125" t="str">
        <f t="shared" si="10"/>
        <v/>
      </c>
    </row>
    <row r="126" spans="2:43">
      <c r="B126" s="117"/>
      <c r="C126" s="39">
        <f t="shared" si="11"/>
        <v>55</v>
      </c>
      <c r="D126" s="110">
        <f t="shared" si="27"/>
        <v>0</v>
      </c>
      <c r="E126" s="110">
        <f t="shared" si="27"/>
        <v>0</v>
      </c>
      <c r="F126" s="110">
        <f t="shared" si="27"/>
        <v>0</v>
      </c>
      <c r="G126" s="110">
        <f t="shared" si="27"/>
        <v>0</v>
      </c>
      <c r="H126" s="110">
        <f t="shared" si="27"/>
        <v>0</v>
      </c>
      <c r="I126" s="110">
        <f t="shared" si="27"/>
        <v>0</v>
      </c>
      <c r="J126" s="110">
        <f t="shared" si="27"/>
        <v>0</v>
      </c>
      <c r="K126" s="110">
        <f t="shared" si="27"/>
        <v>0</v>
      </c>
      <c r="L126" s="110">
        <f t="shared" si="27"/>
        <v>0</v>
      </c>
      <c r="M126" s="110">
        <f t="shared" si="27"/>
        <v>0</v>
      </c>
      <c r="N126" s="110">
        <f t="shared" si="27"/>
        <v>0</v>
      </c>
      <c r="O126" s="110">
        <f t="shared" si="27"/>
        <v>0</v>
      </c>
      <c r="P126" s="110">
        <f t="shared" si="27"/>
        <v>0</v>
      </c>
      <c r="Q126" s="110">
        <f t="shared" si="27"/>
        <v>0</v>
      </c>
      <c r="R126" s="110">
        <f t="shared" si="27"/>
        <v>0</v>
      </c>
      <c r="S126" s="110">
        <f t="shared" si="27"/>
        <v>0</v>
      </c>
      <c r="T126" s="110">
        <f t="shared" si="27"/>
        <v>0</v>
      </c>
      <c r="U126" s="110">
        <f t="shared" si="27"/>
        <v>0</v>
      </c>
      <c r="V126" s="110">
        <f t="shared" si="27"/>
        <v>0</v>
      </c>
      <c r="W126" s="110">
        <f t="shared" si="27"/>
        <v>0</v>
      </c>
      <c r="X126" s="110">
        <f t="shared" si="27"/>
        <v>0</v>
      </c>
      <c r="Y126" s="110">
        <f t="shared" si="27"/>
        <v>0</v>
      </c>
      <c r="Z126" s="110">
        <f t="shared" si="27"/>
        <v>0</v>
      </c>
      <c r="AA126" s="110">
        <f t="shared" si="27"/>
        <v>0</v>
      </c>
      <c r="AB126" s="110">
        <f t="shared" si="27"/>
        <v>0</v>
      </c>
      <c r="AC126" s="110">
        <f t="shared" si="27"/>
        <v>0</v>
      </c>
      <c r="AD126" s="110">
        <f t="shared" si="27"/>
        <v>0</v>
      </c>
      <c r="AE126" s="110">
        <f t="shared" si="27"/>
        <v>0</v>
      </c>
      <c r="AF126" s="110">
        <f t="shared" si="27"/>
        <v>0</v>
      </c>
      <c r="AG126" s="110">
        <f t="shared" si="27"/>
        <v>0</v>
      </c>
      <c r="AH126" s="110">
        <f t="shared" si="27"/>
        <v>0</v>
      </c>
      <c r="AI126" s="110">
        <f t="shared" ref="AI126" si="28">IF(AI61=1,1,0)</f>
        <v>0</v>
      </c>
      <c r="AJ126" s="39" t="str">
        <f t="shared" si="9"/>
        <v/>
      </c>
      <c r="AK126" s="52"/>
      <c r="AL126" s="52" t="str">
        <f t="shared" si="12"/>
        <v>00</v>
      </c>
      <c r="AM126" s="52" t="str">
        <f t="shared" si="13"/>
        <v>00</v>
      </c>
      <c r="AN126" s="52" t="str">
        <f t="shared" si="14"/>
        <v>00</v>
      </c>
      <c r="AO126" s="52" t="str">
        <f t="shared" si="15"/>
        <v>00</v>
      </c>
      <c r="AQ126" t="str">
        <f t="shared" si="10"/>
        <v/>
      </c>
    </row>
    <row r="127" spans="2:43">
      <c r="B127" s="117"/>
      <c r="C127" s="39">
        <f t="shared" si="11"/>
        <v>56</v>
      </c>
      <c r="D127" s="110">
        <f t="shared" ref="D127:AI134" si="29">IF(D62=1,1,0)</f>
        <v>0</v>
      </c>
      <c r="E127" s="110">
        <f t="shared" si="29"/>
        <v>0</v>
      </c>
      <c r="F127" s="110">
        <f t="shared" si="29"/>
        <v>0</v>
      </c>
      <c r="G127" s="110">
        <f t="shared" si="29"/>
        <v>0</v>
      </c>
      <c r="H127" s="110">
        <f t="shared" si="29"/>
        <v>0</v>
      </c>
      <c r="I127" s="110">
        <f t="shared" si="29"/>
        <v>0</v>
      </c>
      <c r="J127" s="110">
        <f t="shared" si="29"/>
        <v>0</v>
      </c>
      <c r="K127" s="110">
        <f t="shared" si="29"/>
        <v>0</v>
      </c>
      <c r="L127" s="110">
        <f t="shared" si="29"/>
        <v>0</v>
      </c>
      <c r="M127" s="110">
        <f t="shared" si="29"/>
        <v>0</v>
      </c>
      <c r="N127" s="110">
        <f t="shared" si="29"/>
        <v>0</v>
      </c>
      <c r="O127" s="110">
        <f t="shared" si="29"/>
        <v>0</v>
      </c>
      <c r="P127" s="110">
        <f t="shared" si="29"/>
        <v>0</v>
      </c>
      <c r="Q127" s="110">
        <f t="shared" si="29"/>
        <v>0</v>
      </c>
      <c r="R127" s="110">
        <f t="shared" si="29"/>
        <v>0</v>
      </c>
      <c r="S127" s="110">
        <f t="shared" si="29"/>
        <v>0</v>
      </c>
      <c r="T127" s="110">
        <f t="shared" si="29"/>
        <v>0</v>
      </c>
      <c r="U127" s="110">
        <f t="shared" si="29"/>
        <v>0</v>
      </c>
      <c r="V127" s="110">
        <f t="shared" si="29"/>
        <v>0</v>
      </c>
      <c r="W127" s="110">
        <f t="shared" si="29"/>
        <v>0</v>
      </c>
      <c r="X127" s="110">
        <f t="shared" si="29"/>
        <v>0</v>
      </c>
      <c r="Y127" s="110">
        <f t="shared" si="29"/>
        <v>0</v>
      </c>
      <c r="Z127" s="110">
        <f t="shared" si="29"/>
        <v>0</v>
      </c>
      <c r="AA127" s="110">
        <f t="shared" si="29"/>
        <v>0</v>
      </c>
      <c r="AB127" s="110">
        <f t="shared" si="29"/>
        <v>0</v>
      </c>
      <c r="AC127" s="110">
        <f t="shared" si="29"/>
        <v>0</v>
      </c>
      <c r="AD127" s="110">
        <f t="shared" si="29"/>
        <v>0</v>
      </c>
      <c r="AE127" s="110">
        <f t="shared" si="29"/>
        <v>0</v>
      </c>
      <c r="AF127" s="110">
        <f t="shared" si="29"/>
        <v>0</v>
      </c>
      <c r="AG127" s="110">
        <f t="shared" si="29"/>
        <v>0</v>
      </c>
      <c r="AH127" s="110">
        <f t="shared" si="29"/>
        <v>0</v>
      </c>
      <c r="AI127" s="110">
        <f t="shared" si="29"/>
        <v>0</v>
      </c>
      <c r="AJ127" s="39" t="str">
        <f t="shared" si="9"/>
        <v/>
      </c>
      <c r="AK127" s="52"/>
      <c r="AL127" s="52" t="str">
        <f t="shared" si="12"/>
        <v>00</v>
      </c>
      <c r="AM127" s="52" t="str">
        <f t="shared" si="13"/>
        <v>00</v>
      </c>
      <c r="AN127" s="52" t="str">
        <f t="shared" si="14"/>
        <v>00</v>
      </c>
      <c r="AO127" s="52" t="str">
        <f t="shared" si="15"/>
        <v>00</v>
      </c>
      <c r="AQ127" t="str">
        <f t="shared" si="10"/>
        <v/>
      </c>
    </row>
    <row r="128" spans="2:43">
      <c r="B128" s="117"/>
      <c r="C128" s="39">
        <f t="shared" si="11"/>
        <v>57</v>
      </c>
      <c r="D128" s="110">
        <f t="shared" si="29"/>
        <v>0</v>
      </c>
      <c r="E128" s="110">
        <f t="shared" si="29"/>
        <v>0</v>
      </c>
      <c r="F128" s="110">
        <f t="shared" si="29"/>
        <v>0</v>
      </c>
      <c r="G128" s="110">
        <f t="shared" si="29"/>
        <v>0</v>
      </c>
      <c r="H128" s="110">
        <f t="shared" si="29"/>
        <v>0</v>
      </c>
      <c r="I128" s="110">
        <f t="shared" si="29"/>
        <v>0</v>
      </c>
      <c r="J128" s="110">
        <f t="shared" si="29"/>
        <v>0</v>
      </c>
      <c r="K128" s="110">
        <f t="shared" si="29"/>
        <v>0</v>
      </c>
      <c r="L128" s="110">
        <f t="shared" si="29"/>
        <v>0</v>
      </c>
      <c r="M128" s="110">
        <f t="shared" si="29"/>
        <v>0</v>
      </c>
      <c r="N128" s="110">
        <f t="shared" si="29"/>
        <v>0</v>
      </c>
      <c r="O128" s="110">
        <f t="shared" si="29"/>
        <v>0</v>
      </c>
      <c r="P128" s="110">
        <f t="shared" si="29"/>
        <v>0</v>
      </c>
      <c r="Q128" s="110">
        <f t="shared" si="29"/>
        <v>0</v>
      </c>
      <c r="R128" s="110">
        <f t="shared" si="29"/>
        <v>0</v>
      </c>
      <c r="S128" s="110">
        <f t="shared" si="29"/>
        <v>0</v>
      </c>
      <c r="T128" s="110">
        <f t="shared" si="29"/>
        <v>0</v>
      </c>
      <c r="U128" s="110">
        <f t="shared" si="29"/>
        <v>0</v>
      </c>
      <c r="V128" s="110">
        <f t="shared" si="29"/>
        <v>0</v>
      </c>
      <c r="W128" s="110">
        <f t="shared" si="29"/>
        <v>0</v>
      </c>
      <c r="X128" s="110">
        <f t="shared" si="29"/>
        <v>0</v>
      </c>
      <c r="Y128" s="110">
        <f t="shared" si="29"/>
        <v>0</v>
      </c>
      <c r="Z128" s="110">
        <f t="shared" si="29"/>
        <v>0</v>
      </c>
      <c r="AA128" s="110">
        <f t="shared" si="29"/>
        <v>0</v>
      </c>
      <c r="AB128" s="110">
        <f t="shared" si="29"/>
        <v>0</v>
      </c>
      <c r="AC128" s="110">
        <f t="shared" si="29"/>
        <v>0</v>
      </c>
      <c r="AD128" s="110">
        <f t="shared" si="29"/>
        <v>0</v>
      </c>
      <c r="AE128" s="110">
        <f t="shared" si="29"/>
        <v>0</v>
      </c>
      <c r="AF128" s="110">
        <f t="shared" si="29"/>
        <v>0</v>
      </c>
      <c r="AG128" s="110">
        <f t="shared" si="29"/>
        <v>0</v>
      </c>
      <c r="AH128" s="110">
        <f t="shared" si="29"/>
        <v>0</v>
      </c>
      <c r="AI128" s="110">
        <f t="shared" si="29"/>
        <v>0</v>
      </c>
      <c r="AJ128" s="39" t="str">
        <f t="shared" si="9"/>
        <v/>
      </c>
      <c r="AK128" s="52"/>
      <c r="AL128" s="52" t="str">
        <f t="shared" si="12"/>
        <v>00</v>
      </c>
      <c r="AM128" s="52" t="str">
        <f t="shared" si="13"/>
        <v>00</v>
      </c>
      <c r="AN128" s="52" t="str">
        <f t="shared" si="14"/>
        <v>00</v>
      </c>
      <c r="AO128" s="52" t="str">
        <f t="shared" si="15"/>
        <v>00</v>
      </c>
      <c r="AQ128" t="str">
        <f t="shared" si="10"/>
        <v/>
      </c>
    </row>
    <row r="129" spans="1:43">
      <c r="B129" s="117"/>
      <c r="C129" s="39">
        <f t="shared" si="11"/>
        <v>58</v>
      </c>
      <c r="D129" s="110">
        <f t="shared" si="29"/>
        <v>0</v>
      </c>
      <c r="E129" s="110">
        <f t="shared" si="29"/>
        <v>0</v>
      </c>
      <c r="F129" s="110">
        <f t="shared" si="29"/>
        <v>0</v>
      </c>
      <c r="G129" s="110">
        <f t="shared" si="29"/>
        <v>0</v>
      </c>
      <c r="H129" s="110">
        <f t="shared" si="29"/>
        <v>0</v>
      </c>
      <c r="I129" s="110">
        <f t="shared" si="29"/>
        <v>0</v>
      </c>
      <c r="J129" s="110">
        <f t="shared" si="29"/>
        <v>0</v>
      </c>
      <c r="K129" s="110">
        <f t="shared" si="29"/>
        <v>0</v>
      </c>
      <c r="L129" s="110">
        <f t="shared" si="29"/>
        <v>0</v>
      </c>
      <c r="M129" s="110">
        <f t="shared" si="29"/>
        <v>0</v>
      </c>
      <c r="N129" s="110">
        <f t="shared" si="29"/>
        <v>0</v>
      </c>
      <c r="O129" s="110">
        <f t="shared" si="29"/>
        <v>0</v>
      </c>
      <c r="P129" s="110">
        <f t="shared" si="29"/>
        <v>0</v>
      </c>
      <c r="Q129" s="110">
        <f t="shared" si="29"/>
        <v>0</v>
      </c>
      <c r="R129" s="110">
        <f t="shared" si="29"/>
        <v>0</v>
      </c>
      <c r="S129" s="110">
        <f t="shared" si="29"/>
        <v>0</v>
      </c>
      <c r="T129" s="110">
        <f t="shared" si="29"/>
        <v>0</v>
      </c>
      <c r="U129" s="110">
        <f t="shared" si="29"/>
        <v>0</v>
      </c>
      <c r="V129" s="110">
        <f t="shared" si="29"/>
        <v>0</v>
      </c>
      <c r="W129" s="110">
        <f t="shared" si="29"/>
        <v>0</v>
      </c>
      <c r="X129" s="110">
        <f t="shared" si="29"/>
        <v>0</v>
      </c>
      <c r="Y129" s="110">
        <f t="shared" si="29"/>
        <v>0</v>
      </c>
      <c r="Z129" s="110">
        <f t="shared" si="29"/>
        <v>0</v>
      </c>
      <c r="AA129" s="110">
        <f t="shared" si="29"/>
        <v>0</v>
      </c>
      <c r="AB129" s="110">
        <f t="shared" si="29"/>
        <v>0</v>
      </c>
      <c r="AC129" s="110">
        <f t="shared" si="29"/>
        <v>0</v>
      </c>
      <c r="AD129" s="110">
        <f t="shared" si="29"/>
        <v>0</v>
      </c>
      <c r="AE129" s="110">
        <f t="shared" si="29"/>
        <v>0</v>
      </c>
      <c r="AF129" s="110">
        <f t="shared" si="29"/>
        <v>0</v>
      </c>
      <c r="AG129" s="110">
        <f t="shared" si="29"/>
        <v>0</v>
      </c>
      <c r="AH129" s="110">
        <f t="shared" si="29"/>
        <v>0</v>
      </c>
      <c r="AI129" s="110">
        <f t="shared" si="29"/>
        <v>0</v>
      </c>
      <c r="AJ129" s="39" t="str">
        <f t="shared" si="9"/>
        <v/>
      </c>
      <c r="AK129" s="52"/>
      <c r="AL129" s="52" t="str">
        <f t="shared" si="12"/>
        <v>00</v>
      </c>
      <c r="AM129" s="52" t="str">
        <f t="shared" si="13"/>
        <v>00</v>
      </c>
      <c r="AN129" s="52" t="str">
        <f t="shared" si="14"/>
        <v>00</v>
      </c>
      <c r="AO129" s="52" t="str">
        <f t="shared" si="15"/>
        <v>00</v>
      </c>
      <c r="AQ129" t="str">
        <f t="shared" si="10"/>
        <v/>
      </c>
    </row>
    <row r="130" spans="1:43">
      <c r="B130" s="117"/>
      <c r="C130" s="39">
        <f t="shared" si="11"/>
        <v>59</v>
      </c>
      <c r="D130" s="110">
        <f t="shared" si="29"/>
        <v>0</v>
      </c>
      <c r="E130" s="110">
        <f t="shared" si="29"/>
        <v>0</v>
      </c>
      <c r="F130" s="110">
        <f t="shared" si="29"/>
        <v>0</v>
      </c>
      <c r="G130" s="110">
        <f t="shared" si="29"/>
        <v>0</v>
      </c>
      <c r="H130" s="110">
        <f t="shared" si="29"/>
        <v>0</v>
      </c>
      <c r="I130" s="110">
        <f t="shared" si="29"/>
        <v>0</v>
      </c>
      <c r="J130" s="110">
        <f t="shared" si="29"/>
        <v>0</v>
      </c>
      <c r="K130" s="110">
        <f t="shared" si="29"/>
        <v>0</v>
      </c>
      <c r="L130" s="110">
        <f t="shared" si="29"/>
        <v>0</v>
      </c>
      <c r="M130" s="110">
        <f t="shared" si="29"/>
        <v>0</v>
      </c>
      <c r="N130" s="110">
        <f t="shared" si="29"/>
        <v>0</v>
      </c>
      <c r="O130" s="110">
        <f t="shared" si="29"/>
        <v>0</v>
      </c>
      <c r="P130" s="110">
        <f t="shared" si="29"/>
        <v>0</v>
      </c>
      <c r="Q130" s="110">
        <f t="shared" si="29"/>
        <v>0</v>
      </c>
      <c r="R130" s="110">
        <f t="shared" si="29"/>
        <v>0</v>
      </c>
      <c r="S130" s="110">
        <f t="shared" si="29"/>
        <v>0</v>
      </c>
      <c r="T130" s="110">
        <f t="shared" si="29"/>
        <v>0</v>
      </c>
      <c r="U130" s="110">
        <f t="shared" si="29"/>
        <v>0</v>
      </c>
      <c r="V130" s="110">
        <f t="shared" si="29"/>
        <v>0</v>
      </c>
      <c r="W130" s="110">
        <f t="shared" si="29"/>
        <v>0</v>
      </c>
      <c r="X130" s="110">
        <f t="shared" si="29"/>
        <v>0</v>
      </c>
      <c r="Y130" s="110">
        <f t="shared" si="29"/>
        <v>0</v>
      </c>
      <c r="Z130" s="110">
        <f t="shared" si="29"/>
        <v>0</v>
      </c>
      <c r="AA130" s="110">
        <f t="shared" si="29"/>
        <v>0</v>
      </c>
      <c r="AB130" s="110">
        <f t="shared" si="29"/>
        <v>0</v>
      </c>
      <c r="AC130" s="110">
        <f t="shared" si="29"/>
        <v>0</v>
      </c>
      <c r="AD130" s="110">
        <f t="shared" si="29"/>
        <v>0</v>
      </c>
      <c r="AE130" s="110">
        <f t="shared" si="29"/>
        <v>0</v>
      </c>
      <c r="AF130" s="110">
        <f t="shared" si="29"/>
        <v>0</v>
      </c>
      <c r="AG130" s="110">
        <f t="shared" si="29"/>
        <v>0</v>
      </c>
      <c r="AH130" s="110">
        <f t="shared" si="29"/>
        <v>0</v>
      </c>
      <c r="AI130" s="110">
        <f t="shared" si="29"/>
        <v>0</v>
      </c>
      <c r="AJ130" s="39" t="str">
        <f t="shared" si="9"/>
        <v/>
      </c>
      <c r="AK130" s="52"/>
      <c r="AL130" s="52" t="str">
        <f t="shared" si="12"/>
        <v>00</v>
      </c>
      <c r="AM130" s="52" t="str">
        <f t="shared" si="13"/>
        <v>00</v>
      </c>
      <c r="AN130" s="52" t="str">
        <f t="shared" si="14"/>
        <v>00</v>
      </c>
      <c r="AO130" s="52" t="str">
        <f t="shared" si="15"/>
        <v>00</v>
      </c>
      <c r="AQ130" t="str">
        <f t="shared" si="10"/>
        <v/>
      </c>
    </row>
    <row r="131" spans="1:43">
      <c r="B131" s="117"/>
      <c r="C131" s="39">
        <f t="shared" si="11"/>
        <v>60</v>
      </c>
      <c r="D131" s="110">
        <f t="shared" si="29"/>
        <v>0</v>
      </c>
      <c r="E131" s="110">
        <f t="shared" si="29"/>
        <v>0</v>
      </c>
      <c r="F131" s="110">
        <f t="shared" si="29"/>
        <v>0</v>
      </c>
      <c r="G131" s="110">
        <f t="shared" si="29"/>
        <v>0</v>
      </c>
      <c r="H131" s="110">
        <f t="shared" si="29"/>
        <v>0</v>
      </c>
      <c r="I131" s="110">
        <f t="shared" si="29"/>
        <v>0</v>
      </c>
      <c r="J131" s="110">
        <f t="shared" si="29"/>
        <v>0</v>
      </c>
      <c r="K131" s="110">
        <f t="shared" si="29"/>
        <v>0</v>
      </c>
      <c r="L131" s="110">
        <f t="shared" si="29"/>
        <v>0</v>
      </c>
      <c r="M131" s="110">
        <f t="shared" si="29"/>
        <v>0</v>
      </c>
      <c r="N131" s="110">
        <f t="shared" si="29"/>
        <v>0</v>
      </c>
      <c r="O131" s="110">
        <f t="shared" si="29"/>
        <v>0</v>
      </c>
      <c r="P131" s="110">
        <f t="shared" si="29"/>
        <v>0</v>
      </c>
      <c r="Q131" s="110">
        <f t="shared" si="29"/>
        <v>0</v>
      </c>
      <c r="R131" s="110">
        <f t="shared" si="29"/>
        <v>0</v>
      </c>
      <c r="S131" s="110">
        <f t="shared" si="29"/>
        <v>0</v>
      </c>
      <c r="T131" s="110">
        <f t="shared" si="29"/>
        <v>0</v>
      </c>
      <c r="U131" s="110">
        <f t="shared" si="29"/>
        <v>0</v>
      </c>
      <c r="V131" s="110">
        <f t="shared" si="29"/>
        <v>0</v>
      </c>
      <c r="W131" s="110">
        <f t="shared" si="29"/>
        <v>0</v>
      </c>
      <c r="X131" s="110">
        <f t="shared" si="29"/>
        <v>0</v>
      </c>
      <c r="Y131" s="110">
        <f t="shared" si="29"/>
        <v>0</v>
      </c>
      <c r="Z131" s="110">
        <f t="shared" si="29"/>
        <v>0</v>
      </c>
      <c r="AA131" s="110">
        <f t="shared" si="29"/>
        <v>0</v>
      </c>
      <c r="AB131" s="110">
        <f t="shared" si="29"/>
        <v>0</v>
      </c>
      <c r="AC131" s="110">
        <f t="shared" si="29"/>
        <v>0</v>
      </c>
      <c r="AD131" s="110">
        <f t="shared" si="29"/>
        <v>0</v>
      </c>
      <c r="AE131" s="110">
        <f t="shared" si="29"/>
        <v>0</v>
      </c>
      <c r="AF131" s="110">
        <f t="shared" si="29"/>
        <v>0</v>
      </c>
      <c r="AG131" s="110">
        <f t="shared" si="29"/>
        <v>0</v>
      </c>
      <c r="AH131" s="110">
        <f t="shared" si="29"/>
        <v>0</v>
      </c>
      <c r="AI131" s="110">
        <f t="shared" si="29"/>
        <v>0</v>
      </c>
      <c r="AJ131" s="39" t="str">
        <f t="shared" si="9"/>
        <v/>
      </c>
      <c r="AK131" s="52"/>
      <c r="AL131" s="52" t="str">
        <f t="shared" si="12"/>
        <v>00</v>
      </c>
      <c r="AM131" s="52" t="str">
        <f t="shared" si="13"/>
        <v>00</v>
      </c>
      <c r="AN131" s="52" t="str">
        <f t="shared" si="14"/>
        <v>00</v>
      </c>
      <c r="AO131" s="52" t="str">
        <f t="shared" si="15"/>
        <v>00</v>
      </c>
      <c r="AQ131" t="str">
        <f t="shared" si="10"/>
        <v/>
      </c>
    </row>
    <row r="132" spans="1:43">
      <c r="B132" s="117"/>
      <c r="C132" s="39">
        <f t="shared" si="11"/>
        <v>61</v>
      </c>
      <c r="D132" s="110">
        <f t="shared" si="29"/>
        <v>0</v>
      </c>
      <c r="E132" s="110">
        <f t="shared" si="29"/>
        <v>0</v>
      </c>
      <c r="F132" s="110">
        <f t="shared" si="29"/>
        <v>0</v>
      </c>
      <c r="G132" s="110">
        <f t="shared" si="29"/>
        <v>0</v>
      </c>
      <c r="H132" s="110">
        <f t="shared" si="29"/>
        <v>0</v>
      </c>
      <c r="I132" s="110">
        <f t="shared" si="29"/>
        <v>0</v>
      </c>
      <c r="J132" s="110">
        <f t="shared" si="29"/>
        <v>0</v>
      </c>
      <c r="K132" s="110">
        <f t="shared" si="29"/>
        <v>0</v>
      </c>
      <c r="L132" s="110">
        <f t="shared" si="29"/>
        <v>0</v>
      </c>
      <c r="M132" s="110">
        <f t="shared" si="29"/>
        <v>0</v>
      </c>
      <c r="N132" s="110">
        <f t="shared" si="29"/>
        <v>0</v>
      </c>
      <c r="O132" s="110">
        <f t="shared" si="29"/>
        <v>0</v>
      </c>
      <c r="P132" s="110">
        <f t="shared" si="29"/>
        <v>0</v>
      </c>
      <c r="Q132" s="110">
        <f t="shared" si="29"/>
        <v>0</v>
      </c>
      <c r="R132" s="110">
        <f t="shared" si="29"/>
        <v>0</v>
      </c>
      <c r="S132" s="110">
        <f t="shared" si="29"/>
        <v>0</v>
      </c>
      <c r="T132" s="110">
        <f t="shared" si="29"/>
        <v>0</v>
      </c>
      <c r="U132" s="110">
        <f t="shared" si="29"/>
        <v>0</v>
      </c>
      <c r="V132" s="110">
        <f t="shared" si="29"/>
        <v>0</v>
      </c>
      <c r="W132" s="110">
        <f t="shared" si="29"/>
        <v>0</v>
      </c>
      <c r="X132" s="110">
        <f t="shared" si="29"/>
        <v>0</v>
      </c>
      <c r="Y132" s="110">
        <f t="shared" si="29"/>
        <v>0</v>
      </c>
      <c r="Z132" s="110">
        <f t="shared" si="29"/>
        <v>0</v>
      </c>
      <c r="AA132" s="110">
        <f t="shared" si="29"/>
        <v>0</v>
      </c>
      <c r="AB132" s="110">
        <f t="shared" si="29"/>
        <v>0</v>
      </c>
      <c r="AC132" s="110">
        <f t="shared" si="29"/>
        <v>0</v>
      </c>
      <c r="AD132" s="110">
        <f t="shared" si="29"/>
        <v>0</v>
      </c>
      <c r="AE132" s="110">
        <f t="shared" si="29"/>
        <v>0</v>
      </c>
      <c r="AF132" s="110">
        <f t="shared" si="29"/>
        <v>0</v>
      </c>
      <c r="AG132" s="110">
        <f t="shared" si="29"/>
        <v>0</v>
      </c>
      <c r="AH132" s="110">
        <f t="shared" si="29"/>
        <v>0</v>
      </c>
      <c r="AI132" s="110">
        <f t="shared" si="29"/>
        <v>0</v>
      </c>
      <c r="AJ132" s="39" t="str">
        <f t="shared" si="9"/>
        <v/>
      </c>
      <c r="AK132" s="52"/>
      <c r="AL132" s="52" t="str">
        <f t="shared" si="12"/>
        <v>00</v>
      </c>
      <c r="AM132" s="52" t="str">
        <f t="shared" si="13"/>
        <v>00</v>
      </c>
      <c r="AN132" s="52" t="str">
        <f t="shared" si="14"/>
        <v>00</v>
      </c>
      <c r="AO132" s="52" t="str">
        <f t="shared" si="15"/>
        <v>00</v>
      </c>
      <c r="AQ132" t="str">
        <f t="shared" si="10"/>
        <v/>
      </c>
    </row>
    <row r="133" spans="1:43">
      <c r="B133" s="117"/>
      <c r="C133" s="39">
        <f t="shared" si="11"/>
        <v>62</v>
      </c>
      <c r="D133" s="110">
        <f t="shared" si="29"/>
        <v>0</v>
      </c>
      <c r="E133" s="110">
        <f t="shared" si="29"/>
        <v>0</v>
      </c>
      <c r="F133" s="110">
        <f t="shared" si="29"/>
        <v>0</v>
      </c>
      <c r="G133" s="110">
        <f t="shared" si="29"/>
        <v>0</v>
      </c>
      <c r="H133" s="110">
        <f t="shared" si="29"/>
        <v>0</v>
      </c>
      <c r="I133" s="110">
        <f t="shared" si="29"/>
        <v>0</v>
      </c>
      <c r="J133" s="110">
        <f t="shared" si="29"/>
        <v>0</v>
      </c>
      <c r="K133" s="110">
        <f t="shared" si="29"/>
        <v>0</v>
      </c>
      <c r="L133" s="110">
        <f t="shared" si="29"/>
        <v>0</v>
      </c>
      <c r="M133" s="110">
        <f t="shared" si="29"/>
        <v>0</v>
      </c>
      <c r="N133" s="110">
        <f t="shared" si="29"/>
        <v>0</v>
      </c>
      <c r="O133" s="110">
        <f t="shared" si="29"/>
        <v>0</v>
      </c>
      <c r="P133" s="110">
        <f t="shared" si="29"/>
        <v>0</v>
      </c>
      <c r="Q133" s="110">
        <f t="shared" si="29"/>
        <v>0</v>
      </c>
      <c r="R133" s="110">
        <f t="shared" si="29"/>
        <v>0</v>
      </c>
      <c r="S133" s="110">
        <f t="shared" si="29"/>
        <v>0</v>
      </c>
      <c r="T133" s="110">
        <f t="shared" si="29"/>
        <v>0</v>
      </c>
      <c r="U133" s="110">
        <f t="shared" si="29"/>
        <v>0</v>
      </c>
      <c r="V133" s="110">
        <f t="shared" si="29"/>
        <v>0</v>
      </c>
      <c r="W133" s="110">
        <f t="shared" si="29"/>
        <v>0</v>
      </c>
      <c r="X133" s="110">
        <f t="shared" si="29"/>
        <v>0</v>
      </c>
      <c r="Y133" s="110">
        <f t="shared" si="29"/>
        <v>0</v>
      </c>
      <c r="Z133" s="110">
        <f t="shared" si="29"/>
        <v>0</v>
      </c>
      <c r="AA133" s="110">
        <f t="shared" si="29"/>
        <v>0</v>
      </c>
      <c r="AB133" s="110">
        <f t="shared" si="29"/>
        <v>0</v>
      </c>
      <c r="AC133" s="110">
        <f t="shared" si="29"/>
        <v>0</v>
      </c>
      <c r="AD133" s="110">
        <f t="shared" si="29"/>
        <v>0</v>
      </c>
      <c r="AE133" s="110">
        <f t="shared" si="29"/>
        <v>0</v>
      </c>
      <c r="AF133" s="110">
        <f t="shared" si="29"/>
        <v>0</v>
      </c>
      <c r="AG133" s="110">
        <f t="shared" si="29"/>
        <v>0</v>
      </c>
      <c r="AH133" s="110">
        <f t="shared" si="29"/>
        <v>0</v>
      </c>
      <c r="AI133" s="110">
        <f t="shared" si="29"/>
        <v>0</v>
      </c>
      <c r="AJ133" s="39" t="str">
        <f t="shared" si="9"/>
        <v/>
      </c>
      <c r="AK133" s="52"/>
      <c r="AL133" s="52" t="str">
        <f t="shared" si="12"/>
        <v>00</v>
      </c>
      <c r="AM133" s="52" t="str">
        <f t="shared" si="13"/>
        <v>00</v>
      </c>
      <c r="AN133" s="52" t="str">
        <f t="shared" si="14"/>
        <v>00</v>
      </c>
      <c r="AO133" s="52" t="str">
        <f t="shared" si="15"/>
        <v>00</v>
      </c>
      <c r="AQ133" t="str">
        <f t="shared" si="10"/>
        <v/>
      </c>
    </row>
    <row r="134" spans="1:43">
      <c r="B134" s="118"/>
      <c r="C134" s="39">
        <f t="shared" si="11"/>
        <v>63</v>
      </c>
      <c r="D134" s="110">
        <f t="shared" si="29"/>
        <v>0</v>
      </c>
      <c r="E134" s="110">
        <f t="shared" si="29"/>
        <v>0</v>
      </c>
      <c r="F134" s="110">
        <f t="shared" si="29"/>
        <v>0</v>
      </c>
      <c r="G134" s="110">
        <f t="shared" si="29"/>
        <v>0</v>
      </c>
      <c r="H134" s="110">
        <f t="shared" si="29"/>
        <v>0</v>
      </c>
      <c r="I134" s="110">
        <f t="shared" si="29"/>
        <v>0</v>
      </c>
      <c r="J134" s="110">
        <f t="shared" si="29"/>
        <v>0</v>
      </c>
      <c r="K134" s="110">
        <f t="shared" si="29"/>
        <v>0</v>
      </c>
      <c r="L134" s="110">
        <f t="shared" si="29"/>
        <v>0</v>
      </c>
      <c r="M134" s="110">
        <f t="shared" si="29"/>
        <v>0</v>
      </c>
      <c r="N134" s="110">
        <f t="shared" si="29"/>
        <v>0</v>
      </c>
      <c r="O134" s="110">
        <f t="shared" si="29"/>
        <v>0</v>
      </c>
      <c r="P134" s="110">
        <f t="shared" si="29"/>
        <v>0</v>
      </c>
      <c r="Q134" s="110">
        <f t="shared" si="29"/>
        <v>0</v>
      </c>
      <c r="R134" s="110">
        <f t="shared" si="29"/>
        <v>0</v>
      </c>
      <c r="S134" s="110">
        <f t="shared" si="29"/>
        <v>0</v>
      </c>
      <c r="T134" s="110">
        <f t="shared" si="29"/>
        <v>0</v>
      </c>
      <c r="U134" s="110">
        <f t="shared" si="29"/>
        <v>0</v>
      </c>
      <c r="V134" s="110">
        <f t="shared" si="29"/>
        <v>0</v>
      </c>
      <c r="W134" s="110">
        <f t="shared" si="29"/>
        <v>0</v>
      </c>
      <c r="X134" s="110">
        <f t="shared" si="29"/>
        <v>0</v>
      </c>
      <c r="Y134" s="110">
        <f t="shared" si="29"/>
        <v>0</v>
      </c>
      <c r="Z134" s="110">
        <f t="shared" si="29"/>
        <v>0</v>
      </c>
      <c r="AA134" s="110">
        <f t="shared" si="29"/>
        <v>0</v>
      </c>
      <c r="AB134" s="110">
        <f t="shared" si="29"/>
        <v>0</v>
      </c>
      <c r="AC134" s="110">
        <f t="shared" si="29"/>
        <v>0</v>
      </c>
      <c r="AD134" s="110">
        <f t="shared" si="29"/>
        <v>0</v>
      </c>
      <c r="AE134" s="110">
        <f t="shared" si="29"/>
        <v>0</v>
      </c>
      <c r="AF134" s="110">
        <f t="shared" si="29"/>
        <v>0</v>
      </c>
      <c r="AG134" s="110">
        <f t="shared" si="29"/>
        <v>0</v>
      </c>
      <c r="AH134" s="110">
        <f t="shared" si="29"/>
        <v>0</v>
      </c>
      <c r="AI134" s="110">
        <f t="shared" ref="AI134" si="30">IF(AI69=1,1,0)</f>
        <v>0</v>
      </c>
      <c r="AJ134" s="39" t="str">
        <f t="shared" si="9"/>
        <v/>
      </c>
      <c r="AK134" s="52"/>
      <c r="AL134" s="52" t="str">
        <f t="shared" si="12"/>
        <v>00</v>
      </c>
      <c r="AM134" s="52" t="str">
        <f t="shared" si="13"/>
        <v>00</v>
      </c>
      <c r="AN134" s="52" t="str">
        <f t="shared" si="14"/>
        <v>00</v>
      </c>
      <c r="AO134" s="52" t="str">
        <f t="shared" si="15"/>
        <v>00</v>
      </c>
      <c r="AQ134" t="str">
        <f t="shared" si="10"/>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19" t="str">
        <f ca="1">IF(B6&lt;&gt;"",B6,"")</f>
        <v>Table PD</v>
      </c>
      <c r="C136" s="39">
        <f>IF(C6&lt;&gt;"",C6,"")</f>
        <v>0</v>
      </c>
      <c r="D136" s="110">
        <f t="shared" ref="D136:AI143" si="31">IF(OR(D6=0,D6=1),1,0)</f>
        <v>0</v>
      </c>
      <c r="E136" s="110">
        <f t="shared" si="31"/>
        <v>0</v>
      </c>
      <c r="F136" s="110">
        <f t="shared" si="31"/>
        <v>0</v>
      </c>
      <c r="G136" s="110">
        <f t="shared" si="31"/>
        <v>0</v>
      </c>
      <c r="H136" s="110">
        <f t="shared" si="31"/>
        <v>0</v>
      </c>
      <c r="I136" s="110">
        <f t="shared" si="31"/>
        <v>0</v>
      </c>
      <c r="J136" s="110">
        <f t="shared" si="31"/>
        <v>0</v>
      </c>
      <c r="K136" s="110">
        <f t="shared" si="31"/>
        <v>0</v>
      </c>
      <c r="L136" s="110">
        <f t="shared" si="31"/>
        <v>0</v>
      </c>
      <c r="M136" s="110">
        <f t="shared" si="31"/>
        <v>0</v>
      </c>
      <c r="N136" s="110">
        <f t="shared" si="31"/>
        <v>0</v>
      </c>
      <c r="O136" s="110">
        <f t="shared" si="31"/>
        <v>0</v>
      </c>
      <c r="P136" s="110">
        <f t="shared" si="31"/>
        <v>0</v>
      </c>
      <c r="Q136" s="110">
        <f t="shared" si="31"/>
        <v>0</v>
      </c>
      <c r="R136" s="110">
        <f t="shared" si="31"/>
        <v>0</v>
      </c>
      <c r="S136" s="110">
        <f t="shared" si="31"/>
        <v>0</v>
      </c>
      <c r="T136" s="110">
        <f t="shared" si="31"/>
        <v>0</v>
      </c>
      <c r="U136" s="110">
        <f t="shared" si="31"/>
        <v>0</v>
      </c>
      <c r="V136" s="110">
        <f t="shared" si="31"/>
        <v>0</v>
      </c>
      <c r="W136" s="110">
        <f t="shared" si="31"/>
        <v>0</v>
      </c>
      <c r="X136" s="110">
        <f t="shared" si="31"/>
        <v>0</v>
      </c>
      <c r="Y136" s="110">
        <f t="shared" si="31"/>
        <v>0</v>
      </c>
      <c r="Z136" s="110">
        <f t="shared" si="31"/>
        <v>0</v>
      </c>
      <c r="AA136" s="110">
        <f t="shared" si="31"/>
        <v>0</v>
      </c>
      <c r="AB136" s="110">
        <f t="shared" si="31"/>
        <v>0</v>
      </c>
      <c r="AC136" s="110">
        <f t="shared" si="31"/>
        <v>1</v>
      </c>
      <c r="AD136" s="110">
        <f t="shared" si="31"/>
        <v>1</v>
      </c>
      <c r="AE136" s="110">
        <f t="shared" si="31"/>
        <v>1</v>
      </c>
      <c r="AF136" s="110">
        <f t="shared" si="31"/>
        <v>1</v>
      </c>
      <c r="AG136" s="110">
        <f t="shared" si="31"/>
        <v>1</v>
      </c>
      <c r="AH136" s="110">
        <f t="shared" si="31"/>
        <v>1</v>
      </c>
      <c r="AI136" s="110">
        <f t="shared" si="31"/>
        <v>1</v>
      </c>
      <c r="AJ136" s="39" t="str">
        <f t="shared" ref="AJ136:AJ199" si="32">IF(AJ6&lt;&gt;"",AJ6,"")</f>
        <v>UNKNOWN</v>
      </c>
      <c r="AK136" s="52"/>
      <c r="AL136" s="52" t="str">
        <f>BIN2HEX(AB136&amp;AC136&amp;AD136&amp;AE136&amp;AF136&amp;AG136&amp;AH136&amp;AI136,2)</f>
        <v>7F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3">IF(AJ136="","","    (U4)0x"&amp;AO136&amp;AN136&amp;AM136&amp;AL136&amp;"U"&amp;IF(AJ137=""," ",",")&amp;REPT(" ",59)&amp;"/* "&amp;IF(C136&lt;10,"0"&amp;C136,C136)&amp;" "&amp;AJ136&amp;REPT(" ",47-LEN(AJ136))&amp;" */")</f>
        <v xml:space="preserve">    (U4)0x0000007FU,                                                           /* 00 UNKNOWN                                         */</v>
      </c>
    </row>
    <row r="137" spans="1:43">
      <c r="B137" s="117"/>
      <c r="C137" s="39">
        <f t="shared" ref="C137:C199" si="34">IF(C7&lt;&gt;"",C7,"")</f>
        <v>1</v>
      </c>
      <c r="D137" s="110">
        <f t="shared" si="31"/>
        <v>0</v>
      </c>
      <c r="E137" s="110">
        <f t="shared" si="31"/>
        <v>0</v>
      </c>
      <c r="F137" s="110">
        <f t="shared" si="31"/>
        <v>0</v>
      </c>
      <c r="G137" s="110">
        <f t="shared" si="31"/>
        <v>0</v>
      </c>
      <c r="H137" s="110">
        <f t="shared" si="31"/>
        <v>0</v>
      </c>
      <c r="I137" s="110">
        <f t="shared" si="31"/>
        <v>0</v>
      </c>
      <c r="J137" s="110">
        <f t="shared" si="31"/>
        <v>0</v>
      </c>
      <c r="K137" s="110">
        <f t="shared" si="31"/>
        <v>0</v>
      </c>
      <c r="L137" s="110">
        <f t="shared" si="31"/>
        <v>0</v>
      </c>
      <c r="M137" s="110">
        <f t="shared" si="31"/>
        <v>0</v>
      </c>
      <c r="N137" s="110">
        <f t="shared" si="31"/>
        <v>0</v>
      </c>
      <c r="O137" s="110">
        <f t="shared" si="31"/>
        <v>0</v>
      </c>
      <c r="P137" s="110">
        <f t="shared" si="31"/>
        <v>0</v>
      </c>
      <c r="Q137" s="110">
        <f t="shared" si="31"/>
        <v>0</v>
      </c>
      <c r="R137" s="110">
        <f t="shared" si="31"/>
        <v>0</v>
      </c>
      <c r="S137" s="110">
        <f t="shared" si="31"/>
        <v>0</v>
      </c>
      <c r="T137" s="110">
        <f t="shared" si="31"/>
        <v>0</v>
      </c>
      <c r="U137" s="110">
        <f t="shared" si="31"/>
        <v>0</v>
      </c>
      <c r="V137" s="110">
        <f t="shared" si="31"/>
        <v>0</v>
      </c>
      <c r="W137" s="110">
        <f t="shared" si="31"/>
        <v>0</v>
      </c>
      <c r="X137" s="110">
        <f t="shared" si="31"/>
        <v>0</v>
      </c>
      <c r="Y137" s="110">
        <f t="shared" si="31"/>
        <v>0</v>
      </c>
      <c r="Z137" s="110">
        <f t="shared" si="31"/>
        <v>0</v>
      </c>
      <c r="AA137" s="110">
        <f t="shared" si="31"/>
        <v>0</v>
      </c>
      <c r="AB137" s="110">
        <f t="shared" si="31"/>
        <v>0</v>
      </c>
      <c r="AC137" s="110">
        <f t="shared" si="31"/>
        <v>1</v>
      </c>
      <c r="AD137" s="110">
        <f t="shared" si="31"/>
        <v>1</v>
      </c>
      <c r="AE137" s="110">
        <f t="shared" si="31"/>
        <v>1</v>
      </c>
      <c r="AF137" s="110">
        <f t="shared" si="31"/>
        <v>1</v>
      </c>
      <c r="AG137" s="110">
        <f t="shared" si="31"/>
        <v>1</v>
      </c>
      <c r="AH137" s="110">
        <f t="shared" si="31"/>
        <v>1</v>
      </c>
      <c r="AI137" s="110">
        <f t="shared" si="31"/>
        <v>1</v>
      </c>
      <c r="AJ137" s="39" t="str">
        <f t="shared" si="32"/>
        <v>ASSIST_LMT</v>
      </c>
      <c r="AK137" s="52"/>
      <c r="AL137" s="52" t="str">
        <f t="shared" ref="AL137:AL199" si="35">BIN2HEX(AB137&amp;AC137&amp;AD137&amp;AE137&amp;AF137&amp;AG137&amp;AH137&amp;AI137,2)</f>
        <v>7F</v>
      </c>
      <c r="AM137" s="52" t="str">
        <f t="shared" ref="AM137:AM199" si="36">BIN2HEX(T137&amp;U137&amp;V137&amp;W137&amp;X137&amp;Y137&amp;Z137&amp;AA137,2)</f>
        <v>00</v>
      </c>
      <c r="AN137" s="52" t="str">
        <f t="shared" ref="AN137:AN199" si="37">BIN2HEX(L137&amp;M137&amp;N137&amp;O137&amp;P137&amp;Q137&amp;R137&amp;S137,2)</f>
        <v>00</v>
      </c>
      <c r="AO137" s="52" t="str">
        <f t="shared" ref="AO137:AO199" si="38">BIN2HEX(D137&amp;E137&amp;F137&amp;G137&amp;H137&amp;I137&amp;J137&amp;K137,2)</f>
        <v>00</v>
      </c>
      <c r="AQ137" t="str">
        <f t="shared" si="33"/>
        <v xml:space="preserve">    (U4)0x0000007FU,                                                           /* 01 ASSIST_LMT                                      */</v>
      </c>
    </row>
    <row r="138" spans="1:43">
      <c r="B138" s="117"/>
      <c r="C138" s="39">
        <f t="shared" si="34"/>
        <v>2</v>
      </c>
      <c r="D138" s="110">
        <f t="shared" si="31"/>
        <v>0</v>
      </c>
      <c r="E138" s="110">
        <f t="shared" si="31"/>
        <v>0</v>
      </c>
      <c r="F138" s="110">
        <f t="shared" si="31"/>
        <v>0</v>
      </c>
      <c r="G138" s="110">
        <f t="shared" si="31"/>
        <v>0</v>
      </c>
      <c r="H138" s="110">
        <f t="shared" si="31"/>
        <v>0</v>
      </c>
      <c r="I138" s="110">
        <f t="shared" si="31"/>
        <v>0</v>
      </c>
      <c r="J138" s="110">
        <f t="shared" si="31"/>
        <v>0</v>
      </c>
      <c r="K138" s="110">
        <f t="shared" si="31"/>
        <v>0</v>
      </c>
      <c r="L138" s="110">
        <f t="shared" si="31"/>
        <v>0</v>
      </c>
      <c r="M138" s="110">
        <f t="shared" si="31"/>
        <v>0</v>
      </c>
      <c r="N138" s="110">
        <f t="shared" si="31"/>
        <v>0</v>
      </c>
      <c r="O138" s="110">
        <f t="shared" si="31"/>
        <v>0</v>
      </c>
      <c r="P138" s="110">
        <f t="shared" si="31"/>
        <v>0</v>
      </c>
      <c r="Q138" s="110">
        <f t="shared" si="31"/>
        <v>0</v>
      </c>
      <c r="R138" s="110">
        <f t="shared" si="31"/>
        <v>0</v>
      </c>
      <c r="S138" s="110">
        <f t="shared" si="31"/>
        <v>0</v>
      </c>
      <c r="T138" s="110">
        <f t="shared" si="31"/>
        <v>0</v>
      </c>
      <c r="U138" s="110">
        <f t="shared" si="31"/>
        <v>0</v>
      </c>
      <c r="V138" s="110">
        <f t="shared" si="31"/>
        <v>0</v>
      </c>
      <c r="W138" s="110">
        <f t="shared" si="31"/>
        <v>0</v>
      </c>
      <c r="X138" s="110">
        <f t="shared" si="31"/>
        <v>0</v>
      </c>
      <c r="Y138" s="110">
        <f t="shared" si="31"/>
        <v>0</v>
      </c>
      <c r="Z138" s="110">
        <f t="shared" si="31"/>
        <v>0</v>
      </c>
      <c r="AA138" s="110">
        <f t="shared" si="31"/>
        <v>0</v>
      </c>
      <c r="AB138" s="110">
        <f t="shared" si="31"/>
        <v>0</v>
      </c>
      <c r="AC138" s="110">
        <f t="shared" si="31"/>
        <v>1</v>
      </c>
      <c r="AD138" s="110">
        <f t="shared" si="31"/>
        <v>1</v>
      </c>
      <c r="AE138" s="110">
        <f t="shared" si="31"/>
        <v>1</v>
      </c>
      <c r="AF138" s="110">
        <f t="shared" si="31"/>
        <v>1</v>
      </c>
      <c r="AG138" s="110">
        <f t="shared" si="31"/>
        <v>1</v>
      </c>
      <c r="AH138" s="110">
        <f t="shared" si="31"/>
        <v>1</v>
      </c>
      <c r="AI138" s="110">
        <f t="shared" si="31"/>
        <v>1</v>
      </c>
      <c r="AJ138" s="39" t="str">
        <f t="shared" si="32"/>
        <v>ASSIST_STOP</v>
      </c>
      <c r="AK138" s="52"/>
      <c r="AL138" s="52" t="str">
        <f t="shared" si="35"/>
        <v>7F</v>
      </c>
      <c r="AM138" s="52" t="str">
        <f t="shared" si="36"/>
        <v>00</v>
      </c>
      <c r="AN138" s="52" t="str">
        <f t="shared" si="37"/>
        <v>00</v>
      </c>
      <c r="AO138" s="52" t="str">
        <f t="shared" si="38"/>
        <v>00</v>
      </c>
      <c r="AQ138" t="str">
        <f t="shared" si="33"/>
        <v xml:space="preserve">    (U4)0x0000007FU,                                                           /* 02 ASSIST_STOP                                     */</v>
      </c>
    </row>
    <row r="139" spans="1:43">
      <c r="B139" s="117"/>
      <c r="C139" s="39">
        <f t="shared" si="34"/>
        <v>3</v>
      </c>
      <c r="D139" s="110">
        <f t="shared" si="31"/>
        <v>0</v>
      </c>
      <c r="E139" s="110">
        <f t="shared" si="31"/>
        <v>0</v>
      </c>
      <c r="F139" s="110">
        <f t="shared" si="31"/>
        <v>0</v>
      </c>
      <c r="G139" s="110">
        <f t="shared" si="31"/>
        <v>0</v>
      </c>
      <c r="H139" s="110">
        <f t="shared" si="31"/>
        <v>0</v>
      </c>
      <c r="I139" s="110">
        <f t="shared" si="31"/>
        <v>0</v>
      </c>
      <c r="J139" s="110">
        <f t="shared" si="31"/>
        <v>0</v>
      </c>
      <c r="K139" s="110">
        <f t="shared" si="31"/>
        <v>0</v>
      </c>
      <c r="L139" s="110">
        <f t="shared" si="31"/>
        <v>0</v>
      </c>
      <c r="M139" s="110">
        <f t="shared" si="31"/>
        <v>0</v>
      </c>
      <c r="N139" s="110">
        <f t="shared" si="31"/>
        <v>0</v>
      </c>
      <c r="O139" s="110">
        <f t="shared" si="31"/>
        <v>0</v>
      </c>
      <c r="P139" s="110">
        <f t="shared" si="31"/>
        <v>0</v>
      </c>
      <c r="Q139" s="110">
        <f t="shared" si="31"/>
        <v>0</v>
      </c>
      <c r="R139" s="110">
        <f t="shared" si="31"/>
        <v>0</v>
      </c>
      <c r="S139" s="110">
        <f t="shared" si="31"/>
        <v>0</v>
      </c>
      <c r="T139" s="110">
        <f t="shared" si="31"/>
        <v>0</v>
      </c>
      <c r="U139" s="110">
        <f t="shared" si="31"/>
        <v>0</v>
      </c>
      <c r="V139" s="110">
        <f t="shared" si="31"/>
        <v>0</v>
      </c>
      <c r="W139" s="110">
        <f t="shared" si="31"/>
        <v>0</v>
      </c>
      <c r="X139" s="110">
        <f t="shared" si="31"/>
        <v>0</v>
      </c>
      <c r="Y139" s="110">
        <f t="shared" si="31"/>
        <v>0</v>
      </c>
      <c r="Z139" s="110">
        <f t="shared" si="31"/>
        <v>0</v>
      </c>
      <c r="AA139" s="110">
        <f t="shared" si="31"/>
        <v>0</v>
      </c>
      <c r="AB139" s="110">
        <f t="shared" si="31"/>
        <v>0</v>
      </c>
      <c r="AC139" s="110">
        <f t="shared" si="31"/>
        <v>1</v>
      </c>
      <c r="AD139" s="110">
        <f t="shared" si="31"/>
        <v>1</v>
      </c>
      <c r="AE139" s="110">
        <f t="shared" si="31"/>
        <v>1</v>
      </c>
      <c r="AF139" s="110">
        <f t="shared" si="31"/>
        <v>1</v>
      </c>
      <c r="AG139" s="110">
        <f t="shared" si="31"/>
        <v>1</v>
      </c>
      <c r="AH139" s="110">
        <f t="shared" si="31"/>
        <v>1</v>
      </c>
      <c r="AI139" s="110">
        <f t="shared" si="31"/>
        <v>1</v>
      </c>
      <c r="AJ139" s="39" t="str">
        <f t="shared" si="32"/>
        <v>POWSTOP</v>
      </c>
      <c r="AK139" s="52"/>
      <c r="AL139" s="52" t="str">
        <f t="shared" si="35"/>
        <v>7F</v>
      </c>
      <c r="AM139" s="52" t="str">
        <f t="shared" si="36"/>
        <v>00</v>
      </c>
      <c r="AN139" s="52" t="str">
        <f t="shared" si="37"/>
        <v>00</v>
      </c>
      <c r="AO139" s="52" t="str">
        <f t="shared" si="38"/>
        <v>00</v>
      </c>
      <c r="AQ139" t="str">
        <f t="shared" si="33"/>
        <v xml:space="preserve">    (U4)0x0000007FU,                                                           /* 03 POWSTOP                                         */</v>
      </c>
    </row>
    <row r="140" spans="1:43">
      <c r="B140" s="117"/>
      <c r="C140" s="39">
        <f t="shared" si="34"/>
        <v>4</v>
      </c>
      <c r="D140" s="110">
        <f t="shared" si="31"/>
        <v>0</v>
      </c>
      <c r="E140" s="110">
        <f t="shared" si="31"/>
        <v>0</v>
      </c>
      <c r="F140" s="110">
        <f t="shared" si="31"/>
        <v>0</v>
      </c>
      <c r="G140" s="110">
        <f t="shared" si="31"/>
        <v>0</v>
      </c>
      <c r="H140" s="110">
        <f t="shared" si="31"/>
        <v>0</v>
      </c>
      <c r="I140" s="110">
        <f t="shared" si="31"/>
        <v>0</v>
      </c>
      <c r="J140" s="110">
        <f t="shared" si="31"/>
        <v>0</v>
      </c>
      <c r="K140" s="110">
        <f t="shared" si="31"/>
        <v>0</v>
      </c>
      <c r="L140" s="110">
        <f t="shared" si="31"/>
        <v>0</v>
      </c>
      <c r="M140" s="110">
        <f t="shared" si="31"/>
        <v>0</v>
      </c>
      <c r="N140" s="110">
        <f t="shared" si="31"/>
        <v>0</v>
      </c>
      <c r="O140" s="110">
        <f t="shared" si="31"/>
        <v>0</v>
      </c>
      <c r="P140" s="110">
        <f t="shared" si="31"/>
        <v>0</v>
      </c>
      <c r="Q140" s="110">
        <f t="shared" si="31"/>
        <v>0</v>
      </c>
      <c r="R140" s="110">
        <f t="shared" si="31"/>
        <v>0</v>
      </c>
      <c r="S140" s="110">
        <f t="shared" si="31"/>
        <v>0</v>
      </c>
      <c r="T140" s="110">
        <f t="shared" si="31"/>
        <v>0</v>
      </c>
      <c r="U140" s="110">
        <f t="shared" si="31"/>
        <v>0</v>
      </c>
      <c r="V140" s="110">
        <f t="shared" si="31"/>
        <v>0</v>
      </c>
      <c r="W140" s="110">
        <f t="shared" si="31"/>
        <v>0</v>
      </c>
      <c r="X140" s="110">
        <f t="shared" si="31"/>
        <v>0</v>
      </c>
      <c r="Y140" s="110">
        <f t="shared" si="31"/>
        <v>0</v>
      </c>
      <c r="Z140" s="110">
        <f t="shared" si="31"/>
        <v>0</v>
      </c>
      <c r="AA140" s="110">
        <f t="shared" si="31"/>
        <v>0</v>
      </c>
      <c r="AB140" s="110">
        <f t="shared" si="31"/>
        <v>0</v>
      </c>
      <c r="AC140" s="110">
        <f t="shared" si="31"/>
        <v>1</v>
      </c>
      <c r="AD140" s="110">
        <f t="shared" si="31"/>
        <v>1</v>
      </c>
      <c r="AE140" s="110">
        <f t="shared" si="31"/>
        <v>1</v>
      </c>
      <c r="AF140" s="110">
        <f t="shared" si="31"/>
        <v>1</v>
      </c>
      <c r="AG140" s="110">
        <f t="shared" si="31"/>
        <v>1</v>
      </c>
      <c r="AH140" s="110">
        <f t="shared" si="31"/>
        <v>1</v>
      </c>
      <c r="AI140" s="110">
        <f t="shared" si="31"/>
        <v>1</v>
      </c>
      <c r="AJ140" s="39" t="str">
        <f t="shared" si="32"/>
        <v>ASSIST_CONTI</v>
      </c>
      <c r="AK140" s="52"/>
      <c r="AL140" s="52" t="str">
        <f t="shared" si="35"/>
        <v>7F</v>
      </c>
      <c r="AM140" s="52" t="str">
        <f t="shared" si="36"/>
        <v>00</v>
      </c>
      <c r="AN140" s="52" t="str">
        <f t="shared" si="37"/>
        <v>00</v>
      </c>
      <c r="AO140" s="52" t="str">
        <f t="shared" si="38"/>
        <v>00</v>
      </c>
      <c r="AQ140" t="str">
        <f t="shared" si="33"/>
        <v xml:space="preserve">    (U4)0x0000007FU,                                                           /* 04 ASSIST_CONTI                                    */</v>
      </c>
    </row>
    <row r="141" spans="1:43">
      <c r="B141" s="117"/>
      <c r="C141" s="39">
        <f t="shared" si="34"/>
        <v>5</v>
      </c>
      <c r="D141" s="110">
        <f t="shared" si="31"/>
        <v>0</v>
      </c>
      <c r="E141" s="110">
        <f t="shared" si="31"/>
        <v>0</v>
      </c>
      <c r="F141" s="110">
        <f t="shared" si="31"/>
        <v>0</v>
      </c>
      <c r="G141" s="110">
        <f t="shared" si="31"/>
        <v>0</v>
      </c>
      <c r="H141" s="110">
        <f t="shared" si="31"/>
        <v>0</v>
      </c>
      <c r="I141" s="110">
        <f t="shared" si="31"/>
        <v>0</v>
      </c>
      <c r="J141" s="110">
        <f t="shared" si="31"/>
        <v>0</v>
      </c>
      <c r="K141" s="110">
        <f t="shared" si="31"/>
        <v>0</v>
      </c>
      <c r="L141" s="110">
        <f t="shared" si="31"/>
        <v>0</v>
      </c>
      <c r="M141" s="110">
        <f t="shared" si="31"/>
        <v>0</v>
      </c>
      <c r="N141" s="110">
        <f t="shared" si="31"/>
        <v>0</v>
      </c>
      <c r="O141" s="110">
        <f t="shared" si="31"/>
        <v>0</v>
      </c>
      <c r="P141" s="110">
        <f t="shared" si="31"/>
        <v>0</v>
      </c>
      <c r="Q141" s="110">
        <f t="shared" si="31"/>
        <v>0</v>
      </c>
      <c r="R141" s="110">
        <f t="shared" si="31"/>
        <v>0</v>
      </c>
      <c r="S141" s="110">
        <f t="shared" si="31"/>
        <v>0</v>
      </c>
      <c r="T141" s="110">
        <f t="shared" si="31"/>
        <v>0</v>
      </c>
      <c r="U141" s="110">
        <f t="shared" si="31"/>
        <v>0</v>
      </c>
      <c r="V141" s="110">
        <f t="shared" si="31"/>
        <v>0</v>
      </c>
      <c r="W141" s="110">
        <f t="shared" si="31"/>
        <v>0</v>
      </c>
      <c r="X141" s="110">
        <f t="shared" si="31"/>
        <v>0</v>
      </c>
      <c r="Y141" s="110">
        <f t="shared" si="31"/>
        <v>0</v>
      </c>
      <c r="Z141" s="110">
        <f t="shared" si="31"/>
        <v>0</v>
      </c>
      <c r="AA141" s="110">
        <f t="shared" ref="AA141:AI141" si="39">IF(OR(AA11=0,AA11=1),1,0)</f>
        <v>0</v>
      </c>
      <c r="AB141" s="110">
        <f t="shared" si="39"/>
        <v>0</v>
      </c>
      <c r="AC141" s="110">
        <f t="shared" si="39"/>
        <v>1</v>
      </c>
      <c r="AD141" s="110">
        <f t="shared" si="39"/>
        <v>1</v>
      </c>
      <c r="AE141" s="110">
        <f t="shared" si="39"/>
        <v>1</v>
      </c>
      <c r="AF141" s="110">
        <f t="shared" si="39"/>
        <v>1</v>
      </c>
      <c r="AG141" s="110">
        <f t="shared" si="39"/>
        <v>1</v>
      </c>
      <c r="AH141" s="110">
        <f t="shared" si="39"/>
        <v>1</v>
      </c>
      <c r="AI141" s="110">
        <f t="shared" si="39"/>
        <v>1</v>
      </c>
      <c r="AJ141" s="39" t="str">
        <f>IF(AJ11&lt;&gt;"",AJ11,"")</f>
        <v>ENGSTOP</v>
      </c>
      <c r="AK141" s="52"/>
      <c r="AL141" s="52" t="str">
        <f t="shared" si="35"/>
        <v>7F</v>
      </c>
      <c r="AM141" s="52" t="str">
        <f t="shared" si="36"/>
        <v>00</v>
      </c>
      <c r="AN141" s="52" t="str">
        <f t="shared" si="37"/>
        <v>00</v>
      </c>
      <c r="AO141" s="52" t="str">
        <f t="shared" si="38"/>
        <v>00</v>
      </c>
      <c r="AQ141" t="str">
        <f t="shared" si="33"/>
        <v xml:space="preserve">    (U4)0x0000007FU,                                                           /* 05 ENGSTOP                                         */</v>
      </c>
    </row>
    <row r="142" spans="1:43">
      <c r="B142" s="117"/>
      <c r="C142" s="39">
        <f t="shared" si="34"/>
        <v>6</v>
      </c>
      <c r="D142" s="110">
        <f t="shared" si="31"/>
        <v>0</v>
      </c>
      <c r="E142" s="110">
        <f t="shared" si="31"/>
        <v>0</v>
      </c>
      <c r="F142" s="110">
        <f t="shared" si="31"/>
        <v>0</v>
      </c>
      <c r="G142" s="110">
        <f t="shared" si="31"/>
        <v>0</v>
      </c>
      <c r="H142" s="110">
        <f t="shared" si="31"/>
        <v>0</v>
      </c>
      <c r="I142" s="110">
        <f t="shared" si="31"/>
        <v>0</v>
      </c>
      <c r="J142" s="110">
        <f t="shared" si="31"/>
        <v>0</v>
      </c>
      <c r="K142" s="110">
        <f t="shared" si="31"/>
        <v>0</v>
      </c>
      <c r="L142" s="110">
        <f t="shared" si="31"/>
        <v>0</v>
      </c>
      <c r="M142" s="110">
        <f t="shared" si="31"/>
        <v>0</v>
      </c>
      <c r="N142" s="110">
        <f t="shared" si="31"/>
        <v>0</v>
      </c>
      <c r="O142" s="110">
        <f t="shared" si="31"/>
        <v>0</v>
      </c>
      <c r="P142" s="110">
        <f t="shared" si="31"/>
        <v>0</v>
      </c>
      <c r="Q142" s="110">
        <f t="shared" si="31"/>
        <v>0</v>
      </c>
      <c r="R142" s="110">
        <f t="shared" si="31"/>
        <v>0</v>
      </c>
      <c r="S142" s="110">
        <f t="shared" si="31"/>
        <v>0</v>
      </c>
      <c r="T142" s="110">
        <f t="shared" si="31"/>
        <v>0</v>
      </c>
      <c r="U142" s="110">
        <f t="shared" si="31"/>
        <v>0</v>
      </c>
      <c r="V142" s="110">
        <f t="shared" si="31"/>
        <v>0</v>
      </c>
      <c r="W142" s="110">
        <f t="shared" si="31"/>
        <v>0</v>
      </c>
      <c r="X142" s="110">
        <f t="shared" si="31"/>
        <v>0</v>
      </c>
      <c r="Y142" s="110">
        <f t="shared" si="31"/>
        <v>0</v>
      </c>
      <c r="Z142" s="110">
        <f t="shared" si="31"/>
        <v>0</v>
      </c>
      <c r="AA142" s="110">
        <f t="shared" si="31"/>
        <v>1</v>
      </c>
      <c r="AB142" s="110">
        <f t="shared" si="31"/>
        <v>1</v>
      </c>
      <c r="AC142" s="110">
        <f t="shared" si="31"/>
        <v>1</v>
      </c>
      <c r="AD142" s="110">
        <f t="shared" si="31"/>
        <v>1</v>
      </c>
      <c r="AE142" s="110">
        <f t="shared" si="31"/>
        <v>1</v>
      </c>
      <c r="AF142" s="110">
        <f t="shared" si="31"/>
        <v>1</v>
      </c>
      <c r="AG142" s="110">
        <f t="shared" si="31"/>
        <v>1</v>
      </c>
      <c r="AH142" s="110">
        <f t="shared" si="31"/>
        <v>1</v>
      </c>
      <c r="AI142" s="110">
        <f t="shared" si="31"/>
        <v>1</v>
      </c>
      <c r="AJ142" s="39" t="str">
        <f>IF(AJ12&lt;&gt;"",AJ12,"")</f>
        <v>HV_STOP</v>
      </c>
      <c r="AK142" s="52"/>
      <c r="AL142" s="52" t="str">
        <f t="shared" si="35"/>
        <v>FF</v>
      </c>
      <c r="AM142" s="52" t="str">
        <f t="shared" si="36"/>
        <v>01</v>
      </c>
      <c r="AN142" s="52" t="str">
        <f t="shared" si="37"/>
        <v>00</v>
      </c>
      <c r="AO142" s="52" t="str">
        <f t="shared" si="38"/>
        <v>00</v>
      </c>
      <c r="AQ142" t="str">
        <f t="shared" si="33"/>
        <v xml:space="preserve">    (U4)0x000001FFU,                                                           /* 06 HV_STOP                                         */</v>
      </c>
    </row>
    <row r="143" spans="1:43">
      <c r="B143" s="117"/>
      <c r="C143" s="39">
        <f t="shared" si="34"/>
        <v>7</v>
      </c>
      <c r="D143" s="110">
        <f t="shared" si="31"/>
        <v>0</v>
      </c>
      <c r="E143" s="110">
        <f t="shared" si="31"/>
        <v>0</v>
      </c>
      <c r="F143" s="110">
        <f t="shared" si="31"/>
        <v>0</v>
      </c>
      <c r="G143" s="110">
        <f t="shared" si="31"/>
        <v>0</v>
      </c>
      <c r="H143" s="110">
        <f t="shared" si="31"/>
        <v>0</v>
      </c>
      <c r="I143" s="110">
        <f t="shared" si="31"/>
        <v>0</v>
      </c>
      <c r="J143" s="110">
        <f t="shared" si="31"/>
        <v>0</v>
      </c>
      <c r="K143" s="110">
        <f t="shared" si="31"/>
        <v>0</v>
      </c>
      <c r="L143" s="110">
        <f t="shared" si="31"/>
        <v>0</v>
      </c>
      <c r="M143" s="110">
        <f t="shared" si="31"/>
        <v>0</v>
      </c>
      <c r="N143" s="110">
        <f t="shared" si="31"/>
        <v>0</v>
      </c>
      <c r="O143" s="110">
        <f t="shared" si="31"/>
        <v>0</v>
      </c>
      <c r="P143" s="110">
        <f t="shared" si="31"/>
        <v>0</v>
      </c>
      <c r="Q143" s="110">
        <f t="shared" si="31"/>
        <v>0</v>
      </c>
      <c r="R143" s="110">
        <f t="shared" si="31"/>
        <v>0</v>
      </c>
      <c r="S143" s="110">
        <f t="shared" si="31"/>
        <v>0</v>
      </c>
      <c r="T143" s="110">
        <f t="shared" si="31"/>
        <v>0</v>
      </c>
      <c r="U143" s="110">
        <f t="shared" si="31"/>
        <v>0</v>
      </c>
      <c r="V143" s="110">
        <f t="shared" si="31"/>
        <v>0</v>
      </c>
      <c r="W143" s="110">
        <f t="shared" si="31"/>
        <v>0</v>
      </c>
      <c r="X143" s="110">
        <f t="shared" si="31"/>
        <v>0</v>
      </c>
      <c r="Y143" s="110">
        <f t="shared" si="31"/>
        <v>0</v>
      </c>
      <c r="Z143" s="110">
        <f t="shared" si="31"/>
        <v>0</v>
      </c>
      <c r="AA143" s="110">
        <f t="shared" si="31"/>
        <v>1</v>
      </c>
      <c r="AB143" s="110">
        <f t="shared" si="31"/>
        <v>1</v>
      </c>
      <c r="AC143" s="110">
        <f t="shared" si="31"/>
        <v>1</v>
      </c>
      <c r="AD143" s="110">
        <f t="shared" si="31"/>
        <v>1</v>
      </c>
      <c r="AE143" s="110">
        <f t="shared" si="31"/>
        <v>1</v>
      </c>
      <c r="AF143" s="110">
        <f t="shared" si="31"/>
        <v>1</v>
      </c>
      <c r="AG143" s="110">
        <f t="shared" si="31"/>
        <v>1</v>
      </c>
      <c r="AH143" s="110">
        <f t="shared" si="31"/>
        <v>1</v>
      </c>
      <c r="AI143" s="110">
        <f t="shared" si="31"/>
        <v>1</v>
      </c>
      <c r="AJ143" s="39" t="str">
        <f>IF(AJ13&lt;&gt;"",AJ13,"")</f>
        <v>EV_STOP</v>
      </c>
      <c r="AK143" s="52"/>
      <c r="AL143" s="52" t="str">
        <f t="shared" si="35"/>
        <v>FF</v>
      </c>
      <c r="AM143" s="52" t="str">
        <f t="shared" si="36"/>
        <v>01</v>
      </c>
      <c r="AN143" s="52" t="str">
        <f t="shared" si="37"/>
        <v>00</v>
      </c>
      <c r="AO143" s="52" t="str">
        <f t="shared" si="38"/>
        <v>00</v>
      </c>
      <c r="AQ143" t="str">
        <f t="shared" si="33"/>
        <v xml:space="preserve">    (U4)0x000001FFU,                                                           /* 07 EV_STOP                                         */</v>
      </c>
    </row>
    <row r="144" spans="1:43">
      <c r="B144" s="117"/>
      <c r="C144" s="39">
        <f t="shared" si="34"/>
        <v>8</v>
      </c>
      <c r="D144" s="110">
        <f t="shared" ref="D144:AI151" si="40">IF(OR(D14=0,D14=1),1,0)</f>
        <v>0</v>
      </c>
      <c r="E144" s="110">
        <f t="shared" si="40"/>
        <v>0</v>
      </c>
      <c r="F144" s="110">
        <f t="shared" si="40"/>
        <v>0</v>
      </c>
      <c r="G144" s="110">
        <f t="shared" si="40"/>
        <v>0</v>
      </c>
      <c r="H144" s="110">
        <f t="shared" si="40"/>
        <v>0</v>
      </c>
      <c r="I144" s="110">
        <f t="shared" si="40"/>
        <v>0</v>
      </c>
      <c r="J144" s="110">
        <f t="shared" si="40"/>
        <v>0</v>
      </c>
      <c r="K144" s="110">
        <f t="shared" si="40"/>
        <v>0</v>
      </c>
      <c r="L144" s="110">
        <f t="shared" si="40"/>
        <v>0</v>
      </c>
      <c r="M144" s="110">
        <f t="shared" si="40"/>
        <v>0</v>
      </c>
      <c r="N144" s="110">
        <f t="shared" si="40"/>
        <v>0</v>
      </c>
      <c r="O144" s="110">
        <f t="shared" si="40"/>
        <v>0</v>
      </c>
      <c r="P144" s="110">
        <f t="shared" si="40"/>
        <v>0</v>
      </c>
      <c r="Q144" s="110">
        <f t="shared" si="40"/>
        <v>0</v>
      </c>
      <c r="R144" s="110">
        <f t="shared" si="40"/>
        <v>0</v>
      </c>
      <c r="S144" s="110">
        <f t="shared" si="40"/>
        <v>0</v>
      </c>
      <c r="T144" s="110">
        <f t="shared" si="40"/>
        <v>0</v>
      </c>
      <c r="U144" s="110">
        <f t="shared" si="40"/>
        <v>0</v>
      </c>
      <c r="V144" s="110">
        <f t="shared" si="40"/>
        <v>0</v>
      </c>
      <c r="W144" s="110">
        <f t="shared" si="40"/>
        <v>0</v>
      </c>
      <c r="X144" s="110">
        <f t="shared" si="40"/>
        <v>0</v>
      </c>
      <c r="Y144" s="110">
        <f t="shared" si="40"/>
        <v>0</v>
      </c>
      <c r="Z144" s="110">
        <f t="shared" si="40"/>
        <v>0</v>
      </c>
      <c r="AA144" s="110">
        <f t="shared" si="40"/>
        <v>1</v>
      </c>
      <c r="AB144" s="110">
        <f t="shared" si="40"/>
        <v>1</v>
      </c>
      <c r="AC144" s="110">
        <f t="shared" si="40"/>
        <v>1</v>
      </c>
      <c r="AD144" s="110">
        <f t="shared" si="40"/>
        <v>1</v>
      </c>
      <c r="AE144" s="110">
        <f t="shared" si="40"/>
        <v>1</v>
      </c>
      <c r="AF144" s="110">
        <f t="shared" si="40"/>
        <v>1</v>
      </c>
      <c r="AG144" s="110">
        <f t="shared" si="40"/>
        <v>1</v>
      </c>
      <c r="AH144" s="110">
        <f t="shared" si="40"/>
        <v>1</v>
      </c>
      <c r="AI144" s="110">
        <f t="shared" si="40"/>
        <v>1</v>
      </c>
      <c r="AJ144" s="39" t="str">
        <f>IF(AJ14&lt;&gt;"",AJ14,"")</f>
        <v>FCV_STOP</v>
      </c>
      <c r="AK144" s="52"/>
      <c r="AL144" s="52" t="str">
        <f t="shared" si="35"/>
        <v>FF</v>
      </c>
      <c r="AM144" s="52" t="str">
        <f t="shared" si="36"/>
        <v>01</v>
      </c>
      <c r="AN144" s="52" t="str">
        <f t="shared" si="37"/>
        <v>00</v>
      </c>
      <c r="AO144" s="52" t="str">
        <f t="shared" si="38"/>
        <v>00</v>
      </c>
      <c r="AQ144" t="str">
        <f t="shared" si="33"/>
        <v xml:space="preserve">    (U4)0x000001FFU,                                                           /* 08 FCV_STOP                                        */</v>
      </c>
    </row>
    <row r="145" spans="2:43">
      <c r="B145" s="117"/>
      <c r="C145" s="39">
        <f t="shared" si="34"/>
        <v>9</v>
      </c>
      <c r="D145" s="110">
        <f t="shared" si="40"/>
        <v>0</v>
      </c>
      <c r="E145" s="110">
        <f t="shared" si="40"/>
        <v>0</v>
      </c>
      <c r="F145" s="110">
        <f t="shared" si="40"/>
        <v>0</v>
      </c>
      <c r="G145" s="110">
        <f t="shared" si="40"/>
        <v>0</v>
      </c>
      <c r="H145" s="110">
        <f t="shared" si="40"/>
        <v>0</v>
      </c>
      <c r="I145" s="110">
        <f t="shared" si="40"/>
        <v>0</v>
      </c>
      <c r="J145" s="110">
        <f t="shared" si="40"/>
        <v>0</v>
      </c>
      <c r="K145" s="110">
        <f t="shared" si="40"/>
        <v>0</v>
      </c>
      <c r="L145" s="110">
        <f t="shared" si="40"/>
        <v>0</v>
      </c>
      <c r="M145" s="110">
        <f t="shared" si="40"/>
        <v>0</v>
      </c>
      <c r="N145" s="110">
        <f t="shared" si="40"/>
        <v>0</v>
      </c>
      <c r="O145" s="110">
        <f t="shared" si="40"/>
        <v>0</v>
      </c>
      <c r="P145" s="110">
        <f t="shared" si="40"/>
        <v>0</v>
      </c>
      <c r="Q145" s="110">
        <f t="shared" si="40"/>
        <v>0</v>
      </c>
      <c r="R145" s="110">
        <f t="shared" si="40"/>
        <v>0</v>
      </c>
      <c r="S145" s="110">
        <f t="shared" si="40"/>
        <v>0</v>
      </c>
      <c r="T145" s="110">
        <f t="shared" si="40"/>
        <v>0</v>
      </c>
      <c r="U145" s="110">
        <f t="shared" si="40"/>
        <v>0</v>
      </c>
      <c r="V145" s="110">
        <f t="shared" si="40"/>
        <v>0</v>
      </c>
      <c r="W145" s="110">
        <f t="shared" si="40"/>
        <v>0</v>
      </c>
      <c r="X145" s="110">
        <f t="shared" si="40"/>
        <v>0</v>
      </c>
      <c r="Y145" s="110">
        <f t="shared" si="40"/>
        <v>0</v>
      </c>
      <c r="Z145" s="110">
        <f t="shared" si="40"/>
        <v>0</v>
      </c>
      <c r="AA145" s="110">
        <f t="shared" si="40"/>
        <v>1</v>
      </c>
      <c r="AB145" s="110">
        <f t="shared" si="40"/>
        <v>1</v>
      </c>
      <c r="AC145" s="110">
        <f t="shared" si="40"/>
        <v>1</v>
      </c>
      <c r="AD145" s="110">
        <f t="shared" si="40"/>
        <v>1</v>
      </c>
      <c r="AE145" s="110">
        <f t="shared" si="40"/>
        <v>1</v>
      </c>
      <c r="AF145" s="110">
        <f t="shared" si="40"/>
        <v>1</v>
      </c>
      <c r="AG145" s="110">
        <f t="shared" si="40"/>
        <v>1</v>
      </c>
      <c r="AH145" s="110">
        <f t="shared" si="40"/>
        <v>1</v>
      </c>
      <c r="AI145" s="110">
        <f t="shared" si="40"/>
        <v>1</v>
      </c>
      <c r="AJ145" s="39" t="str">
        <f>IF(AJ15&lt;&gt;"",AJ15,"")</f>
        <v>UNKNOWN</v>
      </c>
      <c r="AK145" s="52"/>
      <c r="AL145" s="52" t="str">
        <f t="shared" si="35"/>
        <v>FF</v>
      </c>
      <c r="AM145" s="52" t="str">
        <f t="shared" si="36"/>
        <v>01</v>
      </c>
      <c r="AN145" s="52" t="str">
        <f t="shared" si="37"/>
        <v>00</v>
      </c>
      <c r="AO145" s="52" t="str">
        <f t="shared" si="38"/>
        <v>00</v>
      </c>
      <c r="AQ145" t="str">
        <f t="shared" si="33"/>
        <v xml:space="preserve">    (U4)0x000001FFU,                                                           /* 09 UNKNOWN                                         */</v>
      </c>
    </row>
    <row r="146" spans="2:43">
      <c r="B146" s="117"/>
      <c r="C146" s="39">
        <f t="shared" si="34"/>
        <v>10</v>
      </c>
      <c r="D146" s="110">
        <f t="shared" si="40"/>
        <v>0</v>
      </c>
      <c r="E146" s="110">
        <f t="shared" si="40"/>
        <v>0</v>
      </c>
      <c r="F146" s="110">
        <f t="shared" si="40"/>
        <v>0</v>
      </c>
      <c r="G146" s="110">
        <f t="shared" si="40"/>
        <v>0</v>
      </c>
      <c r="H146" s="110">
        <f t="shared" si="40"/>
        <v>0</v>
      </c>
      <c r="I146" s="110">
        <f t="shared" si="40"/>
        <v>0</v>
      </c>
      <c r="J146" s="110">
        <f t="shared" si="40"/>
        <v>0</v>
      </c>
      <c r="K146" s="110">
        <f t="shared" si="40"/>
        <v>0</v>
      </c>
      <c r="L146" s="110">
        <f t="shared" si="40"/>
        <v>0</v>
      </c>
      <c r="M146" s="110">
        <f t="shared" si="40"/>
        <v>0</v>
      </c>
      <c r="N146" s="110">
        <f t="shared" si="40"/>
        <v>0</v>
      </c>
      <c r="O146" s="110">
        <f t="shared" si="40"/>
        <v>0</v>
      </c>
      <c r="P146" s="110">
        <f t="shared" si="40"/>
        <v>0</v>
      </c>
      <c r="Q146" s="110">
        <f t="shared" si="40"/>
        <v>0</v>
      </c>
      <c r="R146" s="110">
        <f t="shared" si="40"/>
        <v>0</v>
      </c>
      <c r="S146" s="110">
        <f t="shared" si="40"/>
        <v>0</v>
      </c>
      <c r="T146" s="110">
        <f t="shared" si="40"/>
        <v>0</v>
      </c>
      <c r="U146" s="110">
        <f t="shared" si="40"/>
        <v>0</v>
      </c>
      <c r="V146" s="110">
        <f t="shared" si="40"/>
        <v>0</v>
      </c>
      <c r="W146" s="110">
        <f t="shared" si="40"/>
        <v>0</v>
      </c>
      <c r="X146" s="110">
        <f t="shared" si="40"/>
        <v>0</v>
      </c>
      <c r="Y146" s="110">
        <f t="shared" si="40"/>
        <v>0</v>
      </c>
      <c r="Z146" s="110">
        <f t="shared" si="40"/>
        <v>0</v>
      </c>
      <c r="AA146" s="110">
        <f t="shared" si="40"/>
        <v>0</v>
      </c>
      <c r="AB146" s="110">
        <f t="shared" si="40"/>
        <v>0</v>
      </c>
      <c r="AC146" s="110">
        <f t="shared" si="40"/>
        <v>1</v>
      </c>
      <c r="AD146" s="110">
        <f t="shared" si="40"/>
        <v>1</v>
      </c>
      <c r="AE146" s="110">
        <f t="shared" si="40"/>
        <v>1</v>
      </c>
      <c r="AF146" s="110">
        <f t="shared" si="40"/>
        <v>1</v>
      </c>
      <c r="AG146" s="110">
        <f t="shared" si="40"/>
        <v>1</v>
      </c>
      <c r="AH146" s="110">
        <f t="shared" si="40"/>
        <v>1</v>
      </c>
      <c r="AI146" s="110">
        <f t="shared" si="40"/>
        <v>1</v>
      </c>
      <c r="AJ146" s="39" t="str">
        <f t="shared" si="32"/>
        <v>POWLIMIT</v>
      </c>
      <c r="AK146" s="52"/>
      <c r="AL146" s="52" t="str">
        <f t="shared" si="35"/>
        <v>7F</v>
      </c>
      <c r="AM146" s="52" t="str">
        <f t="shared" si="36"/>
        <v>00</v>
      </c>
      <c r="AN146" s="52" t="str">
        <f t="shared" si="37"/>
        <v>00</v>
      </c>
      <c r="AO146" s="52" t="str">
        <f t="shared" si="38"/>
        <v>00</v>
      </c>
      <c r="AQ146" t="str">
        <f t="shared" si="33"/>
        <v xml:space="preserve">    (U4)0x0000007FU,                                                           /* 10 POWLIMIT                                        */</v>
      </c>
    </row>
    <row r="147" spans="2:43">
      <c r="B147" s="117"/>
      <c r="C147" s="39">
        <f t="shared" si="34"/>
        <v>11</v>
      </c>
      <c r="D147" s="110">
        <f t="shared" si="40"/>
        <v>0</v>
      </c>
      <c r="E147" s="110">
        <f t="shared" si="40"/>
        <v>0</v>
      </c>
      <c r="F147" s="110">
        <f t="shared" si="40"/>
        <v>0</v>
      </c>
      <c r="G147" s="110">
        <f t="shared" si="40"/>
        <v>0</v>
      </c>
      <c r="H147" s="110">
        <f t="shared" si="40"/>
        <v>0</v>
      </c>
      <c r="I147" s="110">
        <f t="shared" si="40"/>
        <v>0</v>
      </c>
      <c r="J147" s="110">
        <f t="shared" si="40"/>
        <v>0</v>
      </c>
      <c r="K147" s="110">
        <f t="shared" si="40"/>
        <v>0</v>
      </c>
      <c r="L147" s="110">
        <f t="shared" si="40"/>
        <v>0</v>
      </c>
      <c r="M147" s="110">
        <f t="shared" si="40"/>
        <v>0</v>
      </c>
      <c r="N147" s="110">
        <f t="shared" si="40"/>
        <v>0</v>
      </c>
      <c r="O147" s="110">
        <f t="shared" si="40"/>
        <v>0</v>
      </c>
      <c r="P147" s="110">
        <f t="shared" si="40"/>
        <v>0</v>
      </c>
      <c r="Q147" s="110">
        <f t="shared" si="40"/>
        <v>0</v>
      </c>
      <c r="R147" s="110">
        <f t="shared" si="40"/>
        <v>0</v>
      </c>
      <c r="S147" s="110">
        <f t="shared" si="40"/>
        <v>0</v>
      </c>
      <c r="T147" s="110">
        <f t="shared" si="40"/>
        <v>0</v>
      </c>
      <c r="U147" s="110">
        <f t="shared" si="40"/>
        <v>0</v>
      </c>
      <c r="V147" s="110">
        <f t="shared" si="40"/>
        <v>0</v>
      </c>
      <c r="W147" s="110">
        <f t="shared" si="40"/>
        <v>0</v>
      </c>
      <c r="X147" s="110">
        <f t="shared" si="40"/>
        <v>0</v>
      </c>
      <c r="Y147" s="110">
        <f t="shared" si="40"/>
        <v>0</v>
      </c>
      <c r="Z147" s="110">
        <f t="shared" si="40"/>
        <v>0</v>
      </c>
      <c r="AA147" s="110">
        <f t="shared" si="40"/>
        <v>0</v>
      </c>
      <c r="AB147" s="110">
        <f t="shared" si="40"/>
        <v>0</v>
      </c>
      <c r="AC147" s="110">
        <f t="shared" si="40"/>
        <v>1</v>
      </c>
      <c r="AD147" s="110">
        <f t="shared" si="40"/>
        <v>1</v>
      </c>
      <c r="AE147" s="110">
        <f t="shared" si="40"/>
        <v>1</v>
      </c>
      <c r="AF147" s="110">
        <f t="shared" si="40"/>
        <v>1</v>
      </c>
      <c r="AG147" s="110">
        <f t="shared" si="40"/>
        <v>1</v>
      </c>
      <c r="AH147" s="110">
        <f t="shared" si="40"/>
        <v>1</v>
      </c>
      <c r="AI147" s="110">
        <f t="shared" si="40"/>
        <v>1</v>
      </c>
      <c r="AJ147" s="39" t="str">
        <f t="shared" si="32"/>
        <v>CAR_STOP</v>
      </c>
      <c r="AK147" s="52"/>
      <c r="AL147" s="52" t="str">
        <f t="shared" si="35"/>
        <v>7F</v>
      </c>
      <c r="AM147" s="52" t="str">
        <f t="shared" si="36"/>
        <v>00</v>
      </c>
      <c r="AN147" s="52" t="str">
        <f t="shared" si="37"/>
        <v>00</v>
      </c>
      <c r="AO147" s="52" t="str">
        <f t="shared" si="38"/>
        <v>00</v>
      </c>
      <c r="AQ147" t="str">
        <f t="shared" si="33"/>
        <v xml:space="preserve">    (U4)0x0000007FU,                                                           /* 11 CAR_STOP                                        */</v>
      </c>
    </row>
    <row r="148" spans="2:43">
      <c r="B148" s="117"/>
      <c r="C148" s="39">
        <f t="shared" si="34"/>
        <v>12</v>
      </c>
      <c r="D148" s="110">
        <f t="shared" si="40"/>
        <v>0</v>
      </c>
      <c r="E148" s="110">
        <f t="shared" si="40"/>
        <v>0</v>
      </c>
      <c r="F148" s="110">
        <f t="shared" si="40"/>
        <v>0</v>
      </c>
      <c r="G148" s="110">
        <f t="shared" si="40"/>
        <v>0</v>
      </c>
      <c r="H148" s="110">
        <f t="shared" si="40"/>
        <v>0</v>
      </c>
      <c r="I148" s="110">
        <f t="shared" si="40"/>
        <v>0</v>
      </c>
      <c r="J148" s="110">
        <f t="shared" si="40"/>
        <v>0</v>
      </c>
      <c r="K148" s="110">
        <f t="shared" si="40"/>
        <v>0</v>
      </c>
      <c r="L148" s="110">
        <f t="shared" si="40"/>
        <v>0</v>
      </c>
      <c r="M148" s="110">
        <f t="shared" si="40"/>
        <v>0</v>
      </c>
      <c r="N148" s="110">
        <f t="shared" si="40"/>
        <v>0</v>
      </c>
      <c r="O148" s="110">
        <f t="shared" si="40"/>
        <v>0</v>
      </c>
      <c r="P148" s="110">
        <f t="shared" si="40"/>
        <v>0</v>
      </c>
      <c r="Q148" s="110">
        <f t="shared" si="40"/>
        <v>0</v>
      </c>
      <c r="R148" s="110">
        <f t="shared" si="40"/>
        <v>0</v>
      </c>
      <c r="S148" s="110">
        <f t="shared" si="40"/>
        <v>0</v>
      </c>
      <c r="T148" s="110">
        <f t="shared" si="40"/>
        <v>0</v>
      </c>
      <c r="U148" s="110">
        <f t="shared" si="40"/>
        <v>0</v>
      </c>
      <c r="V148" s="110">
        <f t="shared" si="40"/>
        <v>0</v>
      </c>
      <c r="W148" s="110">
        <f t="shared" si="40"/>
        <v>0</v>
      </c>
      <c r="X148" s="110">
        <f t="shared" si="40"/>
        <v>0</v>
      </c>
      <c r="Y148" s="110">
        <f t="shared" si="40"/>
        <v>0</v>
      </c>
      <c r="Z148" s="110">
        <f t="shared" si="40"/>
        <v>0</v>
      </c>
      <c r="AA148" s="110">
        <f t="shared" si="40"/>
        <v>0</v>
      </c>
      <c r="AB148" s="110">
        <f t="shared" si="40"/>
        <v>0</v>
      </c>
      <c r="AC148" s="110">
        <f t="shared" si="40"/>
        <v>1</v>
      </c>
      <c r="AD148" s="110">
        <f t="shared" si="40"/>
        <v>1</v>
      </c>
      <c r="AE148" s="110">
        <f t="shared" si="40"/>
        <v>1</v>
      </c>
      <c r="AF148" s="110">
        <f t="shared" si="40"/>
        <v>1</v>
      </c>
      <c r="AG148" s="110">
        <f t="shared" si="40"/>
        <v>1</v>
      </c>
      <c r="AH148" s="110">
        <f t="shared" si="40"/>
        <v>1</v>
      </c>
      <c r="AI148" s="110">
        <f t="shared" si="40"/>
        <v>1</v>
      </c>
      <c r="AJ148" s="39" t="str">
        <f t="shared" si="32"/>
        <v>CALL_DEALER</v>
      </c>
      <c r="AK148" s="52"/>
      <c r="AL148" s="52" t="str">
        <f t="shared" si="35"/>
        <v>7F</v>
      </c>
      <c r="AM148" s="52" t="str">
        <f t="shared" si="36"/>
        <v>00</v>
      </c>
      <c r="AN148" s="52" t="str">
        <f t="shared" si="37"/>
        <v>00</v>
      </c>
      <c r="AO148" s="52" t="str">
        <f t="shared" si="38"/>
        <v>00</v>
      </c>
      <c r="AQ148" t="str">
        <f t="shared" si="33"/>
        <v xml:space="preserve">    (U4)0x0000007FU,                                                           /* 12 CALL_DEALER                                     */</v>
      </c>
    </row>
    <row r="149" spans="2:43">
      <c r="B149" s="117"/>
      <c r="C149" s="39">
        <f t="shared" si="34"/>
        <v>13</v>
      </c>
      <c r="D149" s="110">
        <f t="shared" si="40"/>
        <v>0</v>
      </c>
      <c r="E149" s="110">
        <f t="shared" si="40"/>
        <v>0</v>
      </c>
      <c r="F149" s="110">
        <f t="shared" si="40"/>
        <v>0</v>
      </c>
      <c r="G149" s="110">
        <f t="shared" si="40"/>
        <v>0</v>
      </c>
      <c r="H149" s="110">
        <f t="shared" si="40"/>
        <v>0</v>
      </c>
      <c r="I149" s="110">
        <f t="shared" si="40"/>
        <v>0</v>
      </c>
      <c r="J149" s="110">
        <f t="shared" si="40"/>
        <v>0</v>
      </c>
      <c r="K149" s="110">
        <f t="shared" si="40"/>
        <v>0</v>
      </c>
      <c r="L149" s="110">
        <f t="shared" si="40"/>
        <v>0</v>
      </c>
      <c r="M149" s="110">
        <f t="shared" si="40"/>
        <v>0</v>
      </c>
      <c r="N149" s="110">
        <f t="shared" si="40"/>
        <v>0</v>
      </c>
      <c r="O149" s="110">
        <f t="shared" si="40"/>
        <v>0</v>
      </c>
      <c r="P149" s="110">
        <f t="shared" si="40"/>
        <v>0</v>
      </c>
      <c r="Q149" s="110">
        <f t="shared" si="40"/>
        <v>0</v>
      </c>
      <c r="R149" s="110">
        <f t="shared" si="40"/>
        <v>0</v>
      </c>
      <c r="S149" s="110">
        <f t="shared" si="40"/>
        <v>0</v>
      </c>
      <c r="T149" s="110">
        <f t="shared" si="40"/>
        <v>0</v>
      </c>
      <c r="U149" s="110">
        <f t="shared" si="40"/>
        <v>0</v>
      </c>
      <c r="V149" s="110">
        <f t="shared" si="40"/>
        <v>0</v>
      </c>
      <c r="W149" s="110">
        <f t="shared" si="40"/>
        <v>0</v>
      </c>
      <c r="X149" s="110">
        <f t="shared" si="40"/>
        <v>0</v>
      </c>
      <c r="Y149" s="110">
        <f t="shared" si="40"/>
        <v>0</v>
      </c>
      <c r="Z149" s="110">
        <f t="shared" si="40"/>
        <v>0</v>
      </c>
      <c r="AA149" s="110">
        <f t="shared" ref="AA149:AI149" si="41">IF(OR(AA19=0,AA19=1),1,0)</f>
        <v>0</v>
      </c>
      <c r="AB149" s="110">
        <f t="shared" si="41"/>
        <v>0</v>
      </c>
      <c r="AC149" s="110">
        <f t="shared" si="41"/>
        <v>1</v>
      </c>
      <c r="AD149" s="110">
        <f t="shared" si="41"/>
        <v>1</v>
      </c>
      <c r="AE149" s="110">
        <f t="shared" si="41"/>
        <v>1</v>
      </c>
      <c r="AF149" s="110">
        <f t="shared" si="41"/>
        <v>1</v>
      </c>
      <c r="AG149" s="110">
        <f t="shared" si="41"/>
        <v>1</v>
      </c>
      <c r="AH149" s="110">
        <f t="shared" si="41"/>
        <v>1</v>
      </c>
      <c r="AI149" s="110">
        <f t="shared" si="41"/>
        <v>1</v>
      </c>
      <c r="AJ149" s="39" t="str">
        <f>IF(AJ19&lt;&gt;"",AJ19,"")</f>
        <v>LMT_SPD</v>
      </c>
      <c r="AK149" s="52"/>
      <c r="AL149" s="52" t="str">
        <f t="shared" si="35"/>
        <v>7F</v>
      </c>
      <c r="AM149" s="52" t="str">
        <f t="shared" si="36"/>
        <v>00</v>
      </c>
      <c r="AN149" s="52" t="str">
        <f t="shared" si="37"/>
        <v>00</v>
      </c>
      <c r="AO149" s="52" t="str">
        <f t="shared" si="38"/>
        <v>00</v>
      </c>
      <c r="AQ149" t="str">
        <f t="shared" si="33"/>
        <v xml:space="preserve">    (U4)0x0000007FU,                                                           /* 13 LMT_SPD                                         */</v>
      </c>
    </row>
    <row r="150" spans="2:43">
      <c r="B150" s="117"/>
      <c r="C150" s="39">
        <f t="shared" si="34"/>
        <v>14</v>
      </c>
      <c r="D150" s="110">
        <f t="shared" si="40"/>
        <v>0</v>
      </c>
      <c r="E150" s="110">
        <f t="shared" si="40"/>
        <v>0</v>
      </c>
      <c r="F150" s="110">
        <f t="shared" si="40"/>
        <v>0</v>
      </c>
      <c r="G150" s="110">
        <f t="shared" si="40"/>
        <v>0</v>
      </c>
      <c r="H150" s="110">
        <f t="shared" si="40"/>
        <v>0</v>
      </c>
      <c r="I150" s="110">
        <f t="shared" si="40"/>
        <v>0</v>
      </c>
      <c r="J150" s="110">
        <f t="shared" si="40"/>
        <v>0</v>
      </c>
      <c r="K150" s="110">
        <f t="shared" si="40"/>
        <v>0</v>
      </c>
      <c r="L150" s="110">
        <f t="shared" si="40"/>
        <v>0</v>
      </c>
      <c r="M150" s="110">
        <f t="shared" si="40"/>
        <v>0</v>
      </c>
      <c r="N150" s="110">
        <f t="shared" si="40"/>
        <v>0</v>
      </c>
      <c r="O150" s="110">
        <f t="shared" si="40"/>
        <v>0</v>
      </c>
      <c r="P150" s="110">
        <f t="shared" si="40"/>
        <v>0</v>
      </c>
      <c r="Q150" s="110">
        <f t="shared" si="40"/>
        <v>0</v>
      </c>
      <c r="R150" s="110">
        <f t="shared" si="40"/>
        <v>0</v>
      </c>
      <c r="S150" s="110">
        <f t="shared" si="40"/>
        <v>0</v>
      </c>
      <c r="T150" s="110">
        <f t="shared" si="40"/>
        <v>0</v>
      </c>
      <c r="U150" s="110">
        <f t="shared" si="40"/>
        <v>0</v>
      </c>
      <c r="V150" s="110">
        <f t="shared" si="40"/>
        <v>0</v>
      </c>
      <c r="W150" s="110">
        <f t="shared" si="40"/>
        <v>0</v>
      </c>
      <c r="X150" s="110">
        <f t="shared" si="40"/>
        <v>0</v>
      </c>
      <c r="Y150" s="110">
        <f t="shared" si="40"/>
        <v>0</v>
      </c>
      <c r="Z150" s="110">
        <f t="shared" si="40"/>
        <v>0</v>
      </c>
      <c r="AA150" s="110">
        <f t="shared" si="40"/>
        <v>0</v>
      </c>
      <c r="AB150" s="110">
        <f t="shared" si="40"/>
        <v>0</v>
      </c>
      <c r="AC150" s="110">
        <f t="shared" si="40"/>
        <v>1</v>
      </c>
      <c r="AD150" s="110">
        <f t="shared" si="40"/>
        <v>1</v>
      </c>
      <c r="AE150" s="110">
        <f t="shared" si="40"/>
        <v>1</v>
      </c>
      <c r="AF150" s="110">
        <f t="shared" si="40"/>
        <v>1</v>
      </c>
      <c r="AG150" s="110">
        <f t="shared" si="40"/>
        <v>1</v>
      </c>
      <c r="AH150" s="110">
        <f t="shared" si="40"/>
        <v>1</v>
      </c>
      <c r="AI150" s="110">
        <f t="shared" si="40"/>
        <v>1</v>
      </c>
      <c r="AJ150" s="39" t="str">
        <f>IF(AJ20&lt;&gt;"",AJ20,"")</f>
        <v>UNKNOWN</v>
      </c>
      <c r="AK150" s="52"/>
      <c r="AL150" s="52" t="str">
        <f t="shared" si="35"/>
        <v>7F</v>
      </c>
      <c r="AM150" s="52" t="str">
        <f t="shared" si="36"/>
        <v>00</v>
      </c>
      <c r="AN150" s="52" t="str">
        <f t="shared" si="37"/>
        <v>00</v>
      </c>
      <c r="AO150" s="52" t="str">
        <f t="shared" si="38"/>
        <v>00</v>
      </c>
      <c r="AQ150" t="str">
        <f t="shared" si="33"/>
        <v xml:space="preserve">    (U4)0x0000007FU,                                                           /* 14 UNKNOWN                                         */</v>
      </c>
    </row>
    <row r="151" spans="2:43">
      <c r="B151" s="117"/>
      <c r="C151" s="39">
        <f t="shared" si="34"/>
        <v>15</v>
      </c>
      <c r="D151" s="110">
        <f t="shared" si="40"/>
        <v>0</v>
      </c>
      <c r="E151" s="110">
        <f t="shared" si="40"/>
        <v>0</v>
      </c>
      <c r="F151" s="110">
        <f t="shared" si="40"/>
        <v>0</v>
      </c>
      <c r="G151" s="110">
        <f t="shared" si="40"/>
        <v>0</v>
      </c>
      <c r="H151" s="110">
        <f t="shared" si="40"/>
        <v>0</v>
      </c>
      <c r="I151" s="110">
        <f t="shared" si="40"/>
        <v>0</v>
      </c>
      <c r="J151" s="110">
        <f t="shared" si="40"/>
        <v>0</v>
      </c>
      <c r="K151" s="110">
        <f t="shared" si="40"/>
        <v>0</v>
      </c>
      <c r="L151" s="110">
        <f t="shared" si="40"/>
        <v>0</v>
      </c>
      <c r="M151" s="110">
        <f t="shared" si="40"/>
        <v>0</v>
      </c>
      <c r="N151" s="110">
        <f t="shared" si="40"/>
        <v>0</v>
      </c>
      <c r="O151" s="110">
        <f t="shared" si="40"/>
        <v>0</v>
      </c>
      <c r="P151" s="110">
        <f t="shared" si="40"/>
        <v>0</v>
      </c>
      <c r="Q151" s="110">
        <f t="shared" si="40"/>
        <v>0</v>
      </c>
      <c r="R151" s="110">
        <f t="shared" si="40"/>
        <v>0</v>
      </c>
      <c r="S151" s="110">
        <f t="shared" si="40"/>
        <v>0</v>
      </c>
      <c r="T151" s="110">
        <f t="shared" si="40"/>
        <v>0</v>
      </c>
      <c r="U151" s="110">
        <f t="shared" si="40"/>
        <v>0</v>
      </c>
      <c r="V151" s="110">
        <f t="shared" si="40"/>
        <v>0</v>
      </c>
      <c r="W151" s="110">
        <f t="shared" si="40"/>
        <v>0</v>
      </c>
      <c r="X151" s="110">
        <f t="shared" si="40"/>
        <v>0</v>
      </c>
      <c r="Y151" s="110">
        <f t="shared" si="40"/>
        <v>0</v>
      </c>
      <c r="Z151" s="110">
        <f t="shared" si="40"/>
        <v>0</v>
      </c>
      <c r="AA151" s="110">
        <f t="shared" si="40"/>
        <v>0</v>
      </c>
      <c r="AB151" s="110">
        <f t="shared" si="40"/>
        <v>0</v>
      </c>
      <c r="AC151" s="110">
        <f t="shared" si="40"/>
        <v>1</v>
      </c>
      <c r="AD151" s="110">
        <f t="shared" si="40"/>
        <v>1</v>
      </c>
      <c r="AE151" s="110">
        <f t="shared" si="40"/>
        <v>1</v>
      </c>
      <c r="AF151" s="110">
        <f t="shared" si="40"/>
        <v>1</v>
      </c>
      <c r="AG151" s="110">
        <f t="shared" si="40"/>
        <v>1</v>
      </c>
      <c r="AH151" s="110">
        <f t="shared" si="40"/>
        <v>1</v>
      </c>
      <c r="AI151" s="110">
        <f t="shared" si="40"/>
        <v>1</v>
      </c>
      <c r="AJ151" s="39" t="str">
        <f>IF(AJ21&lt;&gt;"",AJ21,"")</f>
        <v>UNKNOWN</v>
      </c>
      <c r="AK151" s="52"/>
      <c r="AL151" s="52" t="str">
        <f t="shared" si="35"/>
        <v>7F</v>
      </c>
      <c r="AM151" s="52" t="str">
        <f t="shared" si="36"/>
        <v>00</v>
      </c>
      <c r="AN151" s="52" t="str">
        <f t="shared" si="37"/>
        <v>00</v>
      </c>
      <c r="AO151" s="52" t="str">
        <f t="shared" si="38"/>
        <v>00</v>
      </c>
      <c r="AQ151" t="str">
        <f t="shared" si="33"/>
        <v xml:space="preserve">    (U4)0x0000007FU,                                                           /* 15 UNKNOWN                                         */</v>
      </c>
    </row>
    <row r="152" spans="2:43">
      <c r="B152" s="117"/>
      <c r="C152" s="39">
        <f t="shared" si="34"/>
        <v>16</v>
      </c>
      <c r="D152" s="110">
        <f t="shared" ref="D152:AI159" si="42">IF(OR(D22=0,D22=1),1,0)</f>
        <v>0</v>
      </c>
      <c r="E152" s="110">
        <f t="shared" si="42"/>
        <v>0</v>
      </c>
      <c r="F152" s="110">
        <f t="shared" si="42"/>
        <v>0</v>
      </c>
      <c r="G152" s="110">
        <f t="shared" si="42"/>
        <v>0</v>
      </c>
      <c r="H152" s="110">
        <f t="shared" si="42"/>
        <v>0</v>
      </c>
      <c r="I152" s="110">
        <f t="shared" si="42"/>
        <v>0</v>
      </c>
      <c r="J152" s="110">
        <f t="shared" si="42"/>
        <v>0</v>
      </c>
      <c r="K152" s="110">
        <f t="shared" si="42"/>
        <v>0</v>
      </c>
      <c r="L152" s="110">
        <f t="shared" si="42"/>
        <v>0</v>
      </c>
      <c r="M152" s="110">
        <f t="shared" si="42"/>
        <v>0</v>
      </c>
      <c r="N152" s="110">
        <f t="shared" si="42"/>
        <v>0</v>
      </c>
      <c r="O152" s="110">
        <f t="shared" si="42"/>
        <v>0</v>
      </c>
      <c r="P152" s="110">
        <f t="shared" si="42"/>
        <v>0</v>
      </c>
      <c r="Q152" s="110">
        <f t="shared" si="42"/>
        <v>0</v>
      </c>
      <c r="R152" s="110">
        <f t="shared" si="42"/>
        <v>0</v>
      </c>
      <c r="S152" s="110">
        <f t="shared" si="42"/>
        <v>0</v>
      </c>
      <c r="T152" s="110">
        <f t="shared" si="42"/>
        <v>0</v>
      </c>
      <c r="U152" s="110">
        <f t="shared" si="42"/>
        <v>0</v>
      </c>
      <c r="V152" s="110">
        <f t="shared" si="42"/>
        <v>0</v>
      </c>
      <c r="W152" s="110">
        <f t="shared" si="42"/>
        <v>0</v>
      </c>
      <c r="X152" s="110">
        <f t="shared" si="42"/>
        <v>0</v>
      </c>
      <c r="Y152" s="110">
        <f t="shared" si="42"/>
        <v>0</v>
      </c>
      <c r="Z152" s="110">
        <f t="shared" si="42"/>
        <v>0</v>
      </c>
      <c r="AA152" s="110">
        <f t="shared" si="42"/>
        <v>0</v>
      </c>
      <c r="AB152" s="110">
        <f t="shared" si="42"/>
        <v>0</v>
      </c>
      <c r="AC152" s="110">
        <f t="shared" si="42"/>
        <v>1</v>
      </c>
      <c r="AD152" s="110">
        <f t="shared" si="42"/>
        <v>1</v>
      </c>
      <c r="AE152" s="110">
        <f t="shared" si="42"/>
        <v>1</v>
      </c>
      <c r="AF152" s="110">
        <f t="shared" si="42"/>
        <v>1</v>
      </c>
      <c r="AG152" s="110">
        <f t="shared" si="42"/>
        <v>1</v>
      </c>
      <c r="AH152" s="110">
        <f t="shared" si="42"/>
        <v>1</v>
      </c>
      <c r="AI152" s="110">
        <f t="shared" si="42"/>
        <v>1</v>
      </c>
      <c r="AJ152" s="39" t="str">
        <f>IF(AJ22&lt;&gt;"",AJ22,"")</f>
        <v>SPD_SNS_ERR</v>
      </c>
      <c r="AK152" s="52"/>
      <c r="AL152" s="52" t="str">
        <f t="shared" si="35"/>
        <v>7F</v>
      </c>
      <c r="AM152" s="52" t="str">
        <f t="shared" si="36"/>
        <v>00</v>
      </c>
      <c r="AN152" s="52" t="str">
        <f t="shared" si="37"/>
        <v>00</v>
      </c>
      <c r="AO152" s="52" t="str">
        <f t="shared" si="38"/>
        <v>00</v>
      </c>
      <c r="AQ152" t="str">
        <f t="shared" si="33"/>
        <v xml:space="preserve">    (U4)0x0000007FU,                                                           /* 16 SPD_SNS_ERR                                     */</v>
      </c>
    </row>
    <row r="153" spans="2:43">
      <c r="B153" s="117"/>
      <c r="C153" s="39">
        <f t="shared" si="34"/>
        <v>17</v>
      </c>
      <c r="D153" s="110">
        <f t="shared" si="42"/>
        <v>0</v>
      </c>
      <c r="E153" s="110">
        <f t="shared" si="42"/>
        <v>0</v>
      </c>
      <c r="F153" s="110">
        <f t="shared" si="42"/>
        <v>0</v>
      </c>
      <c r="G153" s="110">
        <f t="shared" si="42"/>
        <v>0</v>
      </c>
      <c r="H153" s="110">
        <f t="shared" si="42"/>
        <v>0</v>
      </c>
      <c r="I153" s="110">
        <f t="shared" si="42"/>
        <v>0</v>
      </c>
      <c r="J153" s="110">
        <f t="shared" si="42"/>
        <v>0</v>
      </c>
      <c r="K153" s="110">
        <f t="shared" si="42"/>
        <v>0</v>
      </c>
      <c r="L153" s="110">
        <f t="shared" si="42"/>
        <v>0</v>
      </c>
      <c r="M153" s="110">
        <f t="shared" si="42"/>
        <v>0</v>
      </c>
      <c r="N153" s="110">
        <f t="shared" si="42"/>
        <v>0</v>
      </c>
      <c r="O153" s="110">
        <f t="shared" si="42"/>
        <v>0</v>
      </c>
      <c r="P153" s="110">
        <f t="shared" si="42"/>
        <v>0</v>
      </c>
      <c r="Q153" s="110">
        <f t="shared" si="42"/>
        <v>0</v>
      </c>
      <c r="R153" s="110">
        <f t="shared" si="42"/>
        <v>0</v>
      </c>
      <c r="S153" s="110">
        <f t="shared" si="42"/>
        <v>0</v>
      </c>
      <c r="T153" s="110">
        <f t="shared" si="42"/>
        <v>0</v>
      </c>
      <c r="U153" s="110">
        <f t="shared" si="42"/>
        <v>0</v>
      </c>
      <c r="V153" s="110">
        <f t="shared" si="42"/>
        <v>0</v>
      </c>
      <c r="W153" s="110">
        <f t="shared" si="42"/>
        <v>0</v>
      </c>
      <c r="X153" s="110">
        <f t="shared" si="42"/>
        <v>0</v>
      </c>
      <c r="Y153" s="110">
        <f t="shared" si="42"/>
        <v>0</v>
      </c>
      <c r="Z153" s="110">
        <f t="shared" si="42"/>
        <v>0</v>
      </c>
      <c r="AA153" s="110">
        <f t="shared" si="42"/>
        <v>0</v>
      </c>
      <c r="AB153" s="110">
        <f t="shared" si="42"/>
        <v>0</v>
      </c>
      <c r="AC153" s="110">
        <f t="shared" si="42"/>
        <v>1</v>
      </c>
      <c r="AD153" s="110">
        <f t="shared" si="42"/>
        <v>1</v>
      </c>
      <c r="AE153" s="110">
        <f t="shared" si="42"/>
        <v>1</v>
      </c>
      <c r="AF153" s="110">
        <f t="shared" si="42"/>
        <v>1</v>
      </c>
      <c r="AG153" s="110">
        <f t="shared" si="42"/>
        <v>1</v>
      </c>
      <c r="AH153" s="110">
        <f t="shared" si="42"/>
        <v>1</v>
      </c>
      <c r="AI153" s="110">
        <f t="shared" si="42"/>
        <v>1</v>
      </c>
      <c r="AJ153" s="39" t="str">
        <f>IF(AJ23&lt;&gt;"",AJ23,"")</f>
        <v>CANT_SFT</v>
      </c>
      <c r="AK153" s="52"/>
      <c r="AL153" s="52" t="str">
        <f t="shared" si="35"/>
        <v>7F</v>
      </c>
      <c r="AM153" s="52" t="str">
        <f t="shared" si="36"/>
        <v>00</v>
      </c>
      <c r="AN153" s="52" t="str">
        <f t="shared" si="37"/>
        <v>00</v>
      </c>
      <c r="AO153" s="52" t="str">
        <f t="shared" si="38"/>
        <v>00</v>
      </c>
      <c r="AQ153" t="str">
        <f t="shared" si="33"/>
        <v xml:space="preserve">    (U4)0x0000007FU,                                                           /* 17 CANT_SFT                                        */</v>
      </c>
    </row>
    <row r="154" spans="2:43">
      <c r="B154" s="117"/>
      <c r="C154" s="39">
        <f t="shared" si="34"/>
        <v>18</v>
      </c>
      <c r="D154" s="110">
        <f t="shared" si="42"/>
        <v>0</v>
      </c>
      <c r="E154" s="110">
        <f t="shared" si="42"/>
        <v>0</v>
      </c>
      <c r="F154" s="110">
        <f t="shared" si="42"/>
        <v>0</v>
      </c>
      <c r="G154" s="110">
        <f t="shared" si="42"/>
        <v>0</v>
      </c>
      <c r="H154" s="110">
        <f t="shared" si="42"/>
        <v>0</v>
      </c>
      <c r="I154" s="110">
        <f t="shared" si="42"/>
        <v>0</v>
      </c>
      <c r="J154" s="110">
        <f t="shared" si="42"/>
        <v>0</v>
      </c>
      <c r="K154" s="110">
        <f t="shared" si="42"/>
        <v>0</v>
      </c>
      <c r="L154" s="110">
        <f t="shared" si="42"/>
        <v>0</v>
      </c>
      <c r="M154" s="110">
        <f t="shared" si="42"/>
        <v>0</v>
      </c>
      <c r="N154" s="110">
        <f t="shared" si="42"/>
        <v>0</v>
      </c>
      <c r="O154" s="110">
        <f t="shared" si="42"/>
        <v>0</v>
      </c>
      <c r="P154" s="110">
        <f t="shared" si="42"/>
        <v>0</v>
      </c>
      <c r="Q154" s="110">
        <f t="shared" si="42"/>
        <v>0</v>
      </c>
      <c r="R154" s="110">
        <f t="shared" si="42"/>
        <v>0</v>
      </c>
      <c r="S154" s="110">
        <f t="shared" si="42"/>
        <v>0</v>
      </c>
      <c r="T154" s="110">
        <f t="shared" si="42"/>
        <v>0</v>
      </c>
      <c r="U154" s="110">
        <f t="shared" si="42"/>
        <v>0</v>
      </c>
      <c r="V154" s="110">
        <f t="shared" si="42"/>
        <v>0</v>
      </c>
      <c r="W154" s="110">
        <f t="shared" si="42"/>
        <v>0</v>
      </c>
      <c r="X154" s="110">
        <f t="shared" si="42"/>
        <v>0</v>
      </c>
      <c r="Y154" s="110">
        <f t="shared" si="42"/>
        <v>0</v>
      </c>
      <c r="Z154" s="110">
        <f t="shared" si="42"/>
        <v>0</v>
      </c>
      <c r="AA154" s="110">
        <f t="shared" si="42"/>
        <v>0</v>
      </c>
      <c r="AB154" s="110">
        <f t="shared" si="42"/>
        <v>0</v>
      </c>
      <c r="AC154" s="110">
        <f t="shared" si="42"/>
        <v>1</v>
      </c>
      <c r="AD154" s="110">
        <f t="shared" si="42"/>
        <v>1</v>
      </c>
      <c r="AE154" s="110">
        <f t="shared" si="42"/>
        <v>1</v>
      </c>
      <c r="AF154" s="110">
        <f t="shared" si="42"/>
        <v>1</v>
      </c>
      <c r="AG154" s="110">
        <f t="shared" si="42"/>
        <v>1</v>
      </c>
      <c r="AH154" s="110">
        <f t="shared" si="42"/>
        <v>1</v>
      </c>
      <c r="AI154" s="110">
        <f t="shared" si="42"/>
        <v>1</v>
      </c>
      <c r="AJ154" s="39" t="str">
        <f t="shared" si="32"/>
        <v>OVRHEAT</v>
      </c>
      <c r="AK154" s="52"/>
      <c r="AL154" s="52" t="str">
        <f t="shared" si="35"/>
        <v>7F</v>
      </c>
      <c r="AM154" s="52" t="str">
        <f t="shared" si="36"/>
        <v>00</v>
      </c>
      <c r="AN154" s="52" t="str">
        <f t="shared" si="37"/>
        <v>00</v>
      </c>
      <c r="AO154" s="52" t="str">
        <f t="shared" si="38"/>
        <v>00</v>
      </c>
      <c r="AQ154" t="str">
        <f t="shared" si="33"/>
        <v xml:space="preserve">    (U4)0x0000007FU,                                                           /* 18 OVRHEAT                                         */</v>
      </c>
    </row>
    <row r="155" spans="2:43">
      <c r="B155" s="117"/>
      <c r="C155" s="39">
        <f t="shared" si="34"/>
        <v>19</v>
      </c>
      <c r="D155" s="110">
        <f t="shared" si="42"/>
        <v>0</v>
      </c>
      <c r="E155" s="110">
        <f t="shared" si="42"/>
        <v>0</v>
      </c>
      <c r="F155" s="110">
        <f t="shared" si="42"/>
        <v>0</v>
      </c>
      <c r="G155" s="110">
        <f t="shared" si="42"/>
        <v>0</v>
      </c>
      <c r="H155" s="110">
        <f t="shared" si="42"/>
        <v>0</v>
      </c>
      <c r="I155" s="110">
        <f t="shared" si="42"/>
        <v>0</v>
      </c>
      <c r="J155" s="110">
        <f t="shared" si="42"/>
        <v>0</v>
      </c>
      <c r="K155" s="110">
        <f t="shared" si="42"/>
        <v>0</v>
      </c>
      <c r="L155" s="110">
        <f t="shared" si="42"/>
        <v>0</v>
      </c>
      <c r="M155" s="110">
        <f t="shared" si="42"/>
        <v>0</v>
      </c>
      <c r="N155" s="110">
        <f t="shared" si="42"/>
        <v>0</v>
      </c>
      <c r="O155" s="110">
        <f t="shared" si="42"/>
        <v>0</v>
      </c>
      <c r="P155" s="110">
        <f t="shared" si="42"/>
        <v>0</v>
      </c>
      <c r="Q155" s="110">
        <f t="shared" si="42"/>
        <v>0</v>
      </c>
      <c r="R155" s="110">
        <f t="shared" si="42"/>
        <v>0</v>
      </c>
      <c r="S155" s="110">
        <f t="shared" si="42"/>
        <v>0</v>
      </c>
      <c r="T155" s="110">
        <f t="shared" si="42"/>
        <v>0</v>
      </c>
      <c r="U155" s="110">
        <f t="shared" si="42"/>
        <v>0</v>
      </c>
      <c r="V155" s="110">
        <f t="shared" si="42"/>
        <v>0</v>
      </c>
      <c r="W155" s="110">
        <f t="shared" si="42"/>
        <v>0</v>
      </c>
      <c r="X155" s="110">
        <f t="shared" si="42"/>
        <v>0</v>
      </c>
      <c r="Y155" s="110">
        <f t="shared" si="42"/>
        <v>0</v>
      </c>
      <c r="Z155" s="110">
        <f t="shared" si="42"/>
        <v>0</v>
      </c>
      <c r="AA155" s="110">
        <f t="shared" si="42"/>
        <v>0</v>
      </c>
      <c r="AB155" s="110">
        <f t="shared" si="42"/>
        <v>0</v>
      </c>
      <c r="AC155" s="110">
        <f t="shared" si="42"/>
        <v>1</v>
      </c>
      <c r="AD155" s="110">
        <f t="shared" si="42"/>
        <v>1</v>
      </c>
      <c r="AE155" s="110">
        <f t="shared" si="42"/>
        <v>1</v>
      </c>
      <c r="AF155" s="110">
        <f t="shared" si="42"/>
        <v>1</v>
      </c>
      <c r="AG155" s="110">
        <f t="shared" si="42"/>
        <v>1</v>
      </c>
      <c r="AH155" s="110">
        <f t="shared" si="42"/>
        <v>1</v>
      </c>
      <c r="AI155" s="110">
        <f t="shared" si="42"/>
        <v>1</v>
      </c>
      <c r="AJ155" s="39" t="str">
        <f t="shared" si="32"/>
        <v>SRT_UP_FAIL</v>
      </c>
      <c r="AK155" s="52"/>
      <c r="AL155" s="52" t="str">
        <f t="shared" si="35"/>
        <v>7F</v>
      </c>
      <c r="AM155" s="52" t="str">
        <f t="shared" si="36"/>
        <v>00</v>
      </c>
      <c r="AN155" s="52" t="str">
        <f t="shared" si="37"/>
        <v>00</v>
      </c>
      <c r="AO155" s="52" t="str">
        <f t="shared" si="38"/>
        <v>00</v>
      </c>
      <c r="AQ155" t="str">
        <f t="shared" si="33"/>
        <v xml:space="preserve">    (U4)0x0000007FU,                                                           /* 19 SRT_UP_FAIL                                     */</v>
      </c>
    </row>
    <row r="156" spans="2:43">
      <c r="B156" s="117"/>
      <c r="C156" s="39">
        <f t="shared" si="34"/>
        <v>20</v>
      </c>
      <c r="D156" s="110">
        <f t="shared" si="42"/>
        <v>0</v>
      </c>
      <c r="E156" s="110">
        <f t="shared" si="42"/>
        <v>0</v>
      </c>
      <c r="F156" s="110">
        <f t="shared" si="42"/>
        <v>0</v>
      </c>
      <c r="G156" s="110">
        <f t="shared" si="42"/>
        <v>0</v>
      </c>
      <c r="H156" s="110">
        <f t="shared" si="42"/>
        <v>0</v>
      </c>
      <c r="I156" s="110">
        <f t="shared" si="42"/>
        <v>0</v>
      </c>
      <c r="J156" s="110">
        <f t="shared" si="42"/>
        <v>0</v>
      </c>
      <c r="K156" s="110">
        <f t="shared" si="42"/>
        <v>0</v>
      </c>
      <c r="L156" s="110">
        <f t="shared" si="42"/>
        <v>0</v>
      </c>
      <c r="M156" s="110">
        <f t="shared" si="42"/>
        <v>0</v>
      </c>
      <c r="N156" s="110">
        <f t="shared" si="42"/>
        <v>0</v>
      </c>
      <c r="O156" s="110">
        <f t="shared" si="42"/>
        <v>0</v>
      </c>
      <c r="P156" s="110">
        <f t="shared" si="42"/>
        <v>0</v>
      </c>
      <c r="Q156" s="110">
        <f t="shared" si="42"/>
        <v>0</v>
      </c>
      <c r="R156" s="110">
        <f t="shared" si="42"/>
        <v>0</v>
      </c>
      <c r="S156" s="110">
        <f t="shared" si="42"/>
        <v>0</v>
      </c>
      <c r="T156" s="110">
        <f t="shared" si="42"/>
        <v>0</v>
      </c>
      <c r="U156" s="110">
        <f t="shared" si="42"/>
        <v>0</v>
      </c>
      <c r="V156" s="110">
        <f t="shared" si="42"/>
        <v>0</v>
      </c>
      <c r="W156" s="110">
        <f t="shared" si="42"/>
        <v>0</v>
      </c>
      <c r="X156" s="110">
        <f t="shared" si="42"/>
        <v>0</v>
      </c>
      <c r="Y156" s="110">
        <f t="shared" si="42"/>
        <v>0</v>
      </c>
      <c r="Z156" s="110">
        <f t="shared" si="42"/>
        <v>0</v>
      </c>
      <c r="AA156" s="110">
        <f t="shared" si="42"/>
        <v>0</v>
      </c>
      <c r="AB156" s="110">
        <f t="shared" si="42"/>
        <v>0</v>
      </c>
      <c r="AC156" s="110">
        <f t="shared" si="42"/>
        <v>1</v>
      </c>
      <c r="AD156" s="110">
        <f t="shared" si="42"/>
        <v>1</v>
      </c>
      <c r="AE156" s="110">
        <f t="shared" si="42"/>
        <v>1</v>
      </c>
      <c r="AF156" s="110">
        <f t="shared" si="42"/>
        <v>1</v>
      </c>
      <c r="AG156" s="110">
        <f t="shared" si="42"/>
        <v>1</v>
      </c>
      <c r="AH156" s="110">
        <f t="shared" si="42"/>
        <v>1</v>
      </c>
      <c r="AI156" s="110">
        <f t="shared" si="42"/>
        <v>1</v>
      </c>
      <c r="AJ156" s="39" t="str">
        <f t="shared" si="32"/>
        <v>RMV_HAND</v>
      </c>
      <c r="AK156" s="52"/>
      <c r="AL156" s="52" t="str">
        <f t="shared" si="35"/>
        <v>7F</v>
      </c>
      <c r="AM156" s="52" t="str">
        <f t="shared" si="36"/>
        <v>00</v>
      </c>
      <c r="AN156" s="52" t="str">
        <f t="shared" si="37"/>
        <v>00</v>
      </c>
      <c r="AO156" s="52" t="str">
        <f t="shared" si="38"/>
        <v>00</v>
      </c>
      <c r="AQ156" t="str">
        <f t="shared" si="33"/>
        <v xml:space="preserve">    (U4)0x0000007FU,                                                           /* 20 RMV_HAND                                        */</v>
      </c>
    </row>
    <row r="157" spans="2:43">
      <c r="B157" s="117"/>
      <c r="C157" s="39">
        <f t="shared" si="34"/>
        <v>21</v>
      </c>
      <c r="D157" s="110">
        <f t="shared" si="42"/>
        <v>0</v>
      </c>
      <c r="E157" s="110">
        <f t="shared" si="42"/>
        <v>0</v>
      </c>
      <c r="F157" s="110">
        <f t="shared" si="42"/>
        <v>0</v>
      </c>
      <c r="G157" s="110">
        <f t="shared" si="42"/>
        <v>0</v>
      </c>
      <c r="H157" s="110">
        <f t="shared" si="42"/>
        <v>0</v>
      </c>
      <c r="I157" s="110">
        <f t="shared" si="42"/>
        <v>0</v>
      </c>
      <c r="J157" s="110">
        <f t="shared" si="42"/>
        <v>0</v>
      </c>
      <c r="K157" s="110">
        <f t="shared" si="42"/>
        <v>0</v>
      </c>
      <c r="L157" s="110">
        <f t="shared" si="42"/>
        <v>0</v>
      </c>
      <c r="M157" s="110">
        <f t="shared" si="42"/>
        <v>0</v>
      </c>
      <c r="N157" s="110">
        <f t="shared" si="42"/>
        <v>0</v>
      </c>
      <c r="O157" s="110">
        <f t="shared" si="42"/>
        <v>0</v>
      </c>
      <c r="P157" s="110">
        <f t="shared" si="42"/>
        <v>0</v>
      </c>
      <c r="Q157" s="110">
        <f t="shared" si="42"/>
        <v>0</v>
      </c>
      <c r="R157" s="110">
        <f t="shared" si="42"/>
        <v>0</v>
      </c>
      <c r="S157" s="110">
        <f t="shared" si="42"/>
        <v>0</v>
      </c>
      <c r="T157" s="110">
        <f t="shared" si="42"/>
        <v>0</v>
      </c>
      <c r="U157" s="110">
        <f t="shared" si="42"/>
        <v>0</v>
      </c>
      <c r="V157" s="110">
        <f t="shared" si="42"/>
        <v>0</v>
      </c>
      <c r="W157" s="110">
        <f t="shared" si="42"/>
        <v>0</v>
      </c>
      <c r="X157" s="110">
        <f t="shared" si="42"/>
        <v>0</v>
      </c>
      <c r="Y157" s="110">
        <f t="shared" si="42"/>
        <v>0</v>
      </c>
      <c r="Z157" s="110">
        <f t="shared" si="42"/>
        <v>0</v>
      </c>
      <c r="AA157" s="110">
        <f t="shared" si="42"/>
        <v>0</v>
      </c>
      <c r="AB157" s="110">
        <f t="shared" si="42"/>
        <v>0</v>
      </c>
      <c r="AC157" s="110">
        <f t="shared" si="42"/>
        <v>1</v>
      </c>
      <c r="AD157" s="110">
        <f t="shared" si="42"/>
        <v>1</v>
      </c>
      <c r="AE157" s="110">
        <f t="shared" si="42"/>
        <v>1</v>
      </c>
      <c r="AF157" s="110">
        <f t="shared" si="42"/>
        <v>1</v>
      </c>
      <c r="AG157" s="110">
        <f t="shared" si="42"/>
        <v>1</v>
      </c>
      <c r="AH157" s="110">
        <f t="shared" si="42"/>
        <v>1</v>
      </c>
      <c r="AI157" s="110">
        <f t="shared" si="42"/>
        <v>1</v>
      </c>
      <c r="AJ157" s="39" t="str">
        <f t="shared" si="32"/>
        <v>COMM_ERR</v>
      </c>
      <c r="AK157" s="52"/>
      <c r="AL157" s="52" t="str">
        <f t="shared" si="35"/>
        <v>7F</v>
      </c>
      <c r="AM157" s="52" t="str">
        <f t="shared" si="36"/>
        <v>00</v>
      </c>
      <c r="AN157" s="52" t="str">
        <f t="shared" si="37"/>
        <v>00</v>
      </c>
      <c r="AO157" s="52" t="str">
        <f t="shared" si="38"/>
        <v>00</v>
      </c>
      <c r="AQ157" t="str">
        <f t="shared" si="33"/>
        <v xml:space="preserve">    (U4)0x0000007FU,                                                           /* 21 COMM_ERR                                        */</v>
      </c>
    </row>
    <row r="158" spans="2:43">
      <c r="B158" s="117"/>
      <c r="C158" s="39">
        <f t="shared" si="34"/>
        <v>22</v>
      </c>
      <c r="D158" s="110">
        <f t="shared" si="42"/>
        <v>0</v>
      </c>
      <c r="E158" s="110">
        <f t="shared" si="42"/>
        <v>0</v>
      </c>
      <c r="F158" s="110">
        <f t="shared" si="42"/>
        <v>0</v>
      </c>
      <c r="G158" s="110">
        <f t="shared" si="42"/>
        <v>0</v>
      </c>
      <c r="H158" s="110">
        <f t="shared" si="42"/>
        <v>0</v>
      </c>
      <c r="I158" s="110">
        <f t="shared" si="42"/>
        <v>0</v>
      </c>
      <c r="J158" s="110">
        <f t="shared" si="42"/>
        <v>0</v>
      </c>
      <c r="K158" s="110">
        <f t="shared" si="42"/>
        <v>0</v>
      </c>
      <c r="L158" s="110">
        <f t="shared" si="42"/>
        <v>0</v>
      </c>
      <c r="M158" s="110">
        <f t="shared" si="42"/>
        <v>0</v>
      </c>
      <c r="N158" s="110">
        <f t="shared" si="42"/>
        <v>0</v>
      </c>
      <c r="O158" s="110">
        <f t="shared" si="42"/>
        <v>0</v>
      </c>
      <c r="P158" s="110">
        <f t="shared" si="42"/>
        <v>0</v>
      </c>
      <c r="Q158" s="110">
        <f t="shared" si="42"/>
        <v>0</v>
      </c>
      <c r="R158" s="110">
        <f t="shared" si="42"/>
        <v>0</v>
      </c>
      <c r="S158" s="110">
        <f t="shared" si="42"/>
        <v>0</v>
      </c>
      <c r="T158" s="110">
        <f t="shared" si="42"/>
        <v>0</v>
      </c>
      <c r="U158" s="110">
        <f t="shared" si="42"/>
        <v>0</v>
      </c>
      <c r="V158" s="110">
        <f t="shared" si="42"/>
        <v>0</v>
      </c>
      <c r="W158" s="110">
        <f t="shared" si="42"/>
        <v>0</v>
      </c>
      <c r="X158" s="110">
        <f t="shared" si="42"/>
        <v>0</v>
      </c>
      <c r="Y158" s="110">
        <f t="shared" si="42"/>
        <v>0</v>
      </c>
      <c r="Z158" s="110">
        <f t="shared" si="42"/>
        <v>0</v>
      </c>
      <c r="AA158" s="110">
        <f t="shared" si="42"/>
        <v>0</v>
      </c>
      <c r="AB158" s="110">
        <f t="shared" si="42"/>
        <v>0</v>
      </c>
      <c r="AC158" s="110">
        <f t="shared" si="42"/>
        <v>1</v>
      </c>
      <c r="AD158" s="110">
        <f t="shared" si="42"/>
        <v>1</v>
      </c>
      <c r="AE158" s="110">
        <f t="shared" si="42"/>
        <v>1</v>
      </c>
      <c r="AF158" s="110">
        <f t="shared" si="42"/>
        <v>1</v>
      </c>
      <c r="AG158" s="110">
        <f t="shared" si="42"/>
        <v>1</v>
      </c>
      <c r="AH158" s="110">
        <f t="shared" si="42"/>
        <v>1</v>
      </c>
      <c r="AI158" s="110">
        <f t="shared" si="42"/>
        <v>1</v>
      </c>
      <c r="AJ158" s="39" t="str">
        <f t="shared" si="32"/>
        <v>NONSYNC_MOD</v>
      </c>
      <c r="AK158" s="52"/>
      <c r="AL158" s="52" t="str">
        <f t="shared" si="35"/>
        <v>7F</v>
      </c>
      <c r="AM158" s="52" t="str">
        <f t="shared" si="36"/>
        <v>00</v>
      </c>
      <c r="AN158" s="52" t="str">
        <f t="shared" si="37"/>
        <v>00</v>
      </c>
      <c r="AO158" s="52" t="str">
        <f t="shared" si="38"/>
        <v>00</v>
      </c>
      <c r="AQ158" t="str">
        <f t="shared" si="33"/>
        <v xml:space="preserve">    (U4)0x0000007FU,                                                           /* 22 NONSYNC_MOD                                     */</v>
      </c>
    </row>
    <row r="159" spans="2:43">
      <c r="B159" s="117"/>
      <c r="C159" s="39">
        <f t="shared" si="34"/>
        <v>23</v>
      </c>
      <c r="D159" s="110">
        <f t="shared" si="42"/>
        <v>0</v>
      </c>
      <c r="E159" s="110">
        <f t="shared" si="42"/>
        <v>0</v>
      </c>
      <c r="F159" s="110">
        <f t="shared" si="42"/>
        <v>0</v>
      </c>
      <c r="G159" s="110">
        <f t="shared" si="42"/>
        <v>0</v>
      </c>
      <c r="H159" s="110">
        <f t="shared" si="42"/>
        <v>0</v>
      </c>
      <c r="I159" s="110">
        <f t="shared" si="42"/>
        <v>0</v>
      </c>
      <c r="J159" s="110">
        <f t="shared" si="42"/>
        <v>0</v>
      </c>
      <c r="K159" s="110">
        <f t="shared" si="42"/>
        <v>0</v>
      </c>
      <c r="L159" s="110">
        <f t="shared" si="42"/>
        <v>0</v>
      </c>
      <c r="M159" s="110">
        <f t="shared" si="42"/>
        <v>0</v>
      </c>
      <c r="N159" s="110">
        <f t="shared" si="42"/>
        <v>0</v>
      </c>
      <c r="O159" s="110">
        <f t="shared" si="42"/>
        <v>0</v>
      </c>
      <c r="P159" s="110">
        <f t="shared" si="42"/>
        <v>0</v>
      </c>
      <c r="Q159" s="110">
        <f t="shared" si="42"/>
        <v>0</v>
      </c>
      <c r="R159" s="110">
        <f t="shared" si="42"/>
        <v>0</v>
      </c>
      <c r="S159" s="110">
        <f t="shared" si="42"/>
        <v>0</v>
      </c>
      <c r="T159" s="110">
        <f t="shared" si="42"/>
        <v>0</v>
      </c>
      <c r="U159" s="110">
        <f t="shared" si="42"/>
        <v>0</v>
      </c>
      <c r="V159" s="110">
        <f t="shared" si="42"/>
        <v>0</v>
      </c>
      <c r="W159" s="110">
        <f t="shared" si="42"/>
        <v>0</v>
      </c>
      <c r="X159" s="110">
        <f t="shared" si="42"/>
        <v>0</v>
      </c>
      <c r="Y159" s="110">
        <f t="shared" si="42"/>
        <v>0</v>
      </c>
      <c r="Z159" s="110">
        <f t="shared" si="42"/>
        <v>0</v>
      </c>
      <c r="AA159" s="110">
        <f t="shared" si="42"/>
        <v>0</v>
      </c>
      <c r="AB159" s="110">
        <f t="shared" si="42"/>
        <v>0</v>
      </c>
      <c r="AC159" s="110">
        <f t="shared" si="42"/>
        <v>1</v>
      </c>
      <c r="AD159" s="110">
        <f t="shared" si="42"/>
        <v>1</v>
      </c>
      <c r="AE159" s="110">
        <f t="shared" si="42"/>
        <v>1</v>
      </c>
      <c r="AF159" s="110">
        <f t="shared" si="42"/>
        <v>1</v>
      </c>
      <c r="AG159" s="110">
        <f t="shared" si="42"/>
        <v>1</v>
      </c>
      <c r="AH159" s="110">
        <f t="shared" si="42"/>
        <v>1</v>
      </c>
      <c r="AI159" s="110">
        <f t="shared" ref="AI159" si="43">IF(OR(AI29=0,AI29=1),1,0)</f>
        <v>1</v>
      </c>
      <c r="AJ159" s="39" t="str">
        <f t="shared" si="32"/>
        <v>SELF_CALIB</v>
      </c>
      <c r="AK159" s="52"/>
      <c r="AL159" s="52" t="str">
        <f t="shared" si="35"/>
        <v>7F</v>
      </c>
      <c r="AM159" s="52" t="str">
        <f t="shared" si="36"/>
        <v>00</v>
      </c>
      <c r="AN159" s="52" t="str">
        <f t="shared" si="37"/>
        <v>00</v>
      </c>
      <c r="AO159" s="52" t="str">
        <f t="shared" si="38"/>
        <v>00</v>
      </c>
      <c r="AQ159" t="str">
        <f t="shared" si="33"/>
        <v xml:space="preserve">    (U4)0x0000007FU,                                                           /* 23 SELF_CALIB                                      */</v>
      </c>
    </row>
    <row r="160" spans="2:43">
      <c r="B160" s="117"/>
      <c r="C160" s="39">
        <f t="shared" si="34"/>
        <v>24</v>
      </c>
      <c r="D160" s="110">
        <f t="shared" ref="D160:AI167" si="44">IF(OR(D30=0,D30=1),1,0)</f>
        <v>0</v>
      </c>
      <c r="E160" s="110">
        <f t="shared" si="44"/>
        <v>0</v>
      </c>
      <c r="F160" s="110">
        <f t="shared" si="44"/>
        <v>0</v>
      </c>
      <c r="G160" s="110">
        <f t="shared" si="44"/>
        <v>0</v>
      </c>
      <c r="H160" s="110">
        <f t="shared" si="44"/>
        <v>0</v>
      </c>
      <c r="I160" s="110">
        <f t="shared" si="44"/>
        <v>0</v>
      </c>
      <c r="J160" s="110">
        <f t="shared" si="44"/>
        <v>0</v>
      </c>
      <c r="K160" s="110">
        <f t="shared" si="44"/>
        <v>0</v>
      </c>
      <c r="L160" s="110">
        <f t="shared" si="44"/>
        <v>0</v>
      </c>
      <c r="M160" s="110">
        <f t="shared" si="44"/>
        <v>0</v>
      </c>
      <c r="N160" s="110">
        <f t="shared" si="44"/>
        <v>0</v>
      </c>
      <c r="O160" s="110">
        <f t="shared" si="44"/>
        <v>0</v>
      </c>
      <c r="P160" s="110">
        <f t="shared" si="44"/>
        <v>0</v>
      </c>
      <c r="Q160" s="110">
        <f t="shared" si="44"/>
        <v>0</v>
      </c>
      <c r="R160" s="110">
        <f t="shared" si="44"/>
        <v>0</v>
      </c>
      <c r="S160" s="110">
        <f t="shared" si="44"/>
        <v>0</v>
      </c>
      <c r="T160" s="110">
        <f t="shared" si="44"/>
        <v>0</v>
      </c>
      <c r="U160" s="110">
        <f t="shared" si="44"/>
        <v>0</v>
      </c>
      <c r="V160" s="110">
        <f t="shared" si="44"/>
        <v>0</v>
      </c>
      <c r="W160" s="110">
        <f t="shared" si="44"/>
        <v>0</v>
      </c>
      <c r="X160" s="110">
        <f t="shared" si="44"/>
        <v>0</v>
      </c>
      <c r="Y160" s="110">
        <f t="shared" si="44"/>
        <v>0</v>
      </c>
      <c r="Z160" s="110">
        <f t="shared" si="44"/>
        <v>0</v>
      </c>
      <c r="AA160" s="110">
        <f t="shared" si="44"/>
        <v>0</v>
      </c>
      <c r="AB160" s="110">
        <f t="shared" si="44"/>
        <v>0</v>
      </c>
      <c r="AC160" s="110">
        <f t="shared" si="44"/>
        <v>1</v>
      </c>
      <c r="AD160" s="110">
        <f t="shared" si="44"/>
        <v>1</v>
      </c>
      <c r="AE160" s="110">
        <f t="shared" si="44"/>
        <v>1</v>
      </c>
      <c r="AF160" s="110">
        <f t="shared" si="44"/>
        <v>1</v>
      </c>
      <c r="AG160" s="110">
        <f t="shared" si="44"/>
        <v>1</v>
      </c>
      <c r="AH160" s="110">
        <f t="shared" si="44"/>
        <v>1</v>
      </c>
      <c r="AI160" s="110">
        <f t="shared" si="44"/>
        <v>1</v>
      </c>
      <c r="AJ160" s="39" t="str">
        <f t="shared" si="32"/>
        <v>RDY_DRIVE</v>
      </c>
      <c r="AK160" s="52"/>
      <c r="AL160" s="52" t="str">
        <f t="shared" si="35"/>
        <v>7F</v>
      </c>
      <c r="AM160" s="52" t="str">
        <f t="shared" si="36"/>
        <v>00</v>
      </c>
      <c r="AN160" s="52" t="str">
        <f t="shared" si="37"/>
        <v>00</v>
      </c>
      <c r="AO160" s="52" t="str">
        <f t="shared" si="38"/>
        <v>00</v>
      </c>
      <c r="AQ160" t="str">
        <f t="shared" si="33"/>
        <v xml:space="preserve">    (U4)0x0000007FU,                                                           /* 24 RDY_DRIVE                                       */</v>
      </c>
    </row>
    <row r="161" spans="2:43">
      <c r="B161" s="117"/>
      <c r="C161" s="39">
        <f t="shared" si="34"/>
        <v>25</v>
      </c>
      <c r="D161" s="110">
        <f t="shared" si="44"/>
        <v>0</v>
      </c>
      <c r="E161" s="110">
        <f t="shared" si="44"/>
        <v>0</v>
      </c>
      <c r="F161" s="110">
        <f t="shared" si="44"/>
        <v>0</v>
      </c>
      <c r="G161" s="110">
        <f t="shared" si="44"/>
        <v>0</v>
      </c>
      <c r="H161" s="110">
        <f t="shared" si="44"/>
        <v>0</v>
      </c>
      <c r="I161" s="110">
        <f t="shared" si="44"/>
        <v>0</v>
      </c>
      <c r="J161" s="110">
        <f t="shared" si="44"/>
        <v>0</v>
      </c>
      <c r="K161" s="110">
        <f t="shared" si="44"/>
        <v>0</v>
      </c>
      <c r="L161" s="110">
        <f t="shared" si="44"/>
        <v>0</v>
      </c>
      <c r="M161" s="110">
        <f t="shared" si="44"/>
        <v>0</v>
      </c>
      <c r="N161" s="110">
        <f t="shared" si="44"/>
        <v>0</v>
      </c>
      <c r="O161" s="110">
        <f t="shared" si="44"/>
        <v>0</v>
      </c>
      <c r="P161" s="110">
        <f t="shared" si="44"/>
        <v>0</v>
      </c>
      <c r="Q161" s="110">
        <f t="shared" si="44"/>
        <v>0</v>
      </c>
      <c r="R161" s="110">
        <f t="shared" si="44"/>
        <v>0</v>
      </c>
      <c r="S161" s="110">
        <f t="shared" si="44"/>
        <v>0</v>
      </c>
      <c r="T161" s="110">
        <f t="shared" si="44"/>
        <v>0</v>
      </c>
      <c r="U161" s="110">
        <f t="shared" si="44"/>
        <v>0</v>
      </c>
      <c r="V161" s="110">
        <f t="shared" si="44"/>
        <v>0</v>
      </c>
      <c r="W161" s="110">
        <f t="shared" si="44"/>
        <v>0</v>
      </c>
      <c r="X161" s="110">
        <f t="shared" si="44"/>
        <v>0</v>
      </c>
      <c r="Y161" s="110">
        <f t="shared" si="44"/>
        <v>0</v>
      </c>
      <c r="Z161" s="110">
        <f t="shared" si="44"/>
        <v>0</v>
      </c>
      <c r="AA161" s="110">
        <f t="shared" si="44"/>
        <v>0</v>
      </c>
      <c r="AB161" s="110">
        <f t="shared" si="44"/>
        <v>0</v>
      </c>
      <c r="AC161" s="110">
        <f t="shared" si="44"/>
        <v>1</v>
      </c>
      <c r="AD161" s="110">
        <f t="shared" si="44"/>
        <v>1</v>
      </c>
      <c r="AE161" s="110">
        <f t="shared" si="44"/>
        <v>1</v>
      </c>
      <c r="AF161" s="110">
        <f t="shared" si="44"/>
        <v>1</v>
      </c>
      <c r="AG161" s="110">
        <f t="shared" si="44"/>
        <v>1</v>
      </c>
      <c r="AH161" s="110">
        <f t="shared" si="44"/>
        <v>1</v>
      </c>
      <c r="AI161" s="110">
        <f t="shared" si="44"/>
        <v>1</v>
      </c>
      <c r="AJ161" s="39" t="str">
        <f t="shared" si="32"/>
        <v>UNKNOWN</v>
      </c>
      <c r="AK161" s="52"/>
      <c r="AL161" s="52" t="str">
        <f t="shared" si="35"/>
        <v>7F</v>
      </c>
      <c r="AM161" s="52" t="str">
        <f t="shared" si="36"/>
        <v>00</v>
      </c>
      <c r="AN161" s="52" t="str">
        <f t="shared" si="37"/>
        <v>00</v>
      </c>
      <c r="AO161" s="52" t="str">
        <f t="shared" si="38"/>
        <v>00</v>
      </c>
      <c r="AQ161" t="str">
        <f t="shared" si="33"/>
        <v xml:space="preserve">    (U4)0x0000007FU,                                                           /* 25 UNKNOWN                                         */</v>
      </c>
    </row>
    <row r="162" spans="2:43">
      <c r="B162" s="117"/>
      <c r="C162" s="39">
        <f t="shared" si="34"/>
        <v>26</v>
      </c>
      <c r="D162" s="110">
        <f t="shared" si="44"/>
        <v>0</v>
      </c>
      <c r="E162" s="110">
        <f t="shared" si="44"/>
        <v>0</v>
      </c>
      <c r="F162" s="110">
        <f t="shared" si="44"/>
        <v>0</v>
      </c>
      <c r="G162" s="110">
        <f t="shared" si="44"/>
        <v>0</v>
      </c>
      <c r="H162" s="110">
        <f t="shared" si="44"/>
        <v>0</v>
      </c>
      <c r="I162" s="110">
        <f t="shared" si="44"/>
        <v>0</v>
      </c>
      <c r="J162" s="110">
        <f t="shared" si="44"/>
        <v>0</v>
      </c>
      <c r="K162" s="110">
        <f t="shared" si="44"/>
        <v>0</v>
      </c>
      <c r="L162" s="110">
        <f t="shared" si="44"/>
        <v>0</v>
      </c>
      <c r="M162" s="110">
        <f t="shared" si="44"/>
        <v>0</v>
      </c>
      <c r="N162" s="110">
        <f t="shared" si="44"/>
        <v>0</v>
      </c>
      <c r="O162" s="110">
        <f t="shared" si="44"/>
        <v>0</v>
      </c>
      <c r="P162" s="110">
        <f t="shared" si="44"/>
        <v>0</v>
      </c>
      <c r="Q162" s="110">
        <f t="shared" si="44"/>
        <v>0</v>
      </c>
      <c r="R162" s="110">
        <f t="shared" si="44"/>
        <v>0</v>
      </c>
      <c r="S162" s="110">
        <f t="shared" si="44"/>
        <v>0</v>
      </c>
      <c r="T162" s="110">
        <f t="shared" si="44"/>
        <v>0</v>
      </c>
      <c r="U162" s="110">
        <f t="shared" si="44"/>
        <v>0</v>
      </c>
      <c r="V162" s="110">
        <f t="shared" si="44"/>
        <v>0</v>
      </c>
      <c r="W162" s="110">
        <f t="shared" si="44"/>
        <v>0</v>
      </c>
      <c r="X162" s="110">
        <f t="shared" si="44"/>
        <v>0</v>
      </c>
      <c r="Y162" s="110">
        <f t="shared" si="44"/>
        <v>0</v>
      </c>
      <c r="Z162" s="110">
        <f t="shared" si="44"/>
        <v>0</v>
      </c>
      <c r="AA162" s="110">
        <f t="shared" si="44"/>
        <v>0</v>
      </c>
      <c r="AB162" s="110">
        <f t="shared" si="44"/>
        <v>0</v>
      </c>
      <c r="AC162" s="110">
        <f t="shared" si="44"/>
        <v>1</v>
      </c>
      <c r="AD162" s="110">
        <f t="shared" si="44"/>
        <v>1</v>
      </c>
      <c r="AE162" s="110">
        <f t="shared" si="44"/>
        <v>1</v>
      </c>
      <c r="AF162" s="110">
        <f t="shared" si="44"/>
        <v>1</v>
      </c>
      <c r="AG162" s="110">
        <f t="shared" si="44"/>
        <v>1</v>
      </c>
      <c r="AH162" s="110">
        <f t="shared" si="44"/>
        <v>1</v>
      </c>
      <c r="AI162" s="110">
        <f t="shared" si="44"/>
        <v>1</v>
      </c>
      <c r="AJ162" s="39" t="str">
        <f t="shared" si="32"/>
        <v>UNKNOWN</v>
      </c>
      <c r="AK162" s="52"/>
      <c r="AL162" s="52" t="str">
        <f t="shared" si="35"/>
        <v>7F</v>
      </c>
      <c r="AM162" s="52" t="str">
        <f t="shared" si="36"/>
        <v>00</v>
      </c>
      <c r="AN162" s="52" t="str">
        <f t="shared" si="37"/>
        <v>00</v>
      </c>
      <c r="AO162" s="52" t="str">
        <f t="shared" si="38"/>
        <v>00</v>
      </c>
      <c r="AQ162" t="str">
        <f t="shared" si="33"/>
        <v xml:space="preserve">    (U4)0x0000007FU,                                                           /* 26 UNKNOWN                                         */</v>
      </c>
    </row>
    <row r="163" spans="2:43">
      <c r="B163" s="117"/>
      <c r="C163" s="39">
        <f t="shared" si="34"/>
        <v>27</v>
      </c>
      <c r="D163" s="110">
        <f t="shared" si="44"/>
        <v>0</v>
      </c>
      <c r="E163" s="110">
        <f t="shared" si="44"/>
        <v>0</v>
      </c>
      <c r="F163" s="110">
        <f t="shared" si="44"/>
        <v>0</v>
      </c>
      <c r="G163" s="110">
        <f t="shared" si="44"/>
        <v>0</v>
      </c>
      <c r="H163" s="110">
        <f t="shared" si="44"/>
        <v>0</v>
      </c>
      <c r="I163" s="110">
        <f t="shared" si="44"/>
        <v>0</v>
      </c>
      <c r="J163" s="110">
        <f t="shared" si="44"/>
        <v>0</v>
      </c>
      <c r="K163" s="110">
        <f t="shared" si="44"/>
        <v>0</v>
      </c>
      <c r="L163" s="110">
        <f t="shared" si="44"/>
        <v>0</v>
      </c>
      <c r="M163" s="110">
        <f t="shared" si="44"/>
        <v>0</v>
      </c>
      <c r="N163" s="110">
        <f t="shared" si="44"/>
        <v>0</v>
      </c>
      <c r="O163" s="110">
        <f t="shared" si="44"/>
        <v>0</v>
      </c>
      <c r="P163" s="110">
        <f t="shared" si="44"/>
        <v>0</v>
      </c>
      <c r="Q163" s="110">
        <f t="shared" si="44"/>
        <v>0</v>
      </c>
      <c r="R163" s="110">
        <f t="shared" si="44"/>
        <v>0</v>
      </c>
      <c r="S163" s="110">
        <f t="shared" si="44"/>
        <v>0</v>
      </c>
      <c r="T163" s="110">
        <f t="shared" si="44"/>
        <v>0</v>
      </c>
      <c r="U163" s="110">
        <f t="shared" si="44"/>
        <v>0</v>
      </c>
      <c r="V163" s="110">
        <f t="shared" si="44"/>
        <v>0</v>
      </c>
      <c r="W163" s="110">
        <f t="shared" si="44"/>
        <v>0</v>
      </c>
      <c r="X163" s="110">
        <f t="shared" si="44"/>
        <v>0</v>
      </c>
      <c r="Y163" s="110">
        <f t="shared" si="44"/>
        <v>0</v>
      </c>
      <c r="Z163" s="110">
        <f t="shared" si="44"/>
        <v>0</v>
      </c>
      <c r="AA163" s="110">
        <f t="shared" si="44"/>
        <v>0</v>
      </c>
      <c r="AB163" s="110">
        <f t="shared" si="44"/>
        <v>0</v>
      </c>
      <c r="AC163" s="110">
        <f t="shared" si="44"/>
        <v>1</v>
      </c>
      <c r="AD163" s="110">
        <f t="shared" si="44"/>
        <v>1</v>
      </c>
      <c r="AE163" s="110">
        <f t="shared" si="44"/>
        <v>1</v>
      </c>
      <c r="AF163" s="110">
        <f t="shared" si="44"/>
        <v>1</v>
      </c>
      <c r="AG163" s="110">
        <f t="shared" si="44"/>
        <v>1</v>
      </c>
      <c r="AH163" s="110">
        <f t="shared" si="44"/>
        <v>1</v>
      </c>
      <c r="AI163" s="110">
        <f t="shared" si="44"/>
        <v>1</v>
      </c>
      <c r="AJ163" s="39" t="str">
        <f t="shared" si="32"/>
        <v>UNKNOWN</v>
      </c>
      <c r="AK163" s="52"/>
      <c r="AL163" s="52" t="str">
        <f t="shared" si="35"/>
        <v>7F</v>
      </c>
      <c r="AM163" s="52" t="str">
        <f t="shared" si="36"/>
        <v>00</v>
      </c>
      <c r="AN163" s="52" t="str">
        <f t="shared" si="37"/>
        <v>00</v>
      </c>
      <c r="AO163" s="52" t="str">
        <f t="shared" si="38"/>
        <v>00</v>
      </c>
      <c r="AQ163" t="str">
        <f t="shared" si="33"/>
        <v xml:space="preserve">    (U4)0x0000007FU,                                                           /* 27 UNKNOWN                                         */</v>
      </c>
    </row>
    <row r="164" spans="2:43">
      <c r="B164" s="117"/>
      <c r="C164" s="39">
        <f t="shared" si="34"/>
        <v>28</v>
      </c>
      <c r="D164" s="110">
        <f t="shared" si="44"/>
        <v>0</v>
      </c>
      <c r="E164" s="110">
        <f t="shared" si="44"/>
        <v>0</v>
      </c>
      <c r="F164" s="110">
        <f t="shared" si="44"/>
        <v>0</v>
      </c>
      <c r="G164" s="110">
        <f t="shared" si="44"/>
        <v>0</v>
      </c>
      <c r="H164" s="110">
        <f t="shared" si="44"/>
        <v>0</v>
      </c>
      <c r="I164" s="110">
        <f t="shared" si="44"/>
        <v>0</v>
      </c>
      <c r="J164" s="110">
        <f t="shared" si="44"/>
        <v>0</v>
      </c>
      <c r="K164" s="110">
        <f t="shared" si="44"/>
        <v>0</v>
      </c>
      <c r="L164" s="110">
        <f t="shared" si="44"/>
        <v>0</v>
      </c>
      <c r="M164" s="110">
        <f t="shared" si="44"/>
        <v>0</v>
      </c>
      <c r="N164" s="110">
        <f t="shared" si="44"/>
        <v>0</v>
      </c>
      <c r="O164" s="110">
        <f t="shared" si="44"/>
        <v>0</v>
      </c>
      <c r="P164" s="110">
        <f t="shared" si="44"/>
        <v>0</v>
      </c>
      <c r="Q164" s="110">
        <f t="shared" si="44"/>
        <v>0</v>
      </c>
      <c r="R164" s="110">
        <f t="shared" si="44"/>
        <v>0</v>
      </c>
      <c r="S164" s="110">
        <f t="shared" si="44"/>
        <v>0</v>
      </c>
      <c r="T164" s="110">
        <f t="shared" si="44"/>
        <v>0</v>
      </c>
      <c r="U164" s="110">
        <f t="shared" si="44"/>
        <v>0</v>
      </c>
      <c r="V164" s="110">
        <f t="shared" si="44"/>
        <v>0</v>
      </c>
      <c r="W164" s="110">
        <f t="shared" si="44"/>
        <v>0</v>
      </c>
      <c r="X164" s="110">
        <f t="shared" si="44"/>
        <v>0</v>
      </c>
      <c r="Y164" s="110">
        <f t="shared" si="44"/>
        <v>0</v>
      </c>
      <c r="Z164" s="110">
        <f t="shared" si="44"/>
        <v>0</v>
      </c>
      <c r="AA164" s="110">
        <f t="shared" si="44"/>
        <v>0</v>
      </c>
      <c r="AB164" s="110">
        <f t="shared" si="44"/>
        <v>0</v>
      </c>
      <c r="AC164" s="110">
        <f t="shared" si="44"/>
        <v>1</v>
      </c>
      <c r="AD164" s="110">
        <f t="shared" si="44"/>
        <v>1</v>
      </c>
      <c r="AE164" s="110">
        <f t="shared" si="44"/>
        <v>1</v>
      </c>
      <c r="AF164" s="110">
        <f t="shared" si="44"/>
        <v>1</v>
      </c>
      <c r="AG164" s="110">
        <f t="shared" si="44"/>
        <v>1</v>
      </c>
      <c r="AH164" s="110">
        <f t="shared" si="44"/>
        <v>1</v>
      </c>
      <c r="AI164" s="110">
        <f t="shared" si="44"/>
        <v>1</v>
      </c>
      <c r="AJ164" s="39" t="str">
        <f t="shared" si="32"/>
        <v>UNKNOWN</v>
      </c>
      <c r="AK164" s="52"/>
      <c r="AL164" s="52" t="str">
        <f t="shared" si="35"/>
        <v>7F</v>
      </c>
      <c r="AM164" s="52" t="str">
        <f t="shared" si="36"/>
        <v>00</v>
      </c>
      <c r="AN164" s="52" t="str">
        <f t="shared" si="37"/>
        <v>00</v>
      </c>
      <c r="AO164" s="52" t="str">
        <f t="shared" si="38"/>
        <v>00</v>
      </c>
      <c r="AQ164" t="str">
        <f t="shared" si="33"/>
        <v xml:space="preserve">    (U4)0x0000007FU,                                                           /* 28 UNKNOWN                                         */</v>
      </c>
    </row>
    <row r="165" spans="2:43">
      <c r="B165" s="117"/>
      <c r="C165" s="39">
        <f t="shared" si="34"/>
        <v>29</v>
      </c>
      <c r="D165" s="110">
        <f t="shared" si="44"/>
        <v>0</v>
      </c>
      <c r="E165" s="110">
        <f t="shared" si="44"/>
        <v>0</v>
      </c>
      <c r="F165" s="110">
        <f t="shared" si="44"/>
        <v>0</v>
      </c>
      <c r="G165" s="110">
        <f t="shared" si="44"/>
        <v>0</v>
      </c>
      <c r="H165" s="110">
        <f t="shared" si="44"/>
        <v>0</v>
      </c>
      <c r="I165" s="110">
        <f t="shared" si="44"/>
        <v>0</v>
      </c>
      <c r="J165" s="110">
        <f t="shared" si="44"/>
        <v>0</v>
      </c>
      <c r="K165" s="110">
        <f t="shared" si="44"/>
        <v>0</v>
      </c>
      <c r="L165" s="110">
        <f t="shared" si="44"/>
        <v>0</v>
      </c>
      <c r="M165" s="110">
        <f t="shared" si="44"/>
        <v>0</v>
      </c>
      <c r="N165" s="110">
        <f t="shared" si="44"/>
        <v>0</v>
      </c>
      <c r="O165" s="110">
        <f t="shared" si="44"/>
        <v>0</v>
      </c>
      <c r="P165" s="110">
        <f t="shared" si="44"/>
        <v>0</v>
      </c>
      <c r="Q165" s="110">
        <f t="shared" si="44"/>
        <v>0</v>
      </c>
      <c r="R165" s="110">
        <f t="shared" si="44"/>
        <v>0</v>
      </c>
      <c r="S165" s="110">
        <f t="shared" si="44"/>
        <v>0</v>
      </c>
      <c r="T165" s="110">
        <f t="shared" si="44"/>
        <v>0</v>
      </c>
      <c r="U165" s="110">
        <f t="shared" si="44"/>
        <v>0</v>
      </c>
      <c r="V165" s="110">
        <f t="shared" si="44"/>
        <v>0</v>
      </c>
      <c r="W165" s="110">
        <f t="shared" si="44"/>
        <v>0</v>
      </c>
      <c r="X165" s="110">
        <f t="shared" si="44"/>
        <v>0</v>
      </c>
      <c r="Y165" s="110">
        <f t="shared" si="44"/>
        <v>0</v>
      </c>
      <c r="Z165" s="110">
        <f t="shared" si="44"/>
        <v>0</v>
      </c>
      <c r="AA165" s="110">
        <f t="shared" si="44"/>
        <v>0</v>
      </c>
      <c r="AB165" s="110">
        <f t="shared" si="44"/>
        <v>0</v>
      </c>
      <c r="AC165" s="110">
        <f t="shared" si="44"/>
        <v>1</v>
      </c>
      <c r="AD165" s="110">
        <f t="shared" si="44"/>
        <v>1</v>
      </c>
      <c r="AE165" s="110">
        <f t="shared" si="44"/>
        <v>1</v>
      </c>
      <c r="AF165" s="110">
        <f t="shared" si="44"/>
        <v>1</v>
      </c>
      <c r="AG165" s="110">
        <f t="shared" si="44"/>
        <v>1</v>
      </c>
      <c r="AH165" s="110">
        <f t="shared" si="44"/>
        <v>1</v>
      </c>
      <c r="AI165" s="110">
        <f t="shared" si="44"/>
        <v>1</v>
      </c>
      <c r="AJ165" s="39" t="str">
        <f t="shared" si="32"/>
        <v>UNKNOWN</v>
      </c>
      <c r="AK165" s="52"/>
      <c r="AL165" s="52" t="str">
        <f t="shared" si="35"/>
        <v>7F</v>
      </c>
      <c r="AM165" s="52" t="str">
        <f t="shared" si="36"/>
        <v>00</v>
      </c>
      <c r="AN165" s="52" t="str">
        <f t="shared" si="37"/>
        <v>00</v>
      </c>
      <c r="AO165" s="52" t="str">
        <f t="shared" si="38"/>
        <v>00</v>
      </c>
      <c r="AQ165" t="str">
        <f t="shared" si="33"/>
        <v xml:space="preserve">    (U4)0x0000007FU,                                                           /* 29 UNKNOWN                                         */</v>
      </c>
    </row>
    <row r="166" spans="2:43">
      <c r="B166" s="117"/>
      <c r="C166" s="39">
        <f t="shared" si="34"/>
        <v>30</v>
      </c>
      <c r="D166" s="110">
        <f t="shared" si="44"/>
        <v>0</v>
      </c>
      <c r="E166" s="110">
        <f t="shared" si="44"/>
        <v>0</v>
      </c>
      <c r="F166" s="110">
        <f t="shared" si="44"/>
        <v>0</v>
      </c>
      <c r="G166" s="110">
        <f t="shared" si="44"/>
        <v>0</v>
      </c>
      <c r="H166" s="110">
        <f t="shared" si="44"/>
        <v>0</v>
      </c>
      <c r="I166" s="110">
        <f t="shared" si="44"/>
        <v>0</v>
      </c>
      <c r="J166" s="110">
        <f t="shared" si="44"/>
        <v>0</v>
      </c>
      <c r="K166" s="110">
        <f t="shared" si="44"/>
        <v>0</v>
      </c>
      <c r="L166" s="110">
        <f t="shared" si="44"/>
        <v>0</v>
      </c>
      <c r="M166" s="110">
        <f t="shared" si="44"/>
        <v>0</v>
      </c>
      <c r="N166" s="110">
        <f t="shared" si="44"/>
        <v>0</v>
      </c>
      <c r="O166" s="110">
        <f t="shared" si="44"/>
        <v>0</v>
      </c>
      <c r="P166" s="110">
        <f t="shared" si="44"/>
        <v>0</v>
      </c>
      <c r="Q166" s="110">
        <f t="shared" si="44"/>
        <v>0</v>
      </c>
      <c r="R166" s="110">
        <f t="shared" si="44"/>
        <v>0</v>
      </c>
      <c r="S166" s="110">
        <f t="shared" si="44"/>
        <v>0</v>
      </c>
      <c r="T166" s="110">
        <f t="shared" si="44"/>
        <v>0</v>
      </c>
      <c r="U166" s="110">
        <f t="shared" si="44"/>
        <v>0</v>
      </c>
      <c r="V166" s="110">
        <f t="shared" si="44"/>
        <v>0</v>
      </c>
      <c r="W166" s="110">
        <f t="shared" si="44"/>
        <v>0</v>
      </c>
      <c r="X166" s="110">
        <f t="shared" si="44"/>
        <v>0</v>
      </c>
      <c r="Y166" s="110">
        <f t="shared" si="44"/>
        <v>0</v>
      </c>
      <c r="Z166" s="110">
        <f t="shared" si="44"/>
        <v>0</v>
      </c>
      <c r="AA166" s="110">
        <f t="shared" si="44"/>
        <v>0</v>
      </c>
      <c r="AB166" s="110">
        <f t="shared" si="44"/>
        <v>0</v>
      </c>
      <c r="AC166" s="110">
        <f t="shared" si="44"/>
        <v>1</v>
      </c>
      <c r="AD166" s="110">
        <f t="shared" si="44"/>
        <v>1</v>
      </c>
      <c r="AE166" s="110">
        <f t="shared" si="44"/>
        <v>1</v>
      </c>
      <c r="AF166" s="110">
        <f t="shared" si="44"/>
        <v>1</v>
      </c>
      <c r="AG166" s="110">
        <f t="shared" si="44"/>
        <v>1</v>
      </c>
      <c r="AH166" s="110">
        <f t="shared" si="44"/>
        <v>1</v>
      </c>
      <c r="AI166" s="110">
        <f t="shared" si="44"/>
        <v>1</v>
      </c>
      <c r="AJ166" s="39" t="str">
        <f t="shared" si="32"/>
        <v>UNKNOWN</v>
      </c>
      <c r="AK166" s="52"/>
      <c r="AL166" s="52" t="str">
        <f t="shared" si="35"/>
        <v>7F</v>
      </c>
      <c r="AM166" s="52" t="str">
        <f t="shared" si="36"/>
        <v>00</v>
      </c>
      <c r="AN166" s="52" t="str">
        <f t="shared" si="37"/>
        <v>00</v>
      </c>
      <c r="AO166" s="52" t="str">
        <f t="shared" si="38"/>
        <v>00</v>
      </c>
      <c r="AQ166" t="str">
        <f t="shared" si="33"/>
        <v xml:space="preserve">    (U4)0x0000007FU,                                                           /* 30 UNKNOWN                                         */</v>
      </c>
    </row>
    <row r="167" spans="2:43">
      <c r="B167" s="117"/>
      <c r="C167" s="39">
        <f t="shared" si="34"/>
        <v>31</v>
      </c>
      <c r="D167" s="110">
        <f t="shared" si="44"/>
        <v>0</v>
      </c>
      <c r="E167" s="110">
        <f t="shared" si="44"/>
        <v>0</v>
      </c>
      <c r="F167" s="110">
        <f t="shared" si="44"/>
        <v>0</v>
      </c>
      <c r="G167" s="110">
        <f t="shared" si="44"/>
        <v>0</v>
      </c>
      <c r="H167" s="110">
        <f t="shared" si="44"/>
        <v>0</v>
      </c>
      <c r="I167" s="110">
        <f t="shared" si="44"/>
        <v>0</v>
      </c>
      <c r="J167" s="110">
        <f t="shared" si="44"/>
        <v>0</v>
      </c>
      <c r="K167" s="110">
        <f t="shared" si="44"/>
        <v>0</v>
      </c>
      <c r="L167" s="110">
        <f t="shared" si="44"/>
        <v>0</v>
      </c>
      <c r="M167" s="110">
        <f t="shared" si="44"/>
        <v>0</v>
      </c>
      <c r="N167" s="110">
        <f t="shared" si="44"/>
        <v>0</v>
      </c>
      <c r="O167" s="110">
        <f t="shared" si="44"/>
        <v>0</v>
      </c>
      <c r="P167" s="110">
        <f t="shared" si="44"/>
        <v>0</v>
      </c>
      <c r="Q167" s="110">
        <f t="shared" si="44"/>
        <v>0</v>
      </c>
      <c r="R167" s="110">
        <f t="shared" si="44"/>
        <v>0</v>
      </c>
      <c r="S167" s="110">
        <f t="shared" si="44"/>
        <v>0</v>
      </c>
      <c r="T167" s="110">
        <f t="shared" si="44"/>
        <v>0</v>
      </c>
      <c r="U167" s="110">
        <f t="shared" si="44"/>
        <v>0</v>
      </c>
      <c r="V167" s="110">
        <f t="shared" si="44"/>
        <v>0</v>
      </c>
      <c r="W167" s="110">
        <f t="shared" si="44"/>
        <v>0</v>
      </c>
      <c r="X167" s="110">
        <f t="shared" si="44"/>
        <v>0</v>
      </c>
      <c r="Y167" s="110">
        <f t="shared" si="44"/>
        <v>0</v>
      </c>
      <c r="Z167" s="110">
        <f t="shared" si="44"/>
        <v>0</v>
      </c>
      <c r="AA167" s="110">
        <f t="shared" si="44"/>
        <v>0</v>
      </c>
      <c r="AB167" s="110">
        <f t="shared" si="44"/>
        <v>0</v>
      </c>
      <c r="AC167" s="110">
        <f t="shared" si="44"/>
        <v>1</v>
      </c>
      <c r="AD167" s="110">
        <f t="shared" si="44"/>
        <v>1</v>
      </c>
      <c r="AE167" s="110">
        <f t="shared" si="44"/>
        <v>1</v>
      </c>
      <c r="AF167" s="110">
        <f t="shared" si="44"/>
        <v>1</v>
      </c>
      <c r="AG167" s="110">
        <f t="shared" si="44"/>
        <v>1</v>
      </c>
      <c r="AH167" s="110">
        <f t="shared" si="44"/>
        <v>1</v>
      </c>
      <c r="AI167" s="110">
        <f t="shared" ref="AI167" si="45">IF(OR(AI37=0,AI37=1),1,0)</f>
        <v>1</v>
      </c>
      <c r="AJ167" s="39" t="str">
        <f t="shared" si="32"/>
        <v>UNKNOWN</v>
      </c>
      <c r="AK167" s="52"/>
      <c r="AL167" s="52" t="str">
        <f t="shared" si="35"/>
        <v>7F</v>
      </c>
      <c r="AM167" s="52" t="str">
        <f t="shared" si="36"/>
        <v>00</v>
      </c>
      <c r="AN167" s="52" t="str">
        <f t="shared" si="37"/>
        <v>00</v>
      </c>
      <c r="AO167" s="52" t="str">
        <f t="shared" si="38"/>
        <v>00</v>
      </c>
      <c r="AQ167" t="str">
        <f t="shared" si="33"/>
        <v xml:space="preserve">    (U4)0x0000007FU,                                                           /* 31 UNKNOWN                                         */</v>
      </c>
    </row>
    <row r="168" spans="2:43">
      <c r="B168" s="117"/>
      <c r="C168" s="39">
        <f t="shared" si="34"/>
        <v>32</v>
      </c>
      <c r="D168" s="110">
        <f t="shared" ref="D168:AI175" si="46">IF(OR(D38=0,D38=1),1,0)</f>
        <v>0</v>
      </c>
      <c r="E168" s="110">
        <f t="shared" si="46"/>
        <v>0</v>
      </c>
      <c r="F168" s="110">
        <f t="shared" si="46"/>
        <v>0</v>
      </c>
      <c r="G168" s="110">
        <f t="shared" si="46"/>
        <v>0</v>
      </c>
      <c r="H168" s="110">
        <f t="shared" si="46"/>
        <v>0</v>
      </c>
      <c r="I168" s="110">
        <f t="shared" si="46"/>
        <v>0</v>
      </c>
      <c r="J168" s="110">
        <f t="shared" si="46"/>
        <v>0</v>
      </c>
      <c r="K168" s="110">
        <f t="shared" si="46"/>
        <v>0</v>
      </c>
      <c r="L168" s="110">
        <f t="shared" si="46"/>
        <v>0</v>
      </c>
      <c r="M168" s="110">
        <f t="shared" si="46"/>
        <v>0</v>
      </c>
      <c r="N168" s="110">
        <f t="shared" si="46"/>
        <v>0</v>
      </c>
      <c r="O168" s="110">
        <f t="shared" si="46"/>
        <v>0</v>
      </c>
      <c r="P168" s="110">
        <f t="shared" si="46"/>
        <v>0</v>
      </c>
      <c r="Q168" s="110">
        <f t="shared" si="46"/>
        <v>0</v>
      </c>
      <c r="R168" s="110">
        <f t="shared" si="46"/>
        <v>0</v>
      </c>
      <c r="S168" s="110">
        <f t="shared" si="46"/>
        <v>0</v>
      </c>
      <c r="T168" s="110">
        <f t="shared" si="46"/>
        <v>0</v>
      </c>
      <c r="U168" s="110">
        <f t="shared" si="46"/>
        <v>0</v>
      </c>
      <c r="V168" s="110">
        <f t="shared" si="46"/>
        <v>0</v>
      </c>
      <c r="W168" s="110">
        <f t="shared" si="46"/>
        <v>0</v>
      </c>
      <c r="X168" s="110">
        <f t="shared" si="46"/>
        <v>0</v>
      </c>
      <c r="Y168" s="110">
        <f t="shared" si="46"/>
        <v>0</v>
      </c>
      <c r="Z168" s="110">
        <f t="shared" si="46"/>
        <v>0</v>
      </c>
      <c r="AA168" s="110">
        <f t="shared" si="46"/>
        <v>0</v>
      </c>
      <c r="AB168" s="110">
        <f t="shared" si="46"/>
        <v>0</v>
      </c>
      <c r="AC168" s="110">
        <f t="shared" si="46"/>
        <v>1</v>
      </c>
      <c r="AD168" s="110">
        <f t="shared" si="46"/>
        <v>1</v>
      </c>
      <c r="AE168" s="110">
        <f t="shared" si="46"/>
        <v>1</v>
      </c>
      <c r="AF168" s="110">
        <f t="shared" si="46"/>
        <v>1</v>
      </c>
      <c r="AG168" s="110">
        <f t="shared" si="46"/>
        <v>1</v>
      </c>
      <c r="AH168" s="110">
        <f t="shared" si="46"/>
        <v>1</v>
      </c>
      <c r="AI168" s="110">
        <f t="shared" si="46"/>
        <v>1</v>
      </c>
      <c r="AJ168" s="39" t="str">
        <f t="shared" si="32"/>
        <v>UNKNOWN</v>
      </c>
      <c r="AK168" s="52"/>
      <c r="AL168" s="52" t="str">
        <f t="shared" si="35"/>
        <v>7F</v>
      </c>
      <c r="AM168" s="52" t="str">
        <f t="shared" si="36"/>
        <v>00</v>
      </c>
      <c r="AN168" s="52" t="str">
        <f t="shared" si="37"/>
        <v>00</v>
      </c>
      <c r="AO168" s="52" t="str">
        <f t="shared" si="38"/>
        <v>00</v>
      </c>
      <c r="AQ168" t="str">
        <f t="shared" si="33"/>
        <v xml:space="preserve">    (U4)0x0000007FU,                                                           /* 32 UNKNOWN                                         */</v>
      </c>
    </row>
    <row r="169" spans="2:43">
      <c r="B169" s="117"/>
      <c r="C169" s="39">
        <f t="shared" si="34"/>
        <v>33</v>
      </c>
      <c r="D169" s="110">
        <f t="shared" si="46"/>
        <v>0</v>
      </c>
      <c r="E169" s="110">
        <f t="shared" si="46"/>
        <v>0</v>
      </c>
      <c r="F169" s="110">
        <f t="shared" si="46"/>
        <v>0</v>
      </c>
      <c r="G169" s="110">
        <f t="shared" si="46"/>
        <v>0</v>
      </c>
      <c r="H169" s="110">
        <f t="shared" si="46"/>
        <v>0</v>
      </c>
      <c r="I169" s="110">
        <f t="shared" si="46"/>
        <v>0</v>
      </c>
      <c r="J169" s="110">
        <f t="shared" si="46"/>
        <v>0</v>
      </c>
      <c r="K169" s="110">
        <f t="shared" si="46"/>
        <v>0</v>
      </c>
      <c r="L169" s="110">
        <f t="shared" si="46"/>
        <v>0</v>
      </c>
      <c r="M169" s="110">
        <f t="shared" si="46"/>
        <v>0</v>
      </c>
      <c r="N169" s="110">
        <f t="shared" si="46"/>
        <v>0</v>
      </c>
      <c r="O169" s="110">
        <f t="shared" si="46"/>
        <v>0</v>
      </c>
      <c r="P169" s="110">
        <f t="shared" si="46"/>
        <v>0</v>
      </c>
      <c r="Q169" s="110">
        <f t="shared" si="46"/>
        <v>0</v>
      </c>
      <c r="R169" s="110">
        <f t="shared" si="46"/>
        <v>0</v>
      </c>
      <c r="S169" s="110">
        <f t="shared" si="46"/>
        <v>0</v>
      </c>
      <c r="T169" s="110">
        <f t="shared" si="46"/>
        <v>0</v>
      </c>
      <c r="U169" s="110">
        <f t="shared" si="46"/>
        <v>0</v>
      </c>
      <c r="V169" s="110">
        <f t="shared" si="46"/>
        <v>0</v>
      </c>
      <c r="W169" s="110">
        <f t="shared" si="46"/>
        <v>0</v>
      </c>
      <c r="X169" s="110">
        <f t="shared" si="46"/>
        <v>0</v>
      </c>
      <c r="Y169" s="110">
        <f t="shared" si="46"/>
        <v>0</v>
      </c>
      <c r="Z169" s="110">
        <f t="shared" si="46"/>
        <v>0</v>
      </c>
      <c r="AA169" s="110">
        <f t="shared" si="46"/>
        <v>0</v>
      </c>
      <c r="AB169" s="110">
        <f t="shared" si="46"/>
        <v>0</v>
      </c>
      <c r="AC169" s="110">
        <f t="shared" si="46"/>
        <v>1</v>
      </c>
      <c r="AD169" s="110">
        <f t="shared" si="46"/>
        <v>1</v>
      </c>
      <c r="AE169" s="110">
        <f t="shared" si="46"/>
        <v>1</v>
      </c>
      <c r="AF169" s="110">
        <f t="shared" si="46"/>
        <v>1</v>
      </c>
      <c r="AG169" s="110">
        <f t="shared" si="46"/>
        <v>1</v>
      </c>
      <c r="AH169" s="110">
        <f t="shared" si="46"/>
        <v>1</v>
      </c>
      <c r="AI169" s="110">
        <f t="shared" si="46"/>
        <v>1</v>
      </c>
      <c r="AJ169" s="39" t="str">
        <f t="shared" si="32"/>
        <v>UNKNOWN</v>
      </c>
      <c r="AK169" s="52"/>
      <c r="AL169" s="52" t="str">
        <f t="shared" si="35"/>
        <v>7F</v>
      </c>
      <c r="AM169" s="52" t="str">
        <f t="shared" si="36"/>
        <v>00</v>
      </c>
      <c r="AN169" s="52" t="str">
        <f t="shared" si="37"/>
        <v>00</v>
      </c>
      <c r="AO169" s="52" t="str">
        <f t="shared" si="38"/>
        <v>00</v>
      </c>
      <c r="AQ169" t="str">
        <f t="shared" si="33"/>
        <v xml:space="preserve">    (U4)0x0000007FU,                                                           /* 33 UNKNOWN                                         */</v>
      </c>
    </row>
    <row r="170" spans="2:43">
      <c r="B170" s="117"/>
      <c r="C170" s="39">
        <f t="shared" si="34"/>
        <v>34</v>
      </c>
      <c r="D170" s="110">
        <f t="shared" si="46"/>
        <v>0</v>
      </c>
      <c r="E170" s="110">
        <f t="shared" si="46"/>
        <v>0</v>
      </c>
      <c r="F170" s="110">
        <f t="shared" si="46"/>
        <v>0</v>
      </c>
      <c r="G170" s="110">
        <f t="shared" si="46"/>
        <v>0</v>
      </c>
      <c r="H170" s="110">
        <f t="shared" si="46"/>
        <v>0</v>
      </c>
      <c r="I170" s="110">
        <f t="shared" si="46"/>
        <v>0</v>
      </c>
      <c r="J170" s="110">
        <f t="shared" si="46"/>
        <v>0</v>
      </c>
      <c r="K170" s="110">
        <f t="shared" si="46"/>
        <v>0</v>
      </c>
      <c r="L170" s="110">
        <f t="shared" si="46"/>
        <v>0</v>
      </c>
      <c r="M170" s="110">
        <f t="shared" si="46"/>
        <v>0</v>
      </c>
      <c r="N170" s="110">
        <f t="shared" si="46"/>
        <v>0</v>
      </c>
      <c r="O170" s="110">
        <f t="shared" si="46"/>
        <v>0</v>
      </c>
      <c r="P170" s="110">
        <f t="shared" si="46"/>
        <v>0</v>
      </c>
      <c r="Q170" s="110">
        <f t="shared" si="46"/>
        <v>0</v>
      </c>
      <c r="R170" s="110">
        <f t="shared" si="46"/>
        <v>0</v>
      </c>
      <c r="S170" s="110">
        <f t="shared" si="46"/>
        <v>0</v>
      </c>
      <c r="T170" s="110">
        <f t="shared" si="46"/>
        <v>0</v>
      </c>
      <c r="U170" s="110">
        <f t="shared" si="46"/>
        <v>0</v>
      </c>
      <c r="V170" s="110">
        <f t="shared" si="46"/>
        <v>0</v>
      </c>
      <c r="W170" s="110">
        <f t="shared" si="46"/>
        <v>0</v>
      </c>
      <c r="X170" s="110">
        <f t="shared" si="46"/>
        <v>0</v>
      </c>
      <c r="Y170" s="110">
        <f t="shared" si="46"/>
        <v>0</v>
      </c>
      <c r="Z170" s="110">
        <f t="shared" si="46"/>
        <v>0</v>
      </c>
      <c r="AA170" s="110">
        <f t="shared" si="46"/>
        <v>0</v>
      </c>
      <c r="AB170" s="110">
        <f t="shared" si="46"/>
        <v>0</v>
      </c>
      <c r="AC170" s="110">
        <f t="shared" si="46"/>
        <v>1</v>
      </c>
      <c r="AD170" s="110">
        <f t="shared" si="46"/>
        <v>1</v>
      </c>
      <c r="AE170" s="110">
        <f t="shared" si="46"/>
        <v>1</v>
      </c>
      <c r="AF170" s="110">
        <f t="shared" si="46"/>
        <v>1</v>
      </c>
      <c r="AG170" s="110">
        <f t="shared" si="46"/>
        <v>1</v>
      </c>
      <c r="AH170" s="110">
        <f t="shared" si="46"/>
        <v>1</v>
      </c>
      <c r="AI170" s="110">
        <f t="shared" si="46"/>
        <v>1</v>
      </c>
      <c r="AJ170" s="39" t="str">
        <f t="shared" si="32"/>
        <v>UNKNOWN</v>
      </c>
      <c r="AK170" s="52"/>
      <c r="AL170" s="52" t="str">
        <f t="shared" si="35"/>
        <v>7F</v>
      </c>
      <c r="AM170" s="52" t="str">
        <f t="shared" si="36"/>
        <v>00</v>
      </c>
      <c r="AN170" s="52" t="str">
        <f t="shared" si="37"/>
        <v>00</v>
      </c>
      <c r="AO170" s="52" t="str">
        <f t="shared" si="38"/>
        <v>00</v>
      </c>
      <c r="AQ170" t="str">
        <f t="shared" si="33"/>
        <v xml:space="preserve">    (U4)0x0000007FU,                                                           /* 34 UNKNOWN                                         */</v>
      </c>
    </row>
    <row r="171" spans="2:43">
      <c r="B171" s="117"/>
      <c r="C171" s="39">
        <f t="shared" si="34"/>
        <v>35</v>
      </c>
      <c r="D171" s="110">
        <f t="shared" si="46"/>
        <v>0</v>
      </c>
      <c r="E171" s="110">
        <f t="shared" si="46"/>
        <v>0</v>
      </c>
      <c r="F171" s="110">
        <f t="shared" si="46"/>
        <v>0</v>
      </c>
      <c r="G171" s="110">
        <f t="shared" si="46"/>
        <v>0</v>
      </c>
      <c r="H171" s="110">
        <f t="shared" si="46"/>
        <v>0</v>
      </c>
      <c r="I171" s="110">
        <f t="shared" si="46"/>
        <v>0</v>
      </c>
      <c r="J171" s="110">
        <f t="shared" si="46"/>
        <v>0</v>
      </c>
      <c r="K171" s="110">
        <f t="shared" si="46"/>
        <v>0</v>
      </c>
      <c r="L171" s="110">
        <f t="shared" si="46"/>
        <v>0</v>
      </c>
      <c r="M171" s="110">
        <f t="shared" si="46"/>
        <v>0</v>
      </c>
      <c r="N171" s="110">
        <f t="shared" si="46"/>
        <v>0</v>
      </c>
      <c r="O171" s="110">
        <f t="shared" si="46"/>
        <v>0</v>
      </c>
      <c r="P171" s="110">
        <f t="shared" si="46"/>
        <v>0</v>
      </c>
      <c r="Q171" s="110">
        <f t="shared" si="46"/>
        <v>0</v>
      </c>
      <c r="R171" s="110">
        <f t="shared" si="46"/>
        <v>0</v>
      </c>
      <c r="S171" s="110">
        <f t="shared" si="46"/>
        <v>0</v>
      </c>
      <c r="T171" s="110">
        <f t="shared" si="46"/>
        <v>0</v>
      </c>
      <c r="U171" s="110">
        <f t="shared" si="46"/>
        <v>0</v>
      </c>
      <c r="V171" s="110">
        <f t="shared" si="46"/>
        <v>0</v>
      </c>
      <c r="W171" s="110">
        <f t="shared" si="46"/>
        <v>0</v>
      </c>
      <c r="X171" s="110">
        <f t="shared" si="46"/>
        <v>0</v>
      </c>
      <c r="Y171" s="110">
        <f t="shared" si="46"/>
        <v>0</v>
      </c>
      <c r="Z171" s="110">
        <f t="shared" si="46"/>
        <v>0</v>
      </c>
      <c r="AA171" s="110">
        <f t="shared" si="46"/>
        <v>0</v>
      </c>
      <c r="AB171" s="110">
        <f t="shared" si="46"/>
        <v>0</v>
      </c>
      <c r="AC171" s="110">
        <f t="shared" si="46"/>
        <v>1</v>
      </c>
      <c r="AD171" s="110">
        <f t="shared" si="46"/>
        <v>1</v>
      </c>
      <c r="AE171" s="110">
        <f t="shared" si="46"/>
        <v>0</v>
      </c>
      <c r="AF171" s="110">
        <f t="shared" si="46"/>
        <v>0</v>
      </c>
      <c r="AG171" s="110">
        <f t="shared" si="46"/>
        <v>0</v>
      </c>
      <c r="AH171" s="110">
        <f t="shared" si="46"/>
        <v>0</v>
      </c>
      <c r="AI171" s="110">
        <f t="shared" si="46"/>
        <v>0</v>
      </c>
      <c r="AJ171" s="39" t="str">
        <f t="shared" si="32"/>
        <v>UNKNOWN</v>
      </c>
      <c r="AK171" s="52"/>
      <c r="AL171" s="52" t="str">
        <f t="shared" si="35"/>
        <v>60</v>
      </c>
      <c r="AM171" s="52" t="str">
        <f t="shared" si="36"/>
        <v>00</v>
      </c>
      <c r="AN171" s="52" t="str">
        <f t="shared" si="37"/>
        <v>00</v>
      </c>
      <c r="AO171" s="52" t="str">
        <f t="shared" si="38"/>
        <v>00</v>
      </c>
      <c r="AQ171" t="str">
        <f t="shared" si="33"/>
        <v xml:space="preserve">    (U4)0x00000060U,                                                           /* 35 UNKNOWN                                         */</v>
      </c>
    </row>
    <row r="172" spans="2:43">
      <c r="B172" s="117"/>
      <c r="C172" s="39">
        <f t="shared" si="34"/>
        <v>36</v>
      </c>
      <c r="D172" s="110">
        <f t="shared" si="46"/>
        <v>0</v>
      </c>
      <c r="E172" s="110">
        <f t="shared" si="46"/>
        <v>0</v>
      </c>
      <c r="F172" s="110">
        <f t="shared" si="46"/>
        <v>0</v>
      </c>
      <c r="G172" s="110">
        <f t="shared" si="46"/>
        <v>0</v>
      </c>
      <c r="H172" s="110">
        <f t="shared" si="46"/>
        <v>0</v>
      </c>
      <c r="I172" s="110">
        <f t="shared" si="46"/>
        <v>0</v>
      </c>
      <c r="J172" s="110">
        <f t="shared" si="46"/>
        <v>0</v>
      </c>
      <c r="K172" s="110">
        <f t="shared" si="46"/>
        <v>0</v>
      </c>
      <c r="L172" s="110">
        <f t="shared" si="46"/>
        <v>0</v>
      </c>
      <c r="M172" s="110">
        <f t="shared" si="46"/>
        <v>0</v>
      </c>
      <c r="N172" s="110">
        <f t="shared" si="46"/>
        <v>0</v>
      </c>
      <c r="O172" s="110">
        <f t="shared" si="46"/>
        <v>0</v>
      </c>
      <c r="P172" s="110">
        <f t="shared" si="46"/>
        <v>0</v>
      </c>
      <c r="Q172" s="110">
        <f t="shared" si="46"/>
        <v>0</v>
      </c>
      <c r="R172" s="110">
        <f t="shared" si="46"/>
        <v>0</v>
      </c>
      <c r="S172" s="110">
        <f t="shared" si="46"/>
        <v>0</v>
      </c>
      <c r="T172" s="110">
        <f t="shared" si="46"/>
        <v>0</v>
      </c>
      <c r="U172" s="110">
        <f t="shared" si="46"/>
        <v>0</v>
      </c>
      <c r="V172" s="110">
        <f t="shared" si="46"/>
        <v>0</v>
      </c>
      <c r="W172" s="110">
        <f t="shared" si="46"/>
        <v>0</v>
      </c>
      <c r="X172" s="110">
        <f t="shared" si="46"/>
        <v>0</v>
      </c>
      <c r="Y172" s="110">
        <f t="shared" si="46"/>
        <v>0</v>
      </c>
      <c r="Z172" s="110">
        <f t="shared" si="46"/>
        <v>0</v>
      </c>
      <c r="AA172" s="110">
        <f t="shared" si="46"/>
        <v>0</v>
      </c>
      <c r="AB172" s="110">
        <f t="shared" si="46"/>
        <v>0</v>
      </c>
      <c r="AC172" s="110">
        <f t="shared" si="46"/>
        <v>1</v>
      </c>
      <c r="AD172" s="110">
        <f t="shared" si="46"/>
        <v>0</v>
      </c>
      <c r="AE172" s="110">
        <f t="shared" si="46"/>
        <v>0</v>
      </c>
      <c r="AF172" s="110">
        <f t="shared" si="46"/>
        <v>0</v>
      </c>
      <c r="AG172" s="110">
        <f t="shared" si="46"/>
        <v>0</v>
      </c>
      <c r="AH172" s="110">
        <f t="shared" si="46"/>
        <v>0</v>
      </c>
      <c r="AI172" s="110">
        <f t="shared" si="46"/>
        <v>0</v>
      </c>
      <c r="AJ172" s="39" t="str">
        <f t="shared" si="32"/>
        <v>ASSIST_CONTI</v>
      </c>
      <c r="AK172" s="52"/>
      <c r="AL172" s="52" t="str">
        <f t="shared" si="35"/>
        <v>40</v>
      </c>
      <c r="AM172" s="52" t="str">
        <f t="shared" si="36"/>
        <v>00</v>
      </c>
      <c r="AN172" s="52" t="str">
        <f t="shared" si="37"/>
        <v>00</v>
      </c>
      <c r="AO172" s="52" t="str">
        <f t="shared" si="38"/>
        <v>00</v>
      </c>
      <c r="AQ172" t="str">
        <f t="shared" si="33"/>
        <v xml:space="preserve">    (U4)0x00000040U                                                            /* 36 ASSIST_CONTI                                    */</v>
      </c>
    </row>
    <row r="173" spans="2:43">
      <c r="B173" s="117"/>
      <c r="C173" s="39">
        <f t="shared" si="34"/>
        <v>37</v>
      </c>
      <c r="D173" s="110">
        <f t="shared" si="46"/>
        <v>0</v>
      </c>
      <c r="E173" s="110">
        <f t="shared" si="46"/>
        <v>0</v>
      </c>
      <c r="F173" s="110">
        <f t="shared" si="46"/>
        <v>0</v>
      </c>
      <c r="G173" s="110">
        <f t="shared" si="46"/>
        <v>0</v>
      </c>
      <c r="H173" s="110">
        <f t="shared" si="46"/>
        <v>0</v>
      </c>
      <c r="I173" s="110">
        <f t="shared" si="46"/>
        <v>0</v>
      </c>
      <c r="J173" s="110">
        <f t="shared" si="46"/>
        <v>0</v>
      </c>
      <c r="K173" s="110">
        <f t="shared" si="46"/>
        <v>0</v>
      </c>
      <c r="L173" s="110">
        <f t="shared" si="46"/>
        <v>0</v>
      </c>
      <c r="M173" s="110">
        <f t="shared" si="46"/>
        <v>0</v>
      </c>
      <c r="N173" s="110">
        <f t="shared" si="46"/>
        <v>0</v>
      </c>
      <c r="O173" s="110">
        <f t="shared" si="46"/>
        <v>0</v>
      </c>
      <c r="P173" s="110">
        <f t="shared" si="46"/>
        <v>0</v>
      </c>
      <c r="Q173" s="110">
        <f t="shared" si="46"/>
        <v>0</v>
      </c>
      <c r="R173" s="110">
        <f t="shared" si="46"/>
        <v>0</v>
      </c>
      <c r="S173" s="110">
        <f t="shared" si="46"/>
        <v>0</v>
      </c>
      <c r="T173" s="110">
        <f t="shared" si="46"/>
        <v>0</v>
      </c>
      <c r="U173" s="110">
        <f t="shared" si="46"/>
        <v>0</v>
      </c>
      <c r="V173" s="110">
        <f t="shared" si="46"/>
        <v>0</v>
      </c>
      <c r="W173" s="110">
        <f t="shared" si="46"/>
        <v>0</v>
      </c>
      <c r="X173" s="110">
        <f t="shared" si="46"/>
        <v>0</v>
      </c>
      <c r="Y173" s="110">
        <f t="shared" si="46"/>
        <v>0</v>
      </c>
      <c r="Z173" s="110">
        <f t="shared" si="46"/>
        <v>0</v>
      </c>
      <c r="AA173" s="110">
        <f t="shared" si="46"/>
        <v>0</v>
      </c>
      <c r="AB173" s="110">
        <f t="shared" si="46"/>
        <v>0</v>
      </c>
      <c r="AC173" s="110">
        <f t="shared" si="46"/>
        <v>0</v>
      </c>
      <c r="AD173" s="110">
        <f t="shared" si="46"/>
        <v>0</v>
      </c>
      <c r="AE173" s="110">
        <f t="shared" si="46"/>
        <v>0</v>
      </c>
      <c r="AF173" s="110">
        <f t="shared" si="46"/>
        <v>0</v>
      </c>
      <c r="AG173" s="110">
        <f t="shared" si="46"/>
        <v>0</v>
      </c>
      <c r="AH173" s="110">
        <f t="shared" si="46"/>
        <v>0</v>
      </c>
      <c r="AI173" s="110">
        <f t="shared" si="46"/>
        <v>0</v>
      </c>
      <c r="AJ173" s="39" t="str">
        <f t="shared" si="32"/>
        <v/>
      </c>
      <c r="AK173" s="52"/>
      <c r="AL173" s="52" t="str">
        <f t="shared" si="35"/>
        <v>00</v>
      </c>
      <c r="AM173" s="52" t="str">
        <f t="shared" si="36"/>
        <v>00</v>
      </c>
      <c r="AN173" s="52" t="str">
        <f t="shared" si="37"/>
        <v>00</v>
      </c>
      <c r="AO173" s="52" t="str">
        <f t="shared" si="38"/>
        <v>00</v>
      </c>
      <c r="AQ173" t="str">
        <f t="shared" si="33"/>
        <v/>
      </c>
    </row>
    <row r="174" spans="2:43">
      <c r="B174" s="117"/>
      <c r="C174" s="39">
        <f t="shared" si="34"/>
        <v>38</v>
      </c>
      <c r="D174" s="110">
        <f t="shared" si="46"/>
        <v>0</v>
      </c>
      <c r="E174" s="110">
        <f t="shared" si="46"/>
        <v>0</v>
      </c>
      <c r="F174" s="110">
        <f t="shared" si="46"/>
        <v>0</v>
      </c>
      <c r="G174" s="110">
        <f t="shared" si="46"/>
        <v>0</v>
      </c>
      <c r="H174" s="110">
        <f t="shared" si="46"/>
        <v>0</v>
      </c>
      <c r="I174" s="110">
        <f t="shared" si="46"/>
        <v>0</v>
      </c>
      <c r="J174" s="110">
        <f t="shared" si="46"/>
        <v>0</v>
      </c>
      <c r="K174" s="110">
        <f t="shared" si="46"/>
        <v>0</v>
      </c>
      <c r="L174" s="110">
        <f t="shared" si="46"/>
        <v>0</v>
      </c>
      <c r="M174" s="110">
        <f t="shared" si="46"/>
        <v>0</v>
      </c>
      <c r="N174" s="110">
        <f t="shared" si="46"/>
        <v>0</v>
      </c>
      <c r="O174" s="110">
        <f t="shared" si="46"/>
        <v>0</v>
      </c>
      <c r="P174" s="110">
        <f t="shared" si="46"/>
        <v>0</v>
      </c>
      <c r="Q174" s="110">
        <f t="shared" si="46"/>
        <v>0</v>
      </c>
      <c r="R174" s="110">
        <f t="shared" si="46"/>
        <v>0</v>
      </c>
      <c r="S174" s="110">
        <f t="shared" si="46"/>
        <v>0</v>
      </c>
      <c r="T174" s="110">
        <f t="shared" si="46"/>
        <v>0</v>
      </c>
      <c r="U174" s="110">
        <f t="shared" si="46"/>
        <v>0</v>
      </c>
      <c r="V174" s="110">
        <f t="shared" si="46"/>
        <v>0</v>
      </c>
      <c r="W174" s="110">
        <f t="shared" si="46"/>
        <v>0</v>
      </c>
      <c r="X174" s="110">
        <f t="shared" si="46"/>
        <v>0</v>
      </c>
      <c r="Y174" s="110">
        <f t="shared" si="46"/>
        <v>0</v>
      </c>
      <c r="Z174" s="110">
        <f t="shared" si="46"/>
        <v>0</v>
      </c>
      <c r="AA174" s="110">
        <f t="shared" si="46"/>
        <v>0</v>
      </c>
      <c r="AB174" s="110">
        <f t="shared" si="46"/>
        <v>0</v>
      </c>
      <c r="AC174" s="110">
        <f t="shared" si="46"/>
        <v>0</v>
      </c>
      <c r="AD174" s="110">
        <f t="shared" si="46"/>
        <v>0</v>
      </c>
      <c r="AE174" s="110">
        <f t="shared" si="46"/>
        <v>0</v>
      </c>
      <c r="AF174" s="110">
        <f t="shared" si="46"/>
        <v>0</v>
      </c>
      <c r="AG174" s="110">
        <f t="shared" si="46"/>
        <v>0</v>
      </c>
      <c r="AH174" s="110">
        <f t="shared" si="46"/>
        <v>0</v>
      </c>
      <c r="AI174" s="110">
        <f t="shared" si="46"/>
        <v>0</v>
      </c>
      <c r="AJ174" s="39" t="str">
        <f t="shared" si="32"/>
        <v/>
      </c>
      <c r="AK174" s="52"/>
      <c r="AL174" s="52" t="str">
        <f t="shared" si="35"/>
        <v>00</v>
      </c>
      <c r="AM174" s="52" t="str">
        <f t="shared" si="36"/>
        <v>00</v>
      </c>
      <c r="AN174" s="52" t="str">
        <f t="shared" si="37"/>
        <v>00</v>
      </c>
      <c r="AO174" s="52" t="str">
        <f t="shared" si="38"/>
        <v>00</v>
      </c>
      <c r="AQ174" t="str">
        <f t="shared" si="33"/>
        <v/>
      </c>
    </row>
    <row r="175" spans="2:43">
      <c r="B175" s="117"/>
      <c r="C175" s="39">
        <f t="shared" si="34"/>
        <v>39</v>
      </c>
      <c r="D175" s="110">
        <f t="shared" si="46"/>
        <v>0</v>
      </c>
      <c r="E175" s="110">
        <f t="shared" si="46"/>
        <v>0</v>
      </c>
      <c r="F175" s="110">
        <f t="shared" si="46"/>
        <v>0</v>
      </c>
      <c r="G175" s="110">
        <f t="shared" si="46"/>
        <v>0</v>
      </c>
      <c r="H175" s="110">
        <f t="shared" si="46"/>
        <v>0</v>
      </c>
      <c r="I175" s="110">
        <f t="shared" si="46"/>
        <v>0</v>
      </c>
      <c r="J175" s="110">
        <f t="shared" si="46"/>
        <v>0</v>
      </c>
      <c r="K175" s="110">
        <f t="shared" si="46"/>
        <v>0</v>
      </c>
      <c r="L175" s="110">
        <f t="shared" si="46"/>
        <v>0</v>
      </c>
      <c r="M175" s="110">
        <f t="shared" si="46"/>
        <v>0</v>
      </c>
      <c r="N175" s="110">
        <f t="shared" si="46"/>
        <v>0</v>
      </c>
      <c r="O175" s="110">
        <f t="shared" si="46"/>
        <v>0</v>
      </c>
      <c r="P175" s="110">
        <f t="shared" si="46"/>
        <v>0</v>
      </c>
      <c r="Q175" s="110">
        <f t="shared" si="46"/>
        <v>0</v>
      </c>
      <c r="R175" s="110">
        <f t="shared" si="46"/>
        <v>0</v>
      </c>
      <c r="S175" s="110">
        <f t="shared" si="46"/>
        <v>0</v>
      </c>
      <c r="T175" s="110">
        <f t="shared" si="46"/>
        <v>0</v>
      </c>
      <c r="U175" s="110">
        <f t="shared" si="46"/>
        <v>0</v>
      </c>
      <c r="V175" s="110">
        <f t="shared" si="46"/>
        <v>0</v>
      </c>
      <c r="W175" s="110">
        <f t="shared" si="46"/>
        <v>0</v>
      </c>
      <c r="X175" s="110">
        <f t="shared" si="46"/>
        <v>0</v>
      </c>
      <c r="Y175" s="110">
        <f t="shared" si="46"/>
        <v>0</v>
      </c>
      <c r="Z175" s="110">
        <f t="shared" si="46"/>
        <v>0</v>
      </c>
      <c r="AA175" s="110">
        <f t="shared" si="46"/>
        <v>0</v>
      </c>
      <c r="AB175" s="110">
        <f t="shared" si="46"/>
        <v>0</v>
      </c>
      <c r="AC175" s="110">
        <f t="shared" si="46"/>
        <v>0</v>
      </c>
      <c r="AD175" s="110">
        <f t="shared" si="46"/>
        <v>0</v>
      </c>
      <c r="AE175" s="110">
        <f t="shared" si="46"/>
        <v>0</v>
      </c>
      <c r="AF175" s="110">
        <f t="shared" si="46"/>
        <v>0</v>
      </c>
      <c r="AG175" s="110">
        <f t="shared" si="46"/>
        <v>0</v>
      </c>
      <c r="AH175" s="110">
        <f t="shared" si="46"/>
        <v>0</v>
      </c>
      <c r="AI175" s="110">
        <f t="shared" ref="AI175" si="47">IF(OR(AI45=0,AI45=1),1,0)</f>
        <v>0</v>
      </c>
      <c r="AJ175" s="39" t="str">
        <f t="shared" si="32"/>
        <v/>
      </c>
      <c r="AK175" s="52"/>
      <c r="AL175" s="52" t="str">
        <f t="shared" si="35"/>
        <v>00</v>
      </c>
      <c r="AM175" s="52" t="str">
        <f t="shared" si="36"/>
        <v>00</v>
      </c>
      <c r="AN175" s="52" t="str">
        <f t="shared" si="37"/>
        <v>00</v>
      </c>
      <c r="AO175" s="52" t="str">
        <f t="shared" si="38"/>
        <v>00</v>
      </c>
      <c r="AQ175" t="str">
        <f t="shared" si="33"/>
        <v/>
      </c>
    </row>
    <row r="176" spans="2:43">
      <c r="B176" s="117"/>
      <c r="C176" s="39">
        <f t="shared" si="34"/>
        <v>40</v>
      </c>
      <c r="D176" s="110">
        <f t="shared" ref="D176:AI183" si="48">IF(OR(D46=0,D46=1),1,0)</f>
        <v>0</v>
      </c>
      <c r="E176" s="110">
        <f t="shared" si="48"/>
        <v>0</v>
      </c>
      <c r="F176" s="110">
        <f t="shared" si="48"/>
        <v>0</v>
      </c>
      <c r="G176" s="110">
        <f t="shared" si="48"/>
        <v>0</v>
      </c>
      <c r="H176" s="110">
        <f t="shared" si="48"/>
        <v>0</v>
      </c>
      <c r="I176" s="110">
        <f t="shared" si="48"/>
        <v>0</v>
      </c>
      <c r="J176" s="110">
        <f t="shared" si="48"/>
        <v>0</v>
      </c>
      <c r="K176" s="110">
        <f t="shared" si="48"/>
        <v>0</v>
      </c>
      <c r="L176" s="110">
        <f t="shared" si="48"/>
        <v>0</v>
      </c>
      <c r="M176" s="110">
        <f t="shared" si="48"/>
        <v>0</v>
      </c>
      <c r="N176" s="110">
        <f t="shared" si="48"/>
        <v>0</v>
      </c>
      <c r="O176" s="110">
        <f t="shared" si="48"/>
        <v>0</v>
      </c>
      <c r="P176" s="110">
        <f t="shared" si="48"/>
        <v>0</v>
      </c>
      <c r="Q176" s="110">
        <f t="shared" si="48"/>
        <v>0</v>
      </c>
      <c r="R176" s="110">
        <f t="shared" si="48"/>
        <v>0</v>
      </c>
      <c r="S176" s="110">
        <f t="shared" si="48"/>
        <v>0</v>
      </c>
      <c r="T176" s="110">
        <f t="shared" si="48"/>
        <v>0</v>
      </c>
      <c r="U176" s="110">
        <f t="shared" si="48"/>
        <v>0</v>
      </c>
      <c r="V176" s="110">
        <f t="shared" si="48"/>
        <v>0</v>
      </c>
      <c r="W176" s="110">
        <f t="shared" si="48"/>
        <v>0</v>
      </c>
      <c r="X176" s="110">
        <f t="shared" si="48"/>
        <v>0</v>
      </c>
      <c r="Y176" s="110">
        <f t="shared" si="48"/>
        <v>0</v>
      </c>
      <c r="Z176" s="110">
        <f t="shared" si="48"/>
        <v>0</v>
      </c>
      <c r="AA176" s="110">
        <f t="shared" si="48"/>
        <v>0</v>
      </c>
      <c r="AB176" s="110">
        <f t="shared" si="48"/>
        <v>0</v>
      </c>
      <c r="AC176" s="110">
        <f t="shared" si="48"/>
        <v>0</v>
      </c>
      <c r="AD176" s="110">
        <f t="shared" si="48"/>
        <v>0</v>
      </c>
      <c r="AE176" s="110">
        <f t="shared" si="48"/>
        <v>0</v>
      </c>
      <c r="AF176" s="110">
        <f t="shared" si="48"/>
        <v>0</v>
      </c>
      <c r="AG176" s="110">
        <f t="shared" si="48"/>
        <v>0</v>
      </c>
      <c r="AH176" s="110">
        <f t="shared" si="48"/>
        <v>0</v>
      </c>
      <c r="AI176" s="110">
        <f t="shared" si="48"/>
        <v>0</v>
      </c>
      <c r="AJ176" s="39" t="str">
        <f t="shared" si="32"/>
        <v/>
      </c>
      <c r="AK176" s="52"/>
      <c r="AL176" s="52" t="str">
        <f t="shared" si="35"/>
        <v>00</v>
      </c>
      <c r="AM176" s="52" t="str">
        <f t="shared" si="36"/>
        <v>00</v>
      </c>
      <c r="AN176" s="52" t="str">
        <f t="shared" si="37"/>
        <v>00</v>
      </c>
      <c r="AO176" s="52" t="str">
        <f t="shared" si="38"/>
        <v>00</v>
      </c>
      <c r="AQ176" t="str">
        <f t="shared" si="33"/>
        <v/>
      </c>
    </row>
    <row r="177" spans="2:43">
      <c r="B177" s="117"/>
      <c r="C177" s="39">
        <f t="shared" si="34"/>
        <v>41</v>
      </c>
      <c r="D177" s="110">
        <f t="shared" si="48"/>
        <v>0</v>
      </c>
      <c r="E177" s="110">
        <f t="shared" si="48"/>
        <v>0</v>
      </c>
      <c r="F177" s="110">
        <f t="shared" si="48"/>
        <v>0</v>
      </c>
      <c r="G177" s="110">
        <f t="shared" si="48"/>
        <v>0</v>
      </c>
      <c r="H177" s="110">
        <f t="shared" si="48"/>
        <v>0</v>
      </c>
      <c r="I177" s="110">
        <f t="shared" si="48"/>
        <v>0</v>
      </c>
      <c r="J177" s="110">
        <f t="shared" si="48"/>
        <v>0</v>
      </c>
      <c r="K177" s="110">
        <f t="shared" si="48"/>
        <v>0</v>
      </c>
      <c r="L177" s="110">
        <f t="shared" si="48"/>
        <v>0</v>
      </c>
      <c r="M177" s="110">
        <f t="shared" si="48"/>
        <v>0</v>
      </c>
      <c r="N177" s="110">
        <f t="shared" si="48"/>
        <v>0</v>
      </c>
      <c r="O177" s="110">
        <f t="shared" si="48"/>
        <v>0</v>
      </c>
      <c r="P177" s="110">
        <f t="shared" si="48"/>
        <v>0</v>
      </c>
      <c r="Q177" s="110">
        <f t="shared" si="48"/>
        <v>0</v>
      </c>
      <c r="R177" s="110">
        <f t="shared" si="48"/>
        <v>0</v>
      </c>
      <c r="S177" s="110">
        <f t="shared" si="48"/>
        <v>0</v>
      </c>
      <c r="T177" s="110">
        <f t="shared" si="48"/>
        <v>0</v>
      </c>
      <c r="U177" s="110">
        <f t="shared" si="48"/>
        <v>0</v>
      </c>
      <c r="V177" s="110">
        <f t="shared" si="48"/>
        <v>0</v>
      </c>
      <c r="W177" s="110">
        <f t="shared" si="48"/>
        <v>0</v>
      </c>
      <c r="X177" s="110">
        <f t="shared" si="48"/>
        <v>0</v>
      </c>
      <c r="Y177" s="110">
        <f t="shared" si="48"/>
        <v>0</v>
      </c>
      <c r="Z177" s="110">
        <f t="shared" si="48"/>
        <v>0</v>
      </c>
      <c r="AA177" s="110">
        <f t="shared" si="48"/>
        <v>0</v>
      </c>
      <c r="AB177" s="110">
        <f t="shared" si="48"/>
        <v>0</v>
      </c>
      <c r="AC177" s="110">
        <f t="shared" si="48"/>
        <v>0</v>
      </c>
      <c r="AD177" s="110">
        <f t="shared" si="48"/>
        <v>0</v>
      </c>
      <c r="AE177" s="110">
        <f t="shared" si="48"/>
        <v>0</v>
      </c>
      <c r="AF177" s="110">
        <f t="shared" si="48"/>
        <v>0</v>
      </c>
      <c r="AG177" s="110">
        <f t="shared" si="48"/>
        <v>0</v>
      </c>
      <c r="AH177" s="110">
        <f t="shared" si="48"/>
        <v>0</v>
      </c>
      <c r="AI177" s="110">
        <f t="shared" si="48"/>
        <v>0</v>
      </c>
      <c r="AJ177" s="39" t="str">
        <f t="shared" si="32"/>
        <v/>
      </c>
      <c r="AK177" s="52"/>
      <c r="AL177" s="52" t="str">
        <f t="shared" si="35"/>
        <v>00</v>
      </c>
      <c r="AM177" s="52" t="str">
        <f t="shared" si="36"/>
        <v>00</v>
      </c>
      <c r="AN177" s="52" t="str">
        <f t="shared" si="37"/>
        <v>00</v>
      </c>
      <c r="AO177" s="52" t="str">
        <f t="shared" si="38"/>
        <v>00</v>
      </c>
      <c r="AQ177" t="str">
        <f t="shared" si="33"/>
        <v/>
      </c>
    </row>
    <row r="178" spans="2:43">
      <c r="B178" s="117"/>
      <c r="C178" s="39">
        <f t="shared" si="34"/>
        <v>42</v>
      </c>
      <c r="D178" s="110">
        <f t="shared" si="48"/>
        <v>0</v>
      </c>
      <c r="E178" s="110">
        <f t="shared" si="48"/>
        <v>0</v>
      </c>
      <c r="F178" s="110">
        <f t="shared" si="48"/>
        <v>0</v>
      </c>
      <c r="G178" s="110">
        <f t="shared" si="48"/>
        <v>0</v>
      </c>
      <c r="H178" s="110">
        <f t="shared" si="48"/>
        <v>0</v>
      </c>
      <c r="I178" s="110">
        <f t="shared" si="48"/>
        <v>0</v>
      </c>
      <c r="J178" s="110">
        <f t="shared" si="48"/>
        <v>0</v>
      </c>
      <c r="K178" s="110">
        <f t="shared" si="48"/>
        <v>0</v>
      </c>
      <c r="L178" s="110">
        <f t="shared" si="48"/>
        <v>0</v>
      </c>
      <c r="M178" s="110">
        <f t="shared" si="48"/>
        <v>0</v>
      </c>
      <c r="N178" s="110">
        <f t="shared" si="48"/>
        <v>0</v>
      </c>
      <c r="O178" s="110">
        <f t="shared" si="48"/>
        <v>0</v>
      </c>
      <c r="P178" s="110">
        <f t="shared" si="48"/>
        <v>0</v>
      </c>
      <c r="Q178" s="110">
        <f t="shared" si="48"/>
        <v>0</v>
      </c>
      <c r="R178" s="110">
        <f t="shared" si="48"/>
        <v>0</v>
      </c>
      <c r="S178" s="110">
        <f t="shared" si="48"/>
        <v>0</v>
      </c>
      <c r="T178" s="110">
        <f t="shared" si="48"/>
        <v>0</v>
      </c>
      <c r="U178" s="110">
        <f t="shared" si="48"/>
        <v>0</v>
      </c>
      <c r="V178" s="110">
        <f t="shared" si="48"/>
        <v>0</v>
      </c>
      <c r="W178" s="110">
        <f t="shared" si="48"/>
        <v>0</v>
      </c>
      <c r="X178" s="110">
        <f t="shared" si="48"/>
        <v>0</v>
      </c>
      <c r="Y178" s="110">
        <f t="shared" si="48"/>
        <v>0</v>
      </c>
      <c r="Z178" s="110">
        <f t="shared" si="48"/>
        <v>0</v>
      </c>
      <c r="AA178" s="110">
        <f t="shared" si="48"/>
        <v>0</v>
      </c>
      <c r="AB178" s="110">
        <f t="shared" si="48"/>
        <v>0</v>
      </c>
      <c r="AC178" s="110">
        <f t="shared" si="48"/>
        <v>0</v>
      </c>
      <c r="AD178" s="110">
        <f t="shared" si="48"/>
        <v>0</v>
      </c>
      <c r="AE178" s="110">
        <f t="shared" si="48"/>
        <v>0</v>
      </c>
      <c r="AF178" s="110">
        <f t="shared" si="48"/>
        <v>0</v>
      </c>
      <c r="AG178" s="110">
        <f t="shared" si="48"/>
        <v>0</v>
      </c>
      <c r="AH178" s="110">
        <f t="shared" si="48"/>
        <v>0</v>
      </c>
      <c r="AI178" s="110">
        <f t="shared" si="48"/>
        <v>0</v>
      </c>
      <c r="AJ178" s="39" t="str">
        <f t="shared" si="32"/>
        <v/>
      </c>
      <c r="AK178" s="52"/>
      <c r="AL178" s="52" t="str">
        <f t="shared" si="35"/>
        <v>00</v>
      </c>
      <c r="AM178" s="52" t="str">
        <f t="shared" si="36"/>
        <v>00</v>
      </c>
      <c r="AN178" s="52" t="str">
        <f t="shared" si="37"/>
        <v>00</v>
      </c>
      <c r="AO178" s="52" t="str">
        <f t="shared" si="38"/>
        <v>00</v>
      </c>
      <c r="AQ178" t="str">
        <f t="shared" si="33"/>
        <v/>
      </c>
    </row>
    <row r="179" spans="2:43">
      <c r="B179" s="117"/>
      <c r="C179" s="39">
        <f t="shared" si="34"/>
        <v>43</v>
      </c>
      <c r="D179" s="110">
        <f t="shared" si="48"/>
        <v>0</v>
      </c>
      <c r="E179" s="110">
        <f t="shared" si="48"/>
        <v>0</v>
      </c>
      <c r="F179" s="110">
        <f t="shared" si="48"/>
        <v>0</v>
      </c>
      <c r="G179" s="110">
        <f t="shared" si="48"/>
        <v>0</v>
      </c>
      <c r="H179" s="110">
        <f t="shared" si="48"/>
        <v>0</v>
      </c>
      <c r="I179" s="110">
        <f t="shared" si="48"/>
        <v>0</v>
      </c>
      <c r="J179" s="110">
        <f t="shared" si="48"/>
        <v>0</v>
      </c>
      <c r="K179" s="110">
        <f t="shared" si="48"/>
        <v>0</v>
      </c>
      <c r="L179" s="110">
        <f t="shared" si="48"/>
        <v>0</v>
      </c>
      <c r="M179" s="110">
        <f t="shared" si="48"/>
        <v>0</v>
      </c>
      <c r="N179" s="110">
        <f t="shared" si="48"/>
        <v>0</v>
      </c>
      <c r="O179" s="110">
        <f t="shared" si="48"/>
        <v>0</v>
      </c>
      <c r="P179" s="110">
        <f t="shared" si="48"/>
        <v>0</v>
      </c>
      <c r="Q179" s="110">
        <f t="shared" si="48"/>
        <v>0</v>
      </c>
      <c r="R179" s="110">
        <f t="shared" si="48"/>
        <v>0</v>
      </c>
      <c r="S179" s="110">
        <f t="shared" si="48"/>
        <v>0</v>
      </c>
      <c r="T179" s="110">
        <f t="shared" si="48"/>
        <v>0</v>
      </c>
      <c r="U179" s="110">
        <f t="shared" si="48"/>
        <v>0</v>
      </c>
      <c r="V179" s="110">
        <f t="shared" si="48"/>
        <v>0</v>
      </c>
      <c r="W179" s="110">
        <f t="shared" si="48"/>
        <v>0</v>
      </c>
      <c r="X179" s="110">
        <f t="shared" si="48"/>
        <v>0</v>
      </c>
      <c r="Y179" s="110">
        <f t="shared" si="48"/>
        <v>0</v>
      </c>
      <c r="Z179" s="110">
        <f t="shared" si="48"/>
        <v>0</v>
      </c>
      <c r="AA179" s="110">
        <f t="shared" si="48"/>
        <v>0</v>
      </c>
      <c r="AB179" s="110">
        <f t="shared" si="48"/>
        <v>0</v>
      </c>
      <c r="AC179" s="110">
        <f t="shared" si="48"/>
        <v>0</v>
      </c>
      <c r="AD179" s="110">
        <f t="shared" si="48"/>
        <v>0</v>
      </c>
      <c r="AE179" s="110">
        <f t="shared" si="48"/>
        <v>0</v>
      </c>
      <c r="AF179" s="110">
        <f t="shared" si="48"/>
        <v>0</v>
      </c>
      <c r="AG179" s="110">
        <f t="shared" si="48"/>
        <v>0</v>
      </c>
      <c r="AH179" s="110">
        <f t="shared" si="48"/>
        <v>0</v>
      </c>
      <c r="AI179" s="110">
        <f t="shared" si="48"/>
        <v>0</v>
      </c>
      <c r="AJ179" s="39" t="str">
        <f t="shared" si="32"/>
        <v/>
      </c>
      <c r="AK179" s="52"/>
      <c r="AL179" s="52" t="str">
        <f t="shared" si="35"/>
        <v>00</v>
      </c>
      <c r="AM179" s="52" t="str">
        <f t="shared" si="36"/>
        <v>00</v>
      </c>
      <c r="AN179" s="52" t="str">
        <f t="shared" si="37"/>
        <v>00</v>
      </c>
      <c r="AO179" s="52" t="str">
        <f t="shared" si="38"/>
        <v>00</v>
      </c>
      <c r="AQ179" t="str">
        <f t="shared" si="33"/>
        <v/>
      </c>
    </row>
    <row r="180" spans="2:43">
      <c r="B180" s="117"/>
      <c r="C180" s="39">
        <f t="shared" si="34"/>
        <v>44</v>
      </c>
      <c r="D180" s="110">
        <f t="shared" si="48"/>
        <v>0</v>
      </c>
      <c r="E180" s="110">
        <f t="shared" si="48"/>
        <v>0</v>
      </c>
      <c r="F180" s="110">
        <f t="shared" si="48"/>
        <v>0</v>
      </c>
      <c r="G180" s="110">
        <f t="shared" si="48"/>
        <v>0</v>
      </c>
      <c r="H180" s="110">
        <f t="shared" si="48"/>
        <v>0</v>
      </c>
      <c r="I180" s="110">
        <f t="shared" si="48"/>
        <v>0</v>
      </c>
      <c r="J180" s="110">
        <f t="shared" si="48"/>
        <v>0</v>
      </c>
      <c r="K180" s="110">
        <f t="shared" si="48"/>
        <v>0</v>
      </c>
      <c r="L180" s="110">
        <f t="shared" si="48"/>
        <v>0</v>
      </c>
      <c r="M180" s="110">
        <f t="shared" si="48"/>
        <v>0</v>
      </c>
      <c r="N180" s="110">
        <f t="shared" si="48"/>
        <v>0</v>
      </c>
      <c r="O180" s="110">
        <f t="shared" si="48"/>
        <v>0</v>
      </c>
      <c r="P180" s="110">
        <f t="shared" si="48"/>
        <v>0</v>
      </c>
      <c r="Q180" s="110">
        <f t="shared" si="48"/>
        <v>0</v>
      </c>
      <c r="R180" s="110">
        <f t="shared" si="48"/>
        <v>0</v>
      </c>
      <c r="S180" s="110">
        <f t="shared" si="48"/>
        <v>0</v>
      </c>
      <c r="T180" s="110">
        <f t="shared" si="48"/>
        <v>0</v>
      </c>
      <c r="U180" s="110">
        <f t="shared" si="48"/>
        <v>0</v>
      </c>
      <c r="V180" s="110">
        <f t="shared" si="48"/>
        <v>0</v>
      </c>
      <c r="W180" s="110">
        <f t="shared" si="48"/>
        <v>0</v>
      </c>
      <c r="X180" s="110">
        <f t="shared" si="48"/>
        <v>0</v>
      </c>
      <c r="Y180" s="110">
        <f t="shared" si="48"/>
        <v>0</v>
      </c>
      <c r="Z180" s="110">
        <f t="shared" si="48"/>
        <v>0</v>
      </c>
      <c r="AA180" s="110">
        <f t="shared" si="48"/>
        <v>0</v>
      </c>
      <c r="AB180" s="110">
        <f t="shared" si="48"/>
        <v>0</v>
      </c>
      <c r="AC180" s="110">
        <f t="shared" si="48"/>
        <v>0</v>
      </c>
      <c r="AD180" s="110">
        <f t="shared" si="48"/>
        <v>0</v>
      </c>
      <c r="AE180" s="110">
        <f t="shared" si="48"/>
        <v>0</v>
      </c>
      <c r="AF180" s="110">
        <f t="shared" si="48"/>
        <v>0</v>
      </c>
      <c r="AG180" s="110">
        <f t="shared" si="48"/>
        <v>0</v>
      </c>
      <c r="AH180" s="110">
        <f t="shared" si="48"/>
        <v>0</v>
      </c>
      <c r="AI180" s="110">
        <f t="shared" si="48"/>
        <v>0</v>
      </c>
      <c r="AJ180" s="39" t="str">
        <f t="shared" si="32"/>
        <v/>
      </c>
      <c r="AK180" s="52"/>
      <c r="AL180" s="52" t="str">
        <f t="shared" si="35"/>
        <v>00</v>
      </c>
      <c r="AM180" s="52" t="str">
        <f t="shared" si="36"/>
        <v>00</v>
      </c>
      <c r="AN180" s="52" t="str">
        <f t="shared" si="37"/>
        <v>00</v>
      </c>
      <c r="AO180" s="52" t="str">
        <f t="shared" si="38"/>
        <v>00</v>
      </c>
      <c r="AQ180" t="str">
        <f t="shared" si="33"/>
        <v/>
      </c>
    </row>
    <row r="181" spans="2:43">
      <c r="B181" s="117"/>
      <c r="C181" s="39">
        <f t="shared" si="34"/>
        <v>45</v>
      </c>
      <c r="D181" s="110">
        <f t="shared" si="48"/>
        <v>0</v>
      </c>
      <c r="E181" s="110">
        <f t="shared" si="48"/>
        <v>0</v>
      </c>
      <c r="F181" s="110">
        <f t="shared" si="48"/>
        <v>0</v>
      </c>
      <c r="G181" s="110">
        <f t="shared" si="48"/>
        <v>0</v>
      </c>
      <c r="H181" s="110">
        <f t="shared" si="48"/>
        <v>0</v>
      </c>
      <c r="I181" s="110">
        <f t="shared" si="48"/>
        <v>0</v>
      </c>
      <c r="J181" s="110">
        <f t="shared" si="48"/>
        <v>0</v>
      </c>
      <c r="K181" s="110">
        <f t="shared" si="48"/>
        <v>0</v>
      </c>
      <c r="L181" s="110">
        <f t="shared" si="48"/>
        <v>0</v>
      </c>
      <c r="M181" s="110">
        <f t="shared" si="48"/>
        <v>0</v>
      </c>
      <c r="N181" s="110">
        <f t="shared" si="48"/>
        <v>0</v>
      </c>
      <c r="O181" s="110">
        <f t="shared" si="48"/>
        <v>0</v>
      </c>
      <c r="P181" s="110">
        <f t="shared" si="48"/>
        <v>0</v>
      </c>
      <c r="Q181" s="110">
        <f t="shared" si="48"/>
        <v>0</v>
      </c>
      <c r="R181" s="110">
        <f t="shared" si="48"/>
        <v>0</v>
      </c>
      <c r="S181" s="110">
        <f t="shared" si="48"/>
        <v>0</v>
      </c>
      <c r="T181" s="110">
        <f t="shared" si="48"/>
        <v>0</v>
      </c>
      <c r="U181" s="110">
        <f t="shared" si="48"/>
        <v>0</v>
      </c>
      <c r="V181" s="110">
        <f t="shared" si="48"/>
        <v>0</v>
      </c>
      <c r="W181" s="110">
        <f t="shared" si="48"/>
        <v>0</v>
      </c>
      <c r="X181" s="110">
        <f t="shared" si="48"/>
        <v>0</v>
      </c>
      <c r="Y181" s="110">
        <f t="shared" si="48"/>
        <v>0</v>
      </c>
      <c r="Z181" s="110">
        <f t="shared" si="48"/>
        <v>0</v>
      </c>
      <c r="AA181" s="110">
        <f t="shared" si="48"/>
        <v>0</v>
      </c>
      <c r="AB181" s="110">
        <f t="shared" si="48"/>
        <v>0</v>
      </c>
      <c r="AC181" s="110">
        <f t="shared" si="48"/>
        <v>0</v>
      </c>
      <c r="AD181" s="110">
        <f t="shared" si="48"/>
        <v>0</v>
      </c>
      <c r="AE181" s="110">
        <f t="shared" si="48"/>
        <v>0</v>
      </c>
      <c r="AF181" s="110">
        <f t="shared" si="48"/>
        <v>0</v>
      </c>
      <c r="AG181" s="110">
        <f t="shared" si="48"/>
        <v>0</v>
      </c>
      <c r="AH181" s="110">
        <f t="shared" si="48"/>
        <v>0</v>
      </c>
      <c r="AI181" s="110">
        <f t="shared" si="48"/>
        <v>0</v>
      </c>
      <c r="AJ181" s="39" t="str">
        <f t="shared" si="32"/>
        <v/>
      </c>
      <c r="AK181" s="52"/>
      <c r="AL181" s="52" t="str">
        <f t="shared" si="35"/>
        <v>00</v>
      </c>
      <c r="AM181" s="52" t="str">
        <f t="shared" si="36"/>
        <v>00</v>
      </c>
      <c r="AN181" s="52" t="str">
        <f t="shared" si="37"/>
        <v>00</v>
      </c>
      <c r="AO181" s="52" t="str">
        <f t="shared" si="38"/>
        <v>00</v>
      </c>
      <c r="AQ181" t="str">
        <f t="shared" si="33"/>
        <v/>
      </c>
    </row>
    <row r="182" spans="2:43">
      <c r="B182" s="117"/>
      <c r="C182" s="39">
        <f t="shared" si="34"/>
        <v>46</v>
      </c>
      <c r="D182" s="110">
        <f t="shared" si="48"/>
        <v>0</v>
      </c>
      <c r="E182" s="110">
        <f t="shared" si="48"/>
        <v>0</v>
      </c>
      <c r="F182" s="110">
        <f t="shared" si="48"/>
        <v>0</v>
      </c>
      <c r="G182" s="110">
        <f t="shared" si="48"/>
        <v>0</v>
      </c>
      <c r="H182" s="110">
        <f t="shared" si="48"/>
        <v>0</v>
      </c>
      <c r="I182" s="110">
        <f t="shared" si="48"/>
        <v>0</v>
      </c>
      <c r="J182" s="110">
        <f t="shared" si="48"/>
        <v>0</v>
      </c>
      <c r="K182" s="110">
        <f t="shared" si="48"/>
        <v>0</v>
      </c>
      <c r="L182" s="110">
        <f t="shared" si="48"/>
        <v>0</v>
      </c>
      <c r="M182" s="110">
        <f t="shared" si="48"/>
        <v>0</v>
      </c>
      <c r="N182" s="110">
        <f t="shared" si="48"/>
        <v>0</v>
      </c>
      <c r="O182" s="110">
        <f t="shared" si="48"/>
        <v>0</v>
      </c>
      <c r="P182" s="110">
        <f t="shared" si="48"/>
        <v>0</v>
      </c>
      <c r="Q182" s="110">
        <f t="shared" si="48"/>
        <v>0</v>
      </c>
      <c r="R182" s="110">
        <f t="shared" si="48"/>
        <v>0</v>
      </c>
      <c r="S182" s="110">
        <f t="shared" si="48"/>
        <v>0</v>
      </c>
      <c r="T182" s="110">
        <f t="shared" si="48"/>
        <v>0</v>
      </c>
      <c r="U182" s="110">
        <f t="shared" si="48"/>
        <v>0</v>
      </c>
      <c r="V182" s="110">
        <f t="shared" si="48"/>
        <v>0</v>
      </c>
      <c r="W182" s="110">
        <f t="shared" si="48"/>
        <v>0</v>
      </c>
      <c r="X182" s="110">
        <f t="shared" si="48"/>
        <v>0</v>
      </c>
      <c r="Y182" s="110">
        <f t="shared" si="48"/>
        <v>0</v>
      </c>
      <c r="Z182" s="110">
        <f t="shared" si="48"/>
        <v>0</v>
      </c>
      <c r="AA182" s="110">
        <f t="shared" si="48"/>
        <v>0</v>
      </c>
      <c r="AB182" s="110">
        <f t="shared" si="48"/>
        <v>0</v>
      </c>
      <c r="AC182" s="110">
        <f t="shared" si="48"/>
        <v>0</v>
      </c>
      <c r="AD182" s="110">
        <f t="shared" si="48"/>
        <v>0</v>
      </c>
      <c r="AE182" s="110">
        <f t="shared" si="48"/>
        <v>0</v>
      </c>
      <c r="AF182" s="110">
        <f t="shared" si="48"/>
        <v>0</v>
      </c>
      <c r="AG182" s="110">
        <f t="shared" si="48"/>
        <v>0</v>
      </c>
      <c r="AH182" s="110">
        <f t="shared" si="48"/>
        <v>0</v>
      </c>
      <c r="AI182" s="110">
        <f t="shared" si="48"/>
        <v>0</v>
      </c>
      <c r="AJ182" s="39" t="str">
        <f t="shared" si="32"/>
        <v/>
      </c>
      <c r="AK182" s="52"/>
      <c r="AL182" s="52" t="str">
        <f t="shared" si="35"/>
        <v>00</v>
      </c>
      <c r="AM182" s="52" t="str">
        <f t="shared" si="36"/>
        <v>00</v>
      </c>
      <c r="AN182" s="52" t="str">
        <f t="shared" si="37"/>
        <v>00</v>
      </c>
      <c r="AO182" s="52" t="str">
        <f t="shared" si="38"/>
        <v>00</v>
      </c>
      <c r="AQ182" t="str">
        <f t="shared" si="33"/>
        <v/>
      </c>
    </row>
    <row r="183" spans="2:43">
      <c r="B183" s="117"/>
      <c r="C183" s="39">
        <f t="shared" si="34"/>
        <v>47</v>
      </c>
      <c r="D183" s="110">
        <f t="shared" si="48"/>
        <v>0</v>
      </c>
      <c r="E183" s="110">
        <f t="shared" si="48"/>
        <v>0</v>
      </c>
      <c r="F183" s="110">
        <f t="shared" si="48"/>
        <v>0</v>
      </c>
      <c r="G183" s="110">
        <f t="shared" si="48"/>
        <v>0</v>
      </c>
      <c r="H183" s="110">
        <f t="shared" si="48"/>
        <v>0</v>
      </c>
      <c r="I183" s="110">
        <f t="shared" si="48"/>
        <v>0</v>
      </c>
      <c r="J183" s="110">
        <f t="shared" si="48"/>
        <v>0</v>
      </c>
      <c r="K183" s="110">
        <f t="shared" si="48"/>
        <v>0</v>
      </c>
      <c r="L183" s="110">
        <f t="shared" si="48"/>
        <v>0</v>
      </c>
      <c r="M183" s="110">
        <f t="shared" si="48"/>
        <v>0</v>
      </c>
      <c r="N183" s="110">
        <f t="shared" si="48"/>
        <v>0</v>
      </c>
      <c r="O183" s="110">
        <f t="shared" si="48"/>
        <v>0</v>
      </c>
      <c r="P183" s="110">
        <f t="shared" si="48"/>
        <v>0</v>
      </c>
      <c r="Q183" s="110">
        <f t="shared" si="48"/>
        <v>0</v>
      </c>
      <c r="R183" s="110">
        <f t="shared" si="48"/>
        <v>0</v>
      </c>
      <c r="S183" s="110">
        <f t="shared" si="48"/>
        <v>0</v>
      </c>
      <c r="T183" s="110">
        <f t="shared" si="48"/>
        <v>0</v>
      </c>
      <c r="U183" s="110">
        <f t="shared" si="48"/>
        <v>0</v>
      </c>
      <c r="V183" s="110">
        <f t="shared" si="48"/>
        <v>0</v>
      </c>
      <c r="W183" s="110">
        <f t="shared" si="48"/>
        <v>0</v>
      </c>
      <c r="X183" s="110">
        <f t="shared" si="48"/>
        <v>0</v>
      </c>
      <c r="Y183" s="110">
        <f t="shared" si="48"/>
        <v>0</v>
      </c>
      <c r="Z183" s="110">
        <f t="shared" si="48"/>
        <v>0</v>
      </c>
      <c r="AA183" s="110">
        <f t="shared" si="48"/>
        <v>0</v>
      </c>
      <c r="AB183" s="110">
        <f t="shared" si="48"/>
        <v>0</v>
      </c>
      <c r="AC183" s="110">
        <f t="shared" si="48"/>
        <v>0</v>
      </c>
      <c r="AD183" s="110">
        <f t="shared" si="48"/>
        <v>0</v>
      </c>
      <c r="AE183" s="110">
        <f t="shared" si="48"/>
        <v>0</v>
      </c>
      <c r="AF183" s="110">
        <f t="shared" si="48"/>
        <v>0</v>
      </c>
      <c r="AG183" s="110">
        <f t="shared" si="48"/>
        <v>0</v>
      </c>
      <c r="AH183" s="110">
        <f t="shared" si="48"/>
        <v>0</v>
      </c>
      <c r="AI183" s="110">
        <f t="shared" ref="AI183" si="49">IF(OR(AI53=0,AI53=1),1,0)</f>
        <v>0</v>
      </c>
      <c r="AJ183" s="39" t="str">
        <f t="shared" si="32"/>
        <v/>
      </c>
      <c r="AK183" s="52"/>
      <c r="AL183" s="52" t="str">
        <f t="shared" si="35"/>
        <v>00</v>
      </c>
      <c r="AM183" s="52" t="str">
        <f t="shared" si="36"/>
        <v>00</v>
      </c>
      <c r="AN183" s="52" t="str">
        <f t="shared" si="37"/>
        <v>00</v>
      </c>
      <c r="AO183" s="52" t="str">
        <f t="shared" si="38"/>
        <v>00</v>
      </c>
      <c r="AQ183" t="str">
        <f t="shared" si="33"/>
        <v/>
      </c>
    </row>
    <row r="184" spans="2:43">
      <c r="B184" s="117"/>
      <c r="C184" s="39">
        <f t="shared" si="34"/>
        <v>48</v>
      </c>
      <c r="D184" s="110">
        <f t="shared" ref="D184:AI191" si="50">IF(OR(D54=0,D54=1),1,0)</f>
        <v>0</v>
      </c>
      <c r="E184" s="110">
        <f t="shared" si="50"/>
        <v>0</v>
      </c>
      <c r="F184" s="110">
        <f t="shared" si="50"/>
        <v>0</v>
      </c>
      <c r="G184" s="110">
        <f t="shared" si="50"/>
        <v>0</v>
      </c>
      <c r="H184" s="110">
        <f t="shared" si="50"/>
        <v>0</v>
      </c>
      <c r="I184" s="110">
        <f t="shared" si="50"/>
        <v>0</v>
      </c>
      <c r="J184" s="110">
        <f t="shared" si="50"/>
        <v>0</v>
      </c>
      <c r="K184" s="110">
        <f t="shared" si="50"/>
        <v>0</v>
      </c>
      <c r="L184" s="110">
        <f t="shared" si="50"/>
        <v>0</v>
      </c>
      <c r="M184" s="110">
        <f t="shared" si="50"/>
        <v>0</v>
      </c>
      <c r="N184" s="110">
        <f t="shared" si="50"/>
        <v>0</v>
      </c>
      <c r="O184" s="110">
        <f t="shared" si="50"/>
        <v>0</v>
      </c>
      <c r="P184" s="110">
        <f t="shared" si="50"/>
        <v>0</v>
      </c>
      <c r="Q184" s="110">
        <f t="shared" si="50"/>
        <v>0</v>
      </c>
      <c r="R184" s="110">
        <f t="shared" si="50"/>
        <v>0</v>
      </c>
      <c r="S184" s="110">
        <f t="shared" si="50"/>
        <v>0</v>
      </c>
      <c r="T184" s="110">
        <f t="shared" si="50"/>
        <v>0</v>
      </c>
      <c r="U184" s="110">
        <f t="shared" si="50"/>
        <v>0</v>
      </c>
      <c r="V184" s="110">
        <f t="shared" si="50"/>
        <v>0</v>
      </c>
      <c r="W184" s="110">
        <f t="shared" si="50"/>
        <v>0</v>
      </c>
      <c r="X184" s="110">
        <f t="shared" si="50"/>
        <v>0</v>
      </c>
      <c r="Y184" s="110">
        <f t="shared" si="50"/>
        <v>0</v>
      </c>
      <c r="Z184" s="110">
        <f t="shared" si="50"/>
        <v>0</v>
      </c>
      <c r="AA184" s="110">
        <f t="shared" si="50"/>
        <v>0</v>
      </c>
      <c r="AB184" s="110">
        <f t="shared" si="50"/>
        <v>0</v>
      </c>
      <c r="AC184" s="110">
        <f t="shared" si="50"/>
        <v>0</v>
      </c>
      <c r="AD184" s="110">
        <f t="shared" si="50"/>
        <v>0</v>
      </c>
      <c r="AE184" s="110">
        <f t="shared" si="50"/>
        <v>0</v>
      </c>
      <c r="AF184" s="110">
        <f t="shared" si="50"/>
        <v>0</v>
      </c>
      <c r="AG184" s="110">
        <f t="shared" si="50"/>
        <v>0</v>
      </c>
      <c r="AH184" s="110">
        <f t="shared" si="50"/>
        <v>0</v>
      </c>
      <c r="AI184" s="110">
        <f t="shared" si="50"/>
        <v>0</v>
      </c>
      <c r="AJ184" s="39" t="str">
        <f t="shared" si="32"/>
        <v/>
      </c>
      <c r="AK184" s="52"/>
      <c r="AL184" s="52" t="str">
        <f t="shared" si="35"/>
        <v>00</v>
      </c>
      <c r="AM184" s="52" t="str">
        <f t="shared" si="36"/>
        <v>00</v>
      </c>
      <c r="AN184" s="52" t="str">
        <f t="shared" si="37"/>
        <v>00</v>
      </c>
      <c r="AO184" s="52" t="str">
        <f t="shared" si="38"/>
        <v>00</v>
      </c>
      <c r="AQ184" t="str">
        <f t="shared" si="33"/>
        <v/>
      </c>
    </row>
    <row r="185" spans="2:43">
      <c r="B185" s="117"/>
      <c r="C185" s="39">
        <f t="shared" si="34"/>
        <v>49</v>
      </c>
      <c r="D185" s="110">
        <f t="shared" si="50"/>
        <v>0</v>
      </c>
      <c r="E185" s="110">
        <f t="shared" si="50"/>
        <v>0</v>
      </c>
      <c r="F185" s="110">
        <f t="shared" si="50"/>
        <v>0</v>
      </c>
      <c r="G185" s="110">
        <f t="shared" si="50"/>
        <v>0</v>
      </c>
      <c r="H185" s="110">
        <f t="shared" si="50"/>
        <v>0</v>
      </c>
      <c r="I185" s="110">
        <f t="shared" si="50"/>
        <v>0</v>
      </c>
      <c r="J185" s="110">
        <f t="shared" si="50"/>
        <v>0</v>
      </c>
      <c r="K185" s="110">
        <f t="shared" si="50"/>
        <v>0</v>
      </c>
      <c r="L185" s="110">
        <f t="shared" si="50"/>
        <v>0</v>
      </c>
      <c r="M185" s="110">
        <f t="shared" si="50"/>
        <v>0</v>
      </c>
      <c r="N185" s="110">
        <f t="shared" si="50"/>
        <v>0</v>
      </c>
      <c r="O185" s="110">
        <f t="shared" si="50"/>
        <v>0</v>
      </c>
      <c r="P185" s="110">
        <f t="shared" si="50"/>
        <v>0</v>
      </c>
      <c r="Q185" s="110">
        <f t="shared" si="50"/>
        <v>0</v>
      </c>
      <c r="R185" s="110">
        <f t="shared" si="50"/>
        <v>0</v>
      </c>
      <c r="S185" s="110">
        <f t="shared" si="50"/>
        <v>0</v>
      </c>
      <c r="T185" s="110">
        <f t="shared" si="50"/>
        <v>0</v>
      </c>
      <c r="U185" s="110">
        <f t="shared" si="50"/>
        <v>0</v>
      </c>
      <c r="V185" s="110">
        <f t="shared" si="50"/>
        <v>0</v>
      </c>
      <c r="W185" s="110">
        <f t="shared" si="50"/>
        <v>0</v>
      </c>
      <c r="X185" s="110">
        <f t="shared" si="50"/>
        <v>0</v>
      </c>
      <c r="Y185" s="110">
        <f t="shared" si="50"/>
        <v>0</v>
      </c>
      <c r="Z185" s="110">
        <f t="shared" si="50"/>
        <v>0</v>
      </c>
      <c r="AA185" s="110">
        <f t="shared" si="50"/>
        <v>0</v>
      </c>
      <c r="AB185" s="110">
        <f t="shared" si="50"/>
        <v>0</v>
      </c>
      <c r="AC185" s="110">
        <f t="shared" si="50"/>
        <v>0</v>
      </c>
      <c r="AD185" s="110">
        <f t="shared" si="50"/>
        <v>0</v>
      </c>
      <c r="AE185" s="110">
        <f t="shared" si="50"/>
        <v>0</v>
      </c>
      <c r="AF185" s="110">
        <f t="shared" si="50"/>
        <v>0</v>
      </c>
      <c r="AG185" s="110">
        <f t="shared" si="50"/>
        <v>0</v>
      </c>
      <c r="AH185" s="110">
        <f t="shared" si="50"/>
        <v>0</v>
      </c>
      <c r="AI185" s="110">
        <f t="shared" si="50"/>
        <v>0</v>
      </c>
      <c r="AJ185" s="39" t="str">
        <f t="shared" si="32"/>
        <v/>
      </c>
      <c r="AK185" s="52"/>
      <c r="AL185" s="52" t="str">
        <f t="shared" si="35"/>
        <v>00</v>
      </c>
      <c r="AM185" s="52" t="str">
        <f t="shared" si="36"/>
        <v>00</v>
      </c>
      <c r="AN185" s="52" t="str">
        <f t="shared" si="37"/>
        <v>00</v>
      </c>
      <c r="AO185" s="52" t="str">
        <f t="shared" si="38"/>
        <v>00</v>
      </c>
      <c r="AQ185" t="str">
        <f t="shared" si="33"/>
        <v/>
      </c>
    </row>
    <row r="186" spans="2:43">
      <c r="B186" s="117"/>
      <c r="C186" s="39">
        <f t="shared" si="34"/>
        <v>50</v>
      </c>
      <c r="D186" s="110">
        <f t="shared" si="50"/>
        <v>0</v>
      </c>
      <c r="E186" s="110">
        <f t="shared" si="50"/>
        <v>0</v>
      </c>
      <c r="F186" s="110">
        <f t="shared" si="50"/>
        <v>0</v>
      </c>
      <c r="G186" s="110">
        <f t="shared" si="50"/>
        <v>0</v>
      </c>
      <c r="H186" s="110">
        <f t="shared" si="50"/>
        <v>0</v>
      </c>
      <c r="I186" s="110">
        <f t="shared" si="50"/>
        <v>0</v>
      </c>
      <c r="J186" s="110">
        <f t="shared" si="50"/>
        <v>0</v>
      </c>
      <c r="K186" s="110">
        <f t="shared" si="50"/>
        <v>0</v>
      </c>
      <c r="L186" s="110">
        <f t="shared" si="50"/>
        <v>0</v>
      </c>
      <c r="M186" s="110">
        <f t="shared" si="50"/>
        <v>0</v>
      </c>
      <c r="N186" s="110">
        <f t="shared" si="50"/>
        <v>0</v>
      </c>
      <c r="O186" s="110">
        <f t="shared" si="50"/>
        <v>0</v>
      </c>
      <c r="P186" s="110">
        <f t="shared" si="50"/>
        <v>0</v>
      </c>
      <c r="Q186" s="110">
        <f t="shared" si="50"/>
        <v>0</v>
      </c>
      <c r="R186" s="110">
        <f t="shared" si="50"/>
        <v>0</v>
      </c>
      <c r="S186" s="110">
        <f t="shared" si="50"/>
        <v>0</v>
      </c>
      <c r="T186" s="110">
        <f t="shared" si="50"/>
        <v>0</v>
      </c>
      <c r="U186" s="110">
        <f t="shared" si="50"/>
        <v>0</v>
      </c>
      <c r="V186" s="110">
        <f t="shared" si="50"/>
        <v>0</v>
      </c>
      <c r="W186" s="110">
        <f t="shared" si="50"/>
        <v>0</v>
      </c>
      <c r="X186" s="110">
        <f t="shared" si="50"/>
        <v>0</v>
      </c>
      <c r="Y186" s="110">
        <f t="shared" si="50"/>
        <v>0</v>
      </c>
      <c r="Z186" s="110">
        <f t="shared" si="50"/>
        <v>0</v>
      </c>
      <c r="AA186" s="110">
        <f t="shared" si="50"/>
        <v>0</v>
      </c>
      <c r="AB186" s="110">
        <f t="shared" si="50"/>
        <v>0</v>
      </c>
      <c r="AC186" s="110">
        <f t="shared" si="50"/>
        <v>0</v>
      </c>
      <c r="AD186" s="110">
        <f t="shared" si="50"/>
        <v>0</v>
      </c>
      <c r="AE186" s="110">
        <f t="shared" si="50"/>
        <v>0</v>
      </c>
      <c r="AF186" s="110">
        <f t="shared" si="50"/>
        <v>0</v>
      </c>
      <c r="AG186" s="110">
        <f t="shared" si="50"/>
        <v>0</v>
      </c>
      <c r="AH186" s="110">
        <f t="shared" si="50"/>
        <v>0</v>
      </c>
      <c r="AI186" s="110">
        <f t="shared" si="50"/>
        <v>0</v>
      </c>
      <c r="AJ186" s="39" t="str">
        <f t="shared" si="32"/>
        <v/>
      </c>
      <c r="AK186" s="52"/>
      <c r="AL186" s="52" t="str">
        <f t="shared" si="35"/>
        <v>00</v>
      </c>
      <c r="AM186" s="52" t="str">
        <f t="shared" si="36"/>
        <v>00</v>
      </c>
      <c r="AN186" s="52" t="str">
        <f t="shared" si="37"/>
        <v>00</v>
      </c>
      <c r="AO186" s="52" t="str">
        <f t="shared" si="38"/>
        <v>00</v>
      </c>
      <c r="AQ186" t="str">
        <f t="shared" si="33"/>
        <v/>
      </c>
    </row>
    <row r="187" spans="2:43">
      <c r="B187" s="117"/>
      <c r="C187" s="39">
        <f t="shared" si="34"/>
        <v>51</v>
      </c>
      <c r="D187" s="110">
        <f t="shared" si="50"/>
        <v>0</v>
      </c>
      <c r="E187" s="110">
        <f t="shared" si="50"/>
        <v>0</v>
      </c>
      <c r="F187" s="110">
        <f t="shared" si="50"/>
        <v>0</v>
      </c>
      <c r="G187" s="110">
        <f t="shared" si="50"/>
        <v>0</v>
      </c>
      <c r="H187" s="110">
        <f t="shared" si="50"/>
        <v>0</v>
      </c>
      <c r="I187" s="110">
        <f t="shared" si="50"/>
        <v>0</v>
      </c>
      <c r="J187" s="110">
        <f t="shared" si="50"/>
        <v>0</v>
      </c>
      <c r="K187" s="110">
        <f t="shared" si="50"/>
        <v>0</v>
      </c>
      <c r="L187" s="110">
        <f t="shared" si="50"/>
        <v>0</v>
      </c>
      <c r="M187" s="110">
        <f t="shared" si="50"/>
        <v>0</v>
      </c>
      <c r="N187" s="110">
        <f t="shared" si="50"/>
        <v>0</v>
      </c>
      <c r="O187" s="110">
        <f t="shared" si="50"/>
        <v>0</v>
      </c>
      <c r="P187" s="110">
        <f t="shared" si="50"/>
        <v>0</v>
      </c>
      <c r="Q187" s="110">
        <f t="shared" si="50"/>
        <v>0</v>
      </c>
      <c r="R187" s="110">
        <f t="shared" si="50"/>
        <v>0</v>
      </c>
      <c r="S187" s="110">
        <f t="shared" si="50"/>
        <v>0</v>
      </c>
      <c r="T187" s="110">
        <f t="shared" si="50"/>
        <v>0</v>
      </c>
      <c r="U187" s="110">
        <f t="shared" si="50"/>
        <v>0</v>
      </c>
      <c r="V187" s="110">
        <f t="shared" si="50"/>
        <v>0</v>
      </c>
      <c r="W187" s="110">
        <f t="shared" si="50"/>
        <v>0</v>
      </c>
      <c r="X187" s="110">
        <f t="shared" si="50"/>
        <v>0</v>
      </c>
      <c r="Y187" s="110">
        <f t="shared" si="50"/>
        <v>0</v>
      </c>
      <c r="Z187" s="110">
        <f t="shared" si="50"/>
        <v>0</v>
      </c>
      <c r="AA187" s="110">
        <f t="shared" si="50"/>
        <v>0</v>
      </c>
      <c r="AB187" s="110">
        <f t="shared" si="50"/>
        <v>0</v>
      </c>
      <c r="AC187" s="110">
        <f t="shared" si="50"/>
        <v>0</v>
      </c>
      <c r="AD187" s="110">
        <f t="shared" si="50"/>
        <v>0</v>
      </c>
      <c r="AE187" s="110">
        <f t="shared" si="50"/>
        <v>0</v>
      </c>
      <c r="AF187" s="110">
        <f t="shared" si="50"/>
        <v>0</v>
      </c>
      <c r="AG187" s="110">
        <f t="shared" si="50"/>
        <v>0</v>
      </c>
      <c r="AH187" s="110">
        <f t="shared" si="50"/>
        <v>0</v>
      </c>
      <c r="AI187" s="110">
        <f t="shared" si="50"/>
        <v>0</v>
      </c>
      <c r="AJ187" s="39" t="str">
        <f t="shared" si="32"/>
        <v/>
      </c>
      <c r="AK187" s="52"/>
      <c r="AL187" s="52" t="str">
        <f t="shared" si="35"/>
        <v>00</v>
      </c>
      <c r="AM187" s="52" t="str">
        <f t="shared" si="36"/>
        <v>00</v>
      </c>
      <c r="AN187" s="52" t="str">
        <f t="shared" si="37"/>
        <v>00</v>
      </c>
      <c r="AO187" s="52" t="str">
        <f t="shared" si="38"/>
        <v>00</v>
      </c>
      <c r="AQ187" t="str">
        <f t="shared" si="33"/>
        <v/>
      </c>
    </row>
    <row r="188" spans="2:43">
      <c r="B188" s="117"/>
      <c r="C188" s="39">
        <f t="shared" si="34"/>
        <v>52</v>
      </c>
      <c r="D188" s="110">
        <f t="shared" si="50"/>
        <v>0</v>
      </c>
      <c r="E188" s="110">
        <f t="shared" si="50"/>
        <v>0</v>
      </c>
      <c r="F188" s="110">
        <f t="shared" si="50"/>
        <v>0</v>
      </c>
      <c r="G188" s="110">
        <f t="shared" si="50"/>
        <v>0</v>
      </c>
      <c r="H188" s="110">
        <f t="shared" si="50"/>
        <v>0</v>
      </c>
      <c r="I188" s="110">
        <f t="shared" si="50"/>
        <v>0</v>
      </c>
      <c r="J188" s="110">
        <f t="shared" si="50"/>
        <v>0</v>
      </c>
      <c r="K188" s="110">
        <f t="shared" si="50"/>
        <v>0</v>
      </c>
      <c r="L188" s="110">
        <f t="shared" si="50"/>
        <v>0</v>
      </c>
      <c r="M188" s="110">
        <f t="shared" si="50"/>
        <v>0</v>
      </c>
      <c r="N188" s="110">
        <f t="shared" si="50"/>
        <v>0</v>
      </c>
      <c r="O188" s="110">
        <f t="shared" si="50"/>
        <v>0</v>
      </c>
      <c r="P188" s="110">
        <f t="shared" si="50"/>
        <v>0</v>
      </c>
      <c r="Q188" s="110">
        <f t="shared" si="50"/>
        <v>0</v>
      </c>
      <c r="R188" s="110">
        <f t="shared" si="50"/>
        <v>0</v>
      </c>
      <c r="S188" s="110">
        <f t="shared" si="50"/>
        <v>0</v>
      </c>
      <c r="T188" s="110">
        <f t="shared" si="50"/>
        <v>0</v>
      </c>
      <c r="U188" s="110">
        <f t="shared" si="50"/>
        <v>0</v>
      </c>
      <c r="V188" s="110">
        <f t="shared" si="50"/>
        <v>0</v>
      </c>
      <c r="W188" s="110">
        <f t="shared" si="50"/>
        <v>0</v>
      </c>
      <c r="X188" s="110">
        <f t="shared" si="50"/>
        <v>0</v>
      </c>
      <c r="Y188" s="110">
        <f t="shared" si="50"/>
        <v>0</v>
      </c>
      <c r="Z188" s="110">
        <f t="shared" si="50"/>
        <v>0</v>
      </c>
      <c r="AA188" s="110">
        <f t="shared" si="50"/>
        <v>0</v>
      </c>
      <c r="AB188" s="110">
        <f t="shared" si="50"/>
        <v>0</v>
      </c>
      <c r="AC188" s="110">
        <f t="shared" si="50"/>
        <v>0</v>
      </c>
      <c r="AD188" s="110">
        <f t="shared" si="50"/>
        <v>0</v>
      </c>
      <c r="AE188" s="110">
        <f t="shared" si="50"/>
        <v>0</v>
      </c>
      <c r="AF188" s="110">
        <f t="shared" si="50"/>
        <v>0</v>
      </c>
      <c r="AG188" s="110">
        <f t="shared" si="50"/>
        <v>0</v>
      </c>
      <c r="AH188" s="110">
        <f t="shared" si="50"/>
        <v>0</v>
      </c>
      <c r="AI188" s="110">
        <f t="shared" si="50"/>
        <v>0</v>
      </c>
      <c r="AJ188" s="39" t="str">
        <f t="shared" si="32"/>
        <v/>
      </c>
      <c r="AK188" s="52"/>
      <c r="AL188" s="52" t="str">
        <f t="shared" si="35"/>
        <v>00</v>
      </c>
      <c r="AM188" s="52" t="str">
        <f t="shared" si="36"/>
        <v>00</v>
      </c>
      <c r="AN188" s="52" t="str">
        <f t="shared" si="37"/>
        <v>00</v>
      </c>
      <c r="AO188" s="52" t="str">
        <f t="shared" si="38"/>
        <v>00</v>
      </c>
      <c r="AQ188" t="str">
        <f t="shared" si="33"/>
        <v/>
      </c>
    </row>
    <row r="189" spans="2:43">
      <c r="B189" s="117"/>
      <c r="C189" s="39">
        <f t="shared" si="34"/>
        <v>53</v>
      </c>
      <c r="D189" s="110">
        <f t="shared" si="50"/>
        <v>0</v>
      </c>
      <c r="E189" s="110">
        <f t="shared" si="50"/>
        <v>0</v>
      </c>
      <c r="F189" s="110">
        <f t="shared" si="50"/>
        <v>0</v>
      </c>
      <c r="G189" s="110">
        <f t="shared" si="50"/>
        <v>0</v>
      </c>
      <c r="H189" s="110">
        <f t="shared" si="50"/>
        <v>0</v>
      </c>
      <c r="I189" s="110">
        <f t="shared" si="50"/>
        <v>0</v>
      </c>
      <c r="J189" s="110">
        <f t="shared" si="50"/>
        <v>0</v>
      </c>
      <c r="K189" s="110">
        <f t="shared" si="50"/>
        <v>0</v>
      </c>
      <c r="L189" s="110">
        <f t="shared" si="50"/>
        <v>0</v>
      </c>
      <c r="M189" s="110">
        <f t="shared" si="50"/>
        <v>0</v>
      </c>
      <c r="N189" s="110">
        <f t="shared" si="50"/>
        <v>0</v>
      </c>
      <c r="O189" s="110">
        <f t="shared" si="50"/>
        <v>0</v>
      </c>
      <c r="P189" s="110">
        <f t="shared" si="50"/>
        <v>0</v>
      </c>
      <c r="Q189" s="110">
        <f t="shared" si="50"/>
        <v>0</v>
      </c>
      <c r="R189" s="110">
        <f t="shared" si="50"/>
        <v>0</v>
      </c>
      <c r="S189" s="110">
        <f t="shared" si="50"/>
        <v>0</v>
      </c>
      <c r="T189" s="110">
        <f t="shared" si="50"/>
        <v>0</v>
      </c>
      <c r="U189" s="110">
        <f t="shared" si="50"/>
        <v>0</v>
      </c>
      <c r="V189" s="110">
        <f t="shared" si="50"/>
        <v>0</v>
      </c>
      <c r="W189" s="110">
        <f t="shared" si="50"/>
        <v>0</v>
      </c>
      <c r="X189" s="110">
        <f t="shared" si="50"/>
        <v>0</v>
      </c>
      <c r="Y189" s="110">
        <f t="shared" si="50"/>
        <v>0</v>
      </c>
      <c r="Z189" s="110">
        <f t="shared" si="50"/>
        <v>0</v>
      </c>
      <c r="AA189" s="110">
        <f t="shared" si="50"/>
        <v>0</v>
      </c>
      <c r="AB189" s="110">
        <f t="shared" si="50"/>
        <v>0</v>
      </c>
      <c r="AC189" s="110">
        <f t="shared" si="50"/>
        <v>0</v>
      </c>
      <c r="AD189" s="110">
        <f t="shared" si="50"/>
        <v>0</v>
      </c>
      <c r="AE189" s="110">
        <f t="shared" si="50"/>
        <v>0</v>
      </c>
      <c r="AF189" s="110">
        <f t="shared" si="50"/>
        <v>0</v>
      </c>
      <c r="AG189" s="110">
        <f t="shared" si="50"/>
        <v>0</v>
      </c>
      <c r="AH189" s="110">
        <f t="shared" si="50"/>
        <v>0</v>
      </c>
      <c r="AI189" s="110">
        <f t="shared" si="50"/>
        <v>0</v>
      </c>
      <c r="AJ189" s="39" t="str">
        <f t="shared" si="32"/>
        <v/>
      </c>
      <c r="AK189" s="52"/>
      <c r="AL189" s="52" t="str">
        <f t="shared" si="35"/>
        <v>00</v>
      </c>
      <c r="AM189" s="52" t="str">
        <f t="shared" si="36"/>
        <v>00</v>
      </c>
      <c r="AN189" s="52" t="str">
        <f t="shared" si="37"/>
        <v>00</v>
      </c>
      <c r="AO189" s="52" t="str">
        <f t="shared" si="38"/>
        <v>00</v>
      </c>
      <c r="AQ189" t="str">
        <f t="shared" si="33"/>
        <v/>
      </c>
    </row>
    <row r="190" spans="2:43">
      <c r="B190" s="117"/>
      <c r="C190" s="39">
        <f t="shared" si="34"/>
        <v>54</v>
      </c>
      <c r="D190" s="110">
        <f t="shared" si="50"/>
        <v>0</v>
      </c>
      <c r="E190" s="110">
        <f t="shared" si="50"/>
        <v>0</v>
      </c>
      <c r="F190" s="110">
        <f t="shared" si="50"/>
        <v>0</v>
      </c>
      <c r="G190" s="110">
        <f t="shared" si="50"/>
        <v>0</v>
      </c>
      <c r="H190" s="110">
        <f t="shared" si="50"/>
        <v>0</v>
      </c>
      <c r="I190" s="110">
        <f t="shared" si="50"/>
        <v>0</v>
      </c>
      <c r="J190" s="110">
        <f t="shared" si="50"/>
        <v>0</v>
      </c>
      <c r="K190" s="110">
        <f t="shared" si="50"/>
        <v>0</v>
      </c>
      <c r="L190" s="110">
        <f t="shared" si="50"/>
        <v>0</v>
      </c>
      <c r="M190" s="110">
        <f t="shared" si="50"/>
        <v>0</v>
      </c>
      <c r="N190" s="110">
        <f t="shared" si="50"/>
        <v>0</v>
      </c>
      <c r="O190" s="110">
        <f t="shared" si="50"/>
        <v>0</v>
      </c>
      <c r="P190" s="110">
        <f t="shared" si="50"/>
        <v>0</v>
      </c>
      <c r="Q190" s="110">
        <f t="shared" si="50"/>
        <v>0</v>
      </c>
      <c r="R190" s="110">
        <f t="shared" si="50"/>
        <v>0</v>
      </c>
      <c r="S190" s="110">
        <f t="shared" si="50"/>
        <v>0</v>
      </c>
      <c r="T190" s="110">
        <f t="shared" si="50"/>
        <v>0</v>
      </c>
      <c r="U190" s="110">
        <f t="shared" si="50"/>
        <v>0</v>
      </c>
      <c r="V190" s="110">
        <f t="shared" si="50"/>
        <v>0</v>
      </c>
      <c r="W190" s="110">
        <f t="shared" si="50"/>
        <v>0</v>
      </c>
      <c r="X190" s="110">
        <f t="shared" si="50"/>
        <v>0</v>
      </c>
      <c r="Y190" s="110">
        <f t="shared" si="50"/>
        <v>0</v>
      </c>
      <c r="Z190" s="110">
        <f t="shared" si="50"/>
        <v>0</v>
      </c>
      <c r="AA190" s="110">
        <f t="shared" si="50"/>
        <v>0</v>
      </c>
      <c r="AB190" s="110">
        <f t="shared" si="50"/>
        <v>0</v>
      </c>
      <c r="AC190" s="110">
        <f t="shared" si="50"/>
        <v>0</v>
      </c>
      <c r="AD190" s="110">
        <f t="shared" si="50"/>
        <v>0</v>
      </c>
      <c r="AE190" s="110">
        <f t="shared" si="50"/>
        <v>0</v>
      </c>
      <c r="AF190" s="110">
        <f t="shared" si="50"/>
        <v>0</v>
      </c>
      <c r="AG190" s="110">
        <f t="shared" si="50"/>
        <v>0</v>
      </c>
      <c r="AH190" s="110">
        <f t="shared" si="50"/>
        <v>0</v>
      </c>
      <c r="AI190" s="110">
        <f t="shared" si="50"/>
        <v>0</v>
      </c>
      <c r="AJ190" s="39" t="str">
        <f t="shared" si="32"/>
        <v/>
      </c>
      <c r="AK190" s="52"/>
      <c r="AL190" s="52" t="str">
        <f t="shared" si="35"/>
        <v>00</v>
      </c>
      <c r="AM190" s="52" t="str">
        <f t="shared" si="36"/>
        <v>00</v>
      </c>
      <c r="AN190" s="52" t="str">
        <f t="shared" si="37"/>
        <v>00</v>
      </c>
      <c r="AO190" s="52" t="str">
        <f t="shared" si="38"/>
        <v>00</v>
      </c>
      <c r="AQ190" t="str">
        <f t="shared" si="33"/>
        <v/>
      </c>
    </row>
    <row r="191" spans="2:43">
      <c r="B191" s="117"/>
      <c r="C191" s="39">
        <f t="shared" si="34"/>
        <v>55</v>
      </c>
      <c r="D191" s="110">
        <f t="shared" si="50"/>
        <v>0</v>
      </c>
      <c r="E191" s="110">
        <f t="shared" si="50"/>
        <v>0</v>
      </c>
      <c r="F191" s="110">
        <f t="shared" si="50"/>
        <v>0</v>
      </c>
      <c r="G191" s="110">
        <f t="shared" si="50"/>
        <v>0</v>
      </c>
      <c r="H191" s="110">
        <f t="shared" si="50"/>
        <v>0</v>
      </c>
      <c r="I191" s="110">
        <f t="shared" si="50"/>
        <v>0</v>
      </c>
      <c r="J191" s="110">
        <f t="shared" si="50"/>
        <v>0</v>
      </c>
      <c r="K191" s="110">
        <f t="shared" si="50"/>
        <v>0</v>
      </c>
      <c r="L191" s="110">
        <f t="shared" si="50"/>
        <v>0</v>
      </c>
      <c r="M191" s="110">
        <f t="shared" si="50"/>
        <v>0</v>
      </c>
      <c r="N191" s="110">
        <f t="shared" si="50"/>
        <v>0</v>
      </c>
      <c r="O191" s="110">
        <f t="shared" si="50"/>
        <v>0</v>
      </c>
      <c r="P191" s="110">
        <f t="shared" si="50"/>
        <v>0</v>
      </c>
      <c r="Q191" s="110">
        <f t="shared" si="50"/>
        <v>0</v>
      </c>
      <c r="R191" s="110">
        <f t="shared" si="50"/>
        <v>0</v>
      </c>
      <c r="S191" s="110">
        <f t="shared" si="50"/>
        <v>0</v>
      </c>
      <c r="T191" s="110">
        <f t="shared" si="50"/>
        <v>0</v>
      </c>
      <c r="U191" s="110">
        <f t="shared" si="50"/>
        <v>0</v>
      </c>
      <c r="V191" s="110">
        <f t="shared" si="50"/>
        <v>0</v>
      </c>
      <c r="W191" s="110">
        <f t="shared" si="50"/>
        <v>0</v>
      </c>
      <c r="X191" s="110">
        <f t="shared" si="50"/>
        <v>0</v>
      </c>
      <c r="Y191" s="110">
        <f t="shared" si="50"/>
        <v>0</v>
      </c>
      <c r="Z191" s="110">
        <f t="shared" si="50"/>
        <v>0</v>
      </c>
      <c r="AA191" s="110">
        <f t="shared" si="50"/>
        <v>0</v>
      </c>
      <c r="AB191" s="110">
        <f t="shared" si="50"/>
        <v>0</v>
      </c>
      <c r="AC191" s="110">
        <f t="shared" si="50"/>
        <v>0</v>
      </c>
      <c r="AD191" s="110">
        <f t="shared" si="50"/>
        <v>0</v>
      </c>
      <c r="AE191" s="110">
        <f t="shared" si="50"/>
        <v>0</v>
      </c>
      <c r="AF191" s="110">
        <f t="shared" si="50"/>
        <v>0</v>
      </c>
      <c r="AG191" s="110">
        <f t="shared" si="50"/>
        <v>0</v>
      </c>
      <c r="AH191" s="110">
        <f t="shared" si="50"/>
        <v>0</v>
      </c>
      <c r="AI191" s="110">
        <f t="shared" ref="AI191" si="51">IF(OR(AI61=0,AI61=1),1,0)</f>
        <v>0</v>
      </c>
      <c r="AJ191" s="39" t="str">
        <f t="shared" si="32"/>
        <v/>
      </c>
      <c r="AK191" s="52"/>
      <c r="AL191" s="52" t="str">
        <f t="shared" si="35"/>
        <v>00</v>
      </c>
      <c r="AM191" s="52" t="str">
        <f t="shared" si="36"/>
        <v>00</v>
      </c>
      <c r="AN191" s="52" t="str">
        <f t="shared" si="37"/>
        <v>00</v>
      </c>
      <c r="AO191" s="52" t="str">
        <f t="shared" si="38"/>
        <v>00</v>
      </c>
      <c r="AQ191" t="str">
        <f t="shared" si="33"/>
        <v/>
      </c>
    </row>
    <row r="192" spans="2:43">
      <c r="B192" s="117"/>
      <c r="C192" s="39">
        <f t="shared" si="34"/>
        <v>56</v>
      </c>
      <c r="D192" s="110">
        <f t="shared" ref="D192:AI199" si="52">IF(OR(D62=0,D62=1),1,0)</f>
        <v>0</v>
      </c>
      <c r="E192" s="110">
        <f t="shared" si="52"/>
        <v>0</v>
      </c>
      <c r="F192" s="110">
        <f t="shared" si="52"/>
        <v>0</v>
      </c>
      <c r="G192" s="110">
        <f t="shared" si="52"/>
        <v>0</v>
      </c>
      <c r="H192" s="110">
        <f t="shared" si="52"/>
        <v>0</v>
      </c>
      <c r="I192" s="110">
        <f t="shared" si="52"/>
        <v>0</v>
      </c>
      <c r="J192" s="110">
        <f t="shared" si="52"/>
        <v>0</v>
      </c>
      <c r="K192" s="110">
        <f t="shared" si="52"/>
        <v>0</v>
      </c>
      <c r="L192" s="110">
        <f t="shared" si="52"/>
        <v>0</v>
      </c>
      <c r="M192" s="110">
        <f t="shared" si="52"/>
        <v>0</v>
      </c>
      <c r="N192" s="110">
        <f t="shared" si="52"/>
        <v>0</v>
      </c>
      <c r="O192" s="110">
        <f t="shared" si="52"/>
        <v>0</v>
      </c>
      <c r="P192" s="110">
        <f t="shared" si="52"/>
        <v>0</v>
      </c>
      <c r="Q192" s="110">
        <f t="shared" si="52"/>
        <v>0</v>
      </c>
      <c r="R192" s="110">
        <f t="shared" si="52"/>
        <v>0</v>
      </c>
      <c r="S192" s="110">
        <f t="shared" si="52"/>
        <v>0</v>
      </c>
      <c r="T192" s="110">
        <f t="shared" si="52"/>
        <v>0</v>
      </c>
      <c r="U192" s="110">
        <f t="shared" si="52"/>
        <v>0</v>
      </c>
      <c r="V192" s="110">
        <f t="shared" si="52"/>
        <v>0</v>
      </c>
      <c r="W192" s="110">
        <f t="shared" si="52"/>
        <v>0</v>
      </c>
      <c r="X192" s="110">
        <f t="shared" si="52"/>
        <v>0</v>
      </c>
      <c r="Y192" s="110">
        <f t="shared" si="52"/>
        <v>0</v>
      </c>
      <c r="Z192" s="110">
        <f t="shared" si="52"/>
        <v>0</v>
      </c>
      <c r="AA192" s="110">
        <f t="shared" si="52"/>
        <v>0</v>
      </c>
      <c r="AB192" s="110">
        <f t="shared" si="52"/>
        <v>0</v>
      </c>
      <c r="AC192" s="110">
        <f t="shared" si="52"/>
        <v>0</v>
      </c>
      <c r="AD192" s="110">
        <f t="shared" si="52"/>
        <v>0</v>
      </c>
      <c r="AE192" s="110">
        <f t="shared" si="52"/>
        <v>0</v>
      </c>
      <c r="AF192" s="110">
        <f t="shared" si="52"/>
        <v>0</v>
      </c>
      <c r="AG192" s="110">
        <f t="shared" si="52"/>
        <v>0</v>
      </c>
      <c r="AH192" s="110">
        <f t="shared" si="52"/>
        <v>0</v>
      </c>
      <c r="AI192" s="110">
        <f t="shared" si="52"/>
        <v>0</v>
      </c>
      <c r="AJ192" s="39" t="str">
        <f t="shared" si="32"/>
        <v/>
      </c>
      <c r="AK192" s="52"/>
      <c r="AL192" s="52" t="str">
        <f t="shared" si="35"/>
        <v>00</v>
      </c>
      <c r="AM192" s="52" t="str">
        <f t="shared" si="36"/>
        <v>00</v>
      </c>
      <c r="AN192" s="52" t="str">
        <f t="shared" si="37"/>
        <v>00</v>
      </c>
      <c r="AO192" s="52" t="str">
        <f t="shared" si="38"/>
        <v>00</v>
      </c>
      <c r="AQ192" t="str">
        <f t="shared" si="33"/>
        <v/>
      </c>
    </row>
    <row r="193" spans="2:43">
      <c r="B193" s="117"/>
      <c r="C193" s="39">
        <f t="shared" si="34"/>
        <v>57</v>
      </c>
      <c r="D193" s="110">
        <f t="shared" si="52"/>
        <v>0</v>
      </c>
      <c r="E193" s="110">
        <f t="shared" si="52"/>
        <v>0</v>
      </c>
      <c r="F193" s="110">
        <f t="shared" si="52"/>
        <v>0</v>
      </c>
      <c r="G193" s="110">
        <f t="shared" si="52"/>
        <v>0</v>
      </c>
      <c r="H193" s="110">
        <f t="shared" si="52"/>
        <v>0</v>
      </c>
      <c r="I193" s="110">
        <f t="shared" si="52"/>
        <v>0</v>
      </c>
      <c r="J193" s="110">
        <f t="shared" si="52"/>
        <v>0</v>
      </c>
      <c r="K193" s="110">
        <f t="shared" si="52"/>
        <v>0</v>
      </c>
      <c r="L193" s="110">
        <f t="shared" si="52"/>
        <v>0</v>
      </c>
      <c r="M193" s="110">
        <f t="shared" si="52"/>
        <v>0</v>
      </c>
      <c r="N193" s="110">
        <f t="shared" si="52"/>
        <v>0</v>
      </c>
      <c r="O193" s="110">
        <f t="shared" si="52"/>
        <v>0</v>
      </c>
      <c r="P193" s="110">
        <f t="shared" si="52"/>
        <v>0</v>
      </c>
      <c r="Q193" s="110">
        <f t="shared" si="52"/>
        <v>0</v>
      </c>
      <c r="R193" s="110">
        <f t="shared" si="52"/>
        <v>0</v>
      </c>
      <c r="S193" s="110">
        <f t="shared" si="52"/>
        <v>0</v>
      </c>
      <c r="T193" s="110">
        <f t="shared" si="52"/>
        <v>0</v>
      </c>
      <c r="U193" s="110">
        <f t="shared" si="52"/>
        <v>0</v>
      </c>
      <c r="V193" s="110">
        <f t="shared" si="52"/>
        <v>0</v>
      </c>
      <c r="W193" s="110">
        <f t="shared" si="52"/>
        <v>0</v>
      </c>
      <c r="X193" s="110">
        <f t="shared" si="52"/>
        <v>0</v>
      </c>
      <c r="Y193" s="110">
        <f t="shared" si="52"/>
        <v>0</v>
      </c>
      <c r="Z193" s="110">
        <f t="shared" si="52"/>
        <v>0</v>
      </c>
      <c r="AA193" s="110">
        <f t="shared" si="52"/>
        <v>0</v>
      </c>
      <c r="AB193" s="110">
        <f t="shared" si="52"/>
        <v>0</v>
      </c>
      <c r="AC193" s="110">
        <f t="shared" si="52"/>
        <v>0</v>
      </c>
      <c r="AD193" s="110">
        <f t="shared" si="52"/>
        <v>0</v>
      </c>
      <c r="AE193" s="110">
        <f t="shared" si="52"/>
        <v>0</v>
      </c>
      <c r="AF193" s="110">
        <f t="shared" si="52"/>
        <v>0</v>
      </c>
      <c r="AG193" s="110">
        <f t="shared" si="52"/>
        <v>0</v>
      </c>
      <c r="AH193" s="110">
        <f t="shared" si="52"/>
        <v>0</v>
      </c>
      <c r="AI193" s="110">
        <f t="shared" si="52"/>
        <v>0</v>
      </c>
      <c r="AJ193" s="39" t="str">
        <f t="shared" si="32"/>
        <v/>
      </c>
      <c r="AK193" s="52"/>
      <c r="AL193" s="52" t="str">
        <f t="shared" si="35"/>
        <v>00</v>
      </c>
      <c r="AM193" s="52" t="str">
        <f t="shared" si="36"/>
        <v>00</v>
      </c>
      <c r="AN193" s="52" t="str">
        <f t="shared" si="37"/>
        <v>00</v>
      </c>
      <c r="AO193" s="52" t="str">
        <f t="shared" si="38"/>
        <v>00</v>
      </c>
      <c r="AQ193" t="str">
        <f t="shared" si="33"/>
        <v/>
      </c>
    </row>
    <row r="194" spans="2:43">
      <c r="B194" s="117"/>
      <c r="C194" s="39">
        <f t="shared" si="34"/>
        <v>58</v>
      </c>
      <c r="D194" s="110">
        <f t="shared" si="52"/>
        <v>0</v>
      </c>
      <c r="E194" s="110">
        <f t="shared" si="52"/>
        <v>0</v>
      </c>
      <c r="F194" s="110">
        <f t="shared" si="52"/>
        <v>0</v>
      </c>
      <c r="G194" s="110">
        <f t="shared" si="52"/>
        <v>0</v>
      </c>
      <c r="H194" s="110">
        <f t="shared" si="52"/>
        <v>0</v>
      </c>
      <c r="I194" s="110">
        <f t="shared" si="52"/>
        <v>0</v>
      </c>
      <c r="J194" s="110">
        <f t="shared" si="52"/>
        <v>0</v>
      </c>
      <c r="K194" s="110">
        <f t="shared" si="52"/>
        <v>0</v>
      </c>
      <c r="L194" s="110">
        <f t="shared" si="52"/>
        <v>0</v>
      </c>
      <c r="M194" s="110">
        <f t="shared" si="52"/>
        <v>0</v>
      </c>
      <c r="N194" s="110">
        <f t="shared" si="52"/>
        <v>0</v>
      </c>
      <c r="O194" s="110">
        <f t="shared" si="52"/>
        <v>0</v>
      </c>
      <c r="P194" s="110">
        <f t="shared" si="52"/>
        <v>0</v>
      </c>
      <c r="Q194" s="110">
        <f t="shared" si="52"/>
        <v>0</v>
      </c>
      <c r="R194" s="110">
        <f t="shared" si="52"/>
        <v>0</v>
      </c>
      <c r="S194" s="110">
        <f t="shared" si="52"/>
        <v>0</v>
      </c>
      <c r="T194" s="110">
        <f t="shared" si="52"/>
        <v>0</v>
      </c>
      <c r="U194" s="110">
        <f t="shared" si="52"/>
        <v>0</v>
      </c>
      <c r="V194" s="110">
        <f t="shared" si="52"/>
        <v>0</v>
      </c>
      <c r="W194" s="110">
        <f t="shared" si="52"/>
        <v>0</v>
      </c>
      <c r="X194" s="110">
        <f t="shared" si="52"/>
        <v>0</v>
      </c>
      <c r="Y194" s="110">
        <f t="shared" si="52"/>
        <v>0</v>
      </c>
      <c r="Z194" s="110">
        <f t="shared" si="52"/>
        <v>0</v>
      </c>
      <c r="AA194" s="110">
        <f t="shared" si="52"/>
        <v>0</v>
      </c>
      <c r="AB194" s="110">
        <f t="shared" si="52"/>
        <v>0</v>
      </c>
      <c r="AC194" s="110">
        <f t="shared" si="52"/>
        <v>0</v>
      </c>
      <c r="AD194" s="110">
        <f t="shared" si="52"/>
        <v>0</v>
      </c>
      <c r="AE194" s="110">
        <f t="shared" si="52"/>
        <v>0</v>
      </c>
      <c r="AF194" s="110">
        <f t="shared" si="52"/>
        <v>0</v>
      </c>
      <c r="AG194" s="110">
        <f t="shared" si="52"/>
        <v>0</v>
      </c>
      <c r="AH194" s="110">
        <f t="shared" si="52"/>
        <v>0</v>
      </c>
      <c r="AI194" s="110">
        <f t="shared" si="52"/>
        <v>0</v>
      </c>
      <c r="AJ194" s="39" t="str">
        <f t="shared" si="32"/>
        <v/>
      </c>
      <c r="AK194" s="52"/>
      <c r="AL194" s="52" t="str">
        <f t="shared" si="35"/>
        <v>00</v>
      </c>
      <c r="AM194" s="52" t="str">
        <f t="shared" si="36"/>
        <v>00</v>
      </c>
      <c r="AN194" s="52" t="str">
        <f t="shared" si="37"/>
        <v>00</v>
      </c>
      <c r="AO194" s="52" t="str">
        <f t="shared" si="38"/>
        <v>00</v>
      </c>
      <c r="AQ194" t="str">
        <f t="shared" si="33"/>
        <v/>
      </c>
    </row>
    <row r="195" spans="2:43">
      <c r="B195" s="117"/>
      <c r="C195" s="39">
        <f t="shared" si="34"/>
        <v>59</v>
      </c>
      <c r="D195" s="110">
        <f t="shared" si="52"/>
        <v>0</v>
      </c>
      <c r="E195" s="110">
        <f t="shared" si="52"/>
        <v>0</v>
      </c>
      <c r="F195" s="110">
        <f t="shared" si="52"/>
        <v>0</v>
      </c>
      <c r="G195" s="110">
        <f t="shared" si="52"/>
        <v>0</v>
      </c>
      <c r="H195" s="110">
        <f t="shared" si="52"/>
        <v>0</v>
      </c>
      <c r="I195" s="110">
        <f t="shared" si="52"/>
        <v>0</v>
      </c>
      <c r="J195" s="110">
        <f t="shared" si="52"/>
        <v>0</v>
      </c>
      <c r="K195" s="110">
        <f t="shared" si="52"/>
        <v>0</v>
      </c>
      <c r="L195" s="110">
        <f t="shared" si="52"/>
        <v>0</v>
      </c>
      <c r="M195" s="110">
        <f t="shared" si="52"/>
        <v>0</v>
      </c>
      <c r="N195" s="110">
        <f t="shared" si="52"/>
        <v>0</v>
      </c>
      <c r="O195" s="110">
        <f t="shared" si="52"/>
        <v>0</v>
      </c>
      <c r="P195" s="110">
        <f t="shared" si="52"/>
        <v>0</v>
      </c>
      <c r="Q195" s="110">
        <f t="shared" si="52"/>
        <v>0</v>
      </c>
      <c r="R195" s="110">
        <f t="shared" si="52"/>
        <v>0</v>
      </c>
      <c r="S195" s="110">
        <f t="shared" si="52"/>
        <v>0</v>
      </c>
      <c r="T195" s="110">
        <f t="shared" si="52"/>
        <v>0</v>
      </c>
      <c r="U195" s="110">
        <f t="shared" si="52"/>
        <v>0</v>
      </c>
      <c r="V195" s="110">
        <f t="shared" si="52"/>
        <v>0</v>
      </c>
      <c r="W195" s="110">
        <f t="shared" si="52"/>
        <v>0</v>
      </c>
      <c r="X195" s="110">
        <f t="shared" si="52"/>
        <v>0</v>
      </c>
      <c r="Y195" s="110">
        <f t="shared" si="52"/>
        <v>0</v>
      </c>
      <c r="Z195" s="110">
        <f t="shared" si="52"/>
        <v>0</v>
      </c>
      <c r="AA195" s="110">
        <f t="shared" si="52"/>
        <v>0</v>
      </c>
      <c r="AB195" s="110">
        <f t="shared" si="52"/>
        <v>0</v>
      </c>
      <c r="AC195" s="110">
        <f t="shared" si="52"/>
        <v>0</v>
      </c>
      <c r="AD195" s="110">
        <f t="shared" si="52"/>
        <v>0</v>
      </c>
      <c r="AE195" s="110">
        <f t="shared" si="52"/>
        <v>0</v>
      </c>
      <c r="AF195" s="110">
        <f t="shared" si="52"/>
        <v>0</v>
      </c>
      <c r="AG195" s="110">
        <f t="shared" si="52"/>
        <v>0</v>
      </c>
      <c r="AH195" s="110">
        <f t="shared" si="52"/>
        <v>0</v>
      </c>
      <c r="AI195" s="110">
        <f t="shared" si="52"/>
        <v>0</v>
      </c>
      <c r="AJ195" s="39" t="str">
        <f t="shared" si="32"/>
        <v/>
      </c>
      <c r="AK195" s="52"/>
      <c r="AL195" s="52" t="str">
        <f t="shared" si="35"/>
        <v>00</v>
      </c>
      <c r="AM195" s="52" t="str">
        <f t="shared" si="36"/>
        <v>00</v>
      </c>
      <c r="AN195" s="52" t="str">
        <f t="shared" si="37"/>
        <v>00</v>
      </c>
      <c r="AO195" s="52" t="str">
        <f t="shared" si="38"/>
        <v>00</v>
      </c>
      <c r="AQ195" t="str">
        <f t="shared" si="33"/>
        <v/>
      </c>
    </row>
    <row r="196" spans="2:43">
      <c r="B196" s="117"/>
      <c r="C196" s="39">
        <f t="shared" si="34"/>
        <v>60</v>
      </c>
      <c r="D196" s="110">
        <f t="shared" si="52"/>
        <v>0</v>
      </c>
      <c r="E196" s="110">
        <f t="shared" si="52"/>
        <v>0</v>
      </c>
      <c r="F196" s="110">
        <f t="shared" si="52"/>
        <v>0</v>
      </c>
      <c r="G196" s="110">
        <f t="shared" si="52"/>
        <v>0</v>
      </c>
      <c r="H196" s="110">
        <f t="shared" si="52"/>
        <v>0</v>
      </c>
      <c r="I196" s="110">
        <f t="shared" si="52"/>
        <v>0</v>
      </c>
      <c r="J196" s="110">
        <f t="shared" si="52"/>
        <v>0</v>
      </c>
      <c r="K196" s="110">
        <f t="shared" si="52"/>
        <v>0</v>
      </c>
      <c r="L196" s="110">
        <f t="shared" si="52"/>
        <v>0</v>
      </c>
      <c r="M196" s="110">
        <f t="shared" si="52"/>
        <v>0</v>
      </c>
      <c r="N196" s="110">
        <f t="shared" si="52"/>
        <v>0</v>
      </c>
      <c r="O196" s="110">
        <f t="shared" si="52"/>
        <v>0</v>
      </c>
      <c r="P196" s="110">
        <f t="shared" si="52"/>
        <v>0</v>
      </c>
      <c r="Q196" s="110">
        <f t="shared" si="52"/>
        <v>0</v>
      </c>
      <c r="R196" s="110">
        <f t="shared" si="52"/>
        <v>0</v>
      </c>
      <c r="S196" s="110">
        <f t="shared" si="52"/>
        <v>0</v>
      </c>
      <c r="T196" s="110">
        <f t="shared" si="52"/>
        <v>0</v>
      </c>
      <c r="U196" s="110">
        <f t="shared" si="52"/>
        <v>0</v>
      </c>
      <c r="V196" s="110">
        <f t="shared" si="52"/>
        <v>0</v>
      </c>
      <c r="W196" s="110">
        <f t="shared" si="52"/>
        <v>0</v>
      </c>
      <c r="X196" s="110">
        <f t="shared" si="52"/>
        <v>0</v>
      </c>
      <c r="Y196" s="110">
        <f t="shared" si="52"/>
        <v>0</v>
      </c>
      <c r="Z196" s="110">
        <f t="shared" si="52"/>
        <v>0</v>
      </c>
      <c r="AA196" s="110">
        <f t="shared" si="52"/>
        <v>0</v>
      </c>
      <c r="AB196" s="110">
        <f t="shared" si="52"/>
        <v>0</v>
      </c>
      <c r="AC196" s="110">
        <f t="shared" si="52"/>
        <v>0</v>
      </c>
      <c r="AD196" s="110">
        <f t="shared" si="52"/>
        <v>0</v>
      </c>
      <c r="AE196" s="110">
        <f t="shared" si="52"/>
        <v>0</v>
      </c>
      <c r="AF196" s="110">
        <f t="shared" si="52"/>
        <v>0</v>
      </c>
      <c r="AG196" s="110">
        <f t="shared" si="52"/>
        <v>0</v>
      </c>
      <c r="AH196" s="110">
        <f t="shared" si="52"/>
        <v>0</v>
      </c>
      <c r="AI196" s="110">
        <f t="shared" si="52"/>
        <v>0</v>
      </c>
      <c r="AJ196" s="39" t="str">
        <f t="shared" si="32"/>
        <v/>
      </c>
      <c r="AK196" s="52"/>
      <c r="AL196" s="52" t="str">
        <f t="shared" si="35"/>
        <v>00</v>
      </c>
      <c r="AM196" s="52" t="str">
        <f t="shared" si="36"/>
        <v>00</v>
      </c>
      <c r="AN196" s="52" t="str">
        <f t="shared" si="37"/>
        <v>00</v>
      </c>
      <c r="AO196" s="52" t="str">
        <f t="shared" si="38"/>
        <v>00</v>
      </c>
      <c r="AQ196" t="str">
        <f t="shared" si="33"/>
        <v/>
      </c>
    </row>
    <row r="197" spans="2:43">
      <c r="B197" s="117"/>
      <c r="C197" s="39">
        <f t="shared" si="34"/>
        <v>61</v>
      </c>
      <c r="D197" s="110">
        <f t="shared" si="52"/>
        <v>0</v>
      </c>
      <c r="E197" s="110">
        <f t="shared" si="52"/>
        <v>0</v>
      </c>
      <c r="F197" s="110">
        <f t="shared" si="52"/>
        <v>0</v>
      </c>
      <c r="G197" s="110">
        <f t="shared" si="52"/>
        <v>0</v>
      </c>
      <c r="H197" s="110">
        <f t="shared" si="52"/>
        <v>0</v>
      </c>
      <c r="I197" s="110">
        <f t="shared" si="52"/>
        <v>0</v>
      </c>
      <c r="J197" s="110">
        <f t="shared" si="52"/>
        <v>0</v>
      </c>
      <c r="K197" s="110">
        <f t="shared" si="52"/>
        <v>0</v>
      </c>
      <c r="L197" s="110">
        <f t="shared" si="52"/>
        <v>0</v>
      </c>
      <c r="M197" s="110">
        <f t="shared" si="52"/>
        <v>0</v>
      </c>
      <c r="N197" s="110">
        <f t="shared" si="52"/>
        <v>0</v>
      </c>
      <c r="O197" s="110">
        <f t="shared" si="52"/>
        <v>0</v>
      </c>
      <c r="P197" s="110">
        <f t="shared" si="52"/>
        <v>0</v>
      </c>
      <c r="Q197" s="110">
        <f t="shared" si="52"/>
        <v>0</v>
      </c>
      <c r="R197" s="110">
        <f t="shared" si="52"/>
        <v>0</v>
      </c>
      <c r="S197" s="110">
        <f t="shared" si="52"/>
        <v>0</v>
      </c>
      <c r="T197" s="110">
        <f t="shared" si="52"/>
        <v>0</v>
      </c>
      <c r="U197" s="110">
        <f t="shared" si="52"/>
        <v>0</v>
      </c>
      <c r="V197" s="110">
        <f t="shared" si="52"/>
        <v>0</v>
      </c>
      <c r="W197" s="110">
        <f t="shared" si="52"/>
        <v>0</v>
      </c>
      <c r="X197" s="110">
        <f t="shared" si="52"/>
        <v>0</v>
      </c>
      <c r="Y197" s="110">
        <f t="shared" si="52"/>
        <v>0</v>
      </c>
      <c r="Z197" s="110">
        <f t="shared" si="52"/>
        <v>0</v>
      </c>
      <c r="AA197" s="110">
        <f t="shared" si="52"/>
        <v>0</v>
      </c>
      <c r="AB197" s="110">
        <f t="shared" si="52"/>
        <v>0</v>
      </c>
      <c r="AC197" s="110">
        <f t="shared" si="52"/>
        <v>0</v>
      </c>
      <c r="AD197" s="110">
        <f t="shared" si="52"/>
        <v>0</v>
      </c>
      <c r="AE197" s="110">
        <f t="shared" si="52"/>
        <v>0</v>
      </c>
      <c r="AF197" s="110">
        <f t="shared" si="52"/>
        <v>0</v>
      </c>
      <c r="AG197" s="110">
        <f t="shared" si="52"/>
        <v>0</v>
      </c>
      <c r="AH197" s="110">
        <f t="shared" si="52"/>
        <v>0</v>
      </c>
      <c r="AI197" s="110">
        <f t="shared" si="52"/>
        <v>0</v>
      </c>
      <c r="AJ197" s="39" t="str">
        <f t="shared" si="32"/>
        <v/>
      </c>
      <c r="AK197" s="52"/>
      <c r="AL197" s="52" t="str">
        <f t="shared" si="35"/>
        <v>00</v>
      </c>
      <c r="AM197" s="52" t="str">
        <f t="shared" si="36"/>
        <v>00</v>
      </c>
      <c r="AN197" s="52" t="str">
        <f t="shared" si="37"/>
        <v>00</v>
      </c>
      <c r="AO197" s="52" t="str">
        <f t="shared" si="38"/>
        <v>00</v>
      </c>
      <c r="AQ197" t="str">
        <f t="shared" si="33"/>
        <v/>
      </c>
    </row>
    <row r="198" spans="2:43">
      <c r="B198" s="117"/>
      <c r="C198" s="39">
        <f t="shared" si="34"/>
        <v>62</v>
      </c>
      <c r="D198" s="110">
        <f t="shared" si="52"/>
        <v>0</v>
      </c>
      <c r="E198" s="110">
        <f t="shared" si="52"/>
        <v>0</v>
      </c>
      <c r="F198" s="110">
        <f t="shared" si="52"/>
        <v>0</v>
      </c>
      <c r="G198" s="110">
        <f t="shared" si="52"/>
        <v>0</v>
      </c>
      <c r="H198" s="110">
        <f t="shared" si="52"/>
        <v>0</v>
      </c>
      <c r="I198" s="110">
        <f t="shared" si="52"/>
        <v>0</v>
      </c>
      <c r="J198" s="110">
        <f t="shared" si="52"/>
        <v>0</v>
      </c>
      <c r="K198" s="110">
        <f t="shared" si="52"/>
        <v>0</v>
      </c>
      <c r="L198" s="110">
        <f t="shared" si="52"/>
        <v>0</v>
      </c>
      <c r="M198" s="110">
        <f t="shared" si="52"/>
        <v>0</v>
      </c>
      <c r="N198" s="110">
        <f t="shared" si="52"/>
        <v>0</v>
      </c>
      <c r="O198" s="110">
        <f t="shared" si="52"/>
        <v>0</v>
      </c>
      <c r="P198" s="110">
        <f t="shared" si="52"/>
        <v>0</v>
      </c>
      <c r="Q198" s="110">
        <f t="shared" si="52"/>
        <v>0</v>
      </c>
      <c r="R198" s="110">
        <f t="shared" si="52"/>
        <v>0</v>
      </c>
      <c r="S198" s="110">
        <f t="shared" si="52"/>
        <v>0</v>
      </c>
      <c r="T198" s="110">
        <f t="shared" si="52"/>
        <v>0</v>
      </c>
      <c r="U198" s="110">
        <f t="shared" si="52"/>
        <v>0</v>
      </c>
      <c r="V198" s="110">
        <f t="shared" si="52"/>
        <v>0</v>
      </c>
      <c r="W198" s="110">
        <f t="shared" si="52"/>
        <v>0</v>
      </c>
      <c r="X198" s="110">
        <f t="shared" si="52"/>
        <v>0</v>
      </c>
      <c r="Y198" s="110">
        <f t="shared" si="52"/>
        <v>0</v>
      </c>
      <c r="Z198" s="110">
        <f t="shared" si="52"/>
        <v>0</v>
      </c>
      <c r="AA198" s="110">
        <f t="shared" si="52"/>
        <v>0</v>
      </c>
      <c r="AB198" s="110">
        <f t="shared" si="52"/>
        <v>0</v>
      </c>
      <c r="AC198" s="110">
        <f t="shared" si="52"/>
        <v>0</v>
      </c>
      <c r="AD198" s="110">
        <f t="shared" si="52"/>
        <v>0</v>
      </c>
      <c r="AE198" s="110">
        <f t="shared" si="52"/>
        <v>0</v>
      </c>
      <c r="AF198" s="110">
        <f t="shared" si="52"/>
        <v>0</v>
      </c>
      <c r="AG198" s="110">
        <f t="shared" si="52"/>
        <v>0</v>
      </c>
      <c r="AH198" s="110">
        <f t="shared" si="52"/>
        <v>0</v>
      </c>
      <c r="AI198" s="110">
        <f t="shared" si="52"/>
        <v>0</v>
      </c>
      <c r="AJ198" s="39" t="str">
        <f t="shared" si="32"/>
        <v/>
      </c>
      <c r="AK198" s="52"/>
      <c r="AL198" s="52" t="str">
        <f t="shared" si="35"/>
        <v>00</v>
      </c>
      <c r="AM198" s="52" t="str">
        <f t="shared" si="36"/>
        <v>00</v>
      </c>
      <c r="AN198" s="52" t="str">
        <f t="shared" si="37"/>
        <v>00</v>
      </c>
      <c r="AO198" s="52" t="str">
        <f t="shared" si="38"/>
        <v>00</v>
      </c>
      <c r="AQ198" t="str">
        <f t="shared" si="33"/>
        <v/>
      </c>
    </row>
    <row r="199" spans="2:43">
      <c r="B199" s="118"/>
      <c r="C199" s="39">
        <f t="shared" si="34"/>
        <v>63</v>
      </c>
      <c r="D199" s="110">
        <f t="shared" si="52"/>
        <v>0</v>
      </c>
      <c r="E199" s="110">
        <f t="shared" si="52"/>
        <v>0</v>
      </c>
      <c r="F199" s="110">
        <f t="shared" si="52"/>
        <v>0</v>
      </c>
      <c r="G199" s="110">
        <f t="shared" si="52"/>
        <v>0</v>
      </c>
      <c r="H199" s="110">
        <f t="shared" si="52"/>
        <v>0</v>
      </c>
      <c r="I199" s="110">
        <f t="shared" si="52"/>
        <v>0</v>
      </c>
      <c r="J199" s="110">
        <f t="shared" si="52"/>
        <v>0</v>
      </c>
      <c r="K199" s="110">
        <f t="shared" si="52"/>
        <v>0</v>
      </c>
      <c r="L199" s="110">
        <f t="shared" si="52"/>
        <v>0</v>
      </c>
      <c r="M199" s="110">
        <f t="shared" si="52"/>
        <v>0</v>
      </c>
      <c r="N199" s="110">
        <f t="shared" si="52"/>
        <v>0</v>
      </c>
      <c r="O199" s="110">
        <f t="shared" si="52"/>
        <v>0</v>
      </c>
      <c r="P199" s="110">
        <f t="shared" si="52"/>
        <v>0</v>
      </c>
      <c r="Q199" s="110">
        <f t="shared" si="52"/>
        <v>0</v>
      </c>
      <c r="R199" s="110">
        <f t="shared" si="52"/>
        <v>0</v>
      </c>
      <c r="S199" s="110">
        <f t="shared" si="52"/>
        <v>0</v>
      </c>
      <c r="T199" s="110">
        <f t="shared" si="52"/>
        <v>0</v>
      </c>
      <c r="U199" s="110">
        <f t="shared" si="52"/>
        <v>0</v>
      </c>
      <c r="V199" s="110">
        <f t="shared" si="52"/>
        <v>0</v>
      </c>
      <c r="W199" s="110">
        <f t="shared" si="52"/>
        <v>0</v>
      </c>
      <c r="X199" s="110">
        <f t="shared" si="52"/>
        <v>0</v>
      </c>
      <c r="Y199" s="110">
        <f t="shared" si="52"/>
        <v>0</v>
      </c>
      <c r="Z199" s="110">
        <f t="shared" si="52"/>
        <v>0</v>
      </c>
      <c r="AA199" s="110">
        <f t="shared" si="52"/>
        <v>0</v>
      </c>
      <c r="AB199" s="110">
        <f t="shared" si="52"/>
        <v>0</v>
      </c>
      <c r="AC199" s="110">
        <f t="shared" si="52"/>
        <v>0</v>
      </c>
      <c r="AD199" s="110">
        <f t="shared" si="52"/>
        <v>0</v>
      </c>
      <c r="AE199" s="110">
        <f t="shared" si="52"/>
        <v>0</v>
      </c>
      <c r="AF199" s="110">
        <f t="shared" si="52"/>
        <v>0</v>
      </c>
      <c r="AG199" s="110">
        <f t="shared" si="52"/>
        <v>0</v>
      </c>
      <c r="AH199" s="110">
        <f t="shared" si="52"/>
        <v>0</v>
      </c>
      <c r="AI199" s="110">
        <f t="shared" ref="AI199" si="53">IF(OR(AI69=0,AI69=1),1,0)</f>
        <v>0</v>
      </c>
      <c r="AJ199" s="39" t="str">
        <f t="shared" si="32"/>
        <v/>
      </c>
      <c r="AK199" s="52"/>
      <c r="AL199" s="52" t="str">
        <f t="shared" si="35"/>
        <v>00</v>
      </c>
      <c r="AM199" s="52" t="str">
        <f t="shared" si="36"/>
        <v>00</v>
      </c>
      <c r="AN199" s="52" t="str">
        <f t="shared" si="37"/>
        <v>00</v>
      </c>
      <c r="AO199" s="52" t="str">
        <f t="shared" si="38"/>
        <v>00</v>
      </c>
      <c r="AQ199" t="str">
        <f t="shared" si="33"/>
        <v/>
      </c>
    </row>
  </sheetData>
  <protectedRanges>
    <protectedRange sqref="D55:AJ69 D54:AI54 L3:Z3 D7:Z41 AJ13 AE13:AI14 AA7:AJ12 D6:AJ6 AF18:AI24 AF17:AJ17 AE17:AE24 AJ24:AJ29 AA13:AD24 AE15:AJ16 D42:AJ53 AA25:AI41 AJ31:AJ41" name="Table作成編集範囲"/>
    <protectedRange sqref="AJ54 AJ18:AJ23 AJ30" name="Table作成編集範囲_2"/>
    <protectedRange sqref="AH3:AI3 AA3:AE3" name="Table作成編集範囲_1"/>
    <protectedRange sqref="B3" name="Table作成編集範囲_3"/>
  </protectedRanges>
  <mergeCells count="4">
    <mergeCell ref="C2:C3"/>
    <mergeCell ref="AJ2:AJ3"/>
    <mergeCell ref="A4:B5"/>
    <mergeCell ref="AE3:AI3"/>
  </mergeCells>
  <phoneticPr fontId="2"/>
  <conditionalFormatting sqref="D11:Y17">
    <cfRule type="cellIs" dxfId="27" priority="275" operator="equal">
      <formula>1</formula>
    </cfRule>
    <cfRule type="cellIs" dxfId="26" priority="276" operator="equal">
      <formula>"×"</formula>
    </cfRule>
  </conditionalFormatting>
  <conditionalFormatting sqref="D6:AE10 Y6:AD12 X8:Z16 Z11:AE12 Y15:AB39 Y16:AC22 AA17:AC26 D18:AC24 D25:AB42 Y40:AI41">
    <cfRule type="cellIs" dxfId="25" priority="312" operator="equal">
      <formula>1</formula>
    </cfRule>
    <cfRule type="cellIs" dxfId="24" priority="313" operator="equal">
      <formula>"×"</formula>
    </cfRule>
  </conditionalFormatting>
  <conditionalFormatting sqref="D43:AI69">
    <cfRule type="cellIs" dxfId="23" priority="227" operator="equal">
      <formula>1</formula>
    </cfRule>
    <cfRule type="cellIs" dxfId="22" priority="228" operator="equal">
      <formula>"×"</formula>
    </cfRule>
  </conditionalFormatting>
  <conditionalFormatting sqref="Y12:AE16">
    <cfRule type="cellIs" dxfId="21" priority="225" operator="equal">
      <formula>1</formula>
    </cfRule>
    <cfRule type="cellIs" dxfId="20" priority="226" operator="equal">
      <formula>"×"</formula>
    </cfRule>
  </conditionalFormatting>
  <conditionalFormatting sqref="Z11:Z15">
    <cfRule type="cellIs" dxfId="19" priority="307" operator="equal">
      <formula>1</formula>
    </cfRule>
    <cfRule type="cellIs" dxfId="18" priority="308" operator="equal">
      <formula>"×"</formula>
    </cfRule>
  </conditionalFormatting>
  <conditionalFormatting sqref="AA15:AB41">
    <cfRule type="cellIs" dxfId="17" priority="45" operator="equal">
      <formula>1</formula>
    </cfRule>
    <cfRule type="cellIs" dxfId="16" priority="46" operator="equal">
      <formula>"×"</formula>
    </cfRule>
  </conditionalFormatting>
  <conditionalFormatting sqref="AA7:AE18">
    <cfRule type="cellIs" dxfId="15" priority="75" operator="equal">
      <formula>1</formula>
    </cfRule>
    <cfRule type="cellIs" dxfId="14" priority="76" operator="equal">
      <formula>"×"</formula>
    </cfRule>
  </conditionalFormatting>
  <conditionalFormatting sqref="AC15:AE42">
    <cfRule type="cellIs" dxfId="13" priority="1" operator="equal">
      <formula>1</formula>
    </cfRule>
    <cfRule type="cellIs" dxfId="12" priority="2" operator="equal">
      <formula>"×"</formula>
    </cfRule>
  </conditionalFormatting>
  <conditionalFormatting sqref="AC39:AI42">
    <cfRule type="cellIs" dxfId="11" priority="15" operator="equal">
      <formula>1</formula>
    </cfRule>
    <cfRule type="cellIs" dxfId="10" priority="16" operator="equal">
      <formula>"×"</formula>
    </cfRule>
  </conditionalFormatting>
  <conditionalFormatting sqref="AD41">
    <cfRule type="cellIs" dxfId="9" priority="9" operator="equal">
      <formula>1</formula>
    </cfRule>
    <cfRule type="cellIs" dxfId="8" priority="10" operator="equal">
      <formula>"×"</formula>
    </cfRule>
  </conditionalFormatting>
  <conditionalFormatting sqref="AF6:AI42">
    <cfRule type="cellIs" dxfId="7" priority="19" operator="equal">
      <formula>1</formula>
    </cfRule>
    <cfRule type="cellIs" dxfId="6" priority="20" operator="equal">
      <formula>"×"</formula>
    </cfRule>
  </conditionalFormatting>
  <conditionalFormatting sqref="AI15">
    <cfRule type="cellIs" dxfId="5" priority="37" operator="equal">
      <formula>1</formula>
    </cfRule>
    <cfRule type="cellIs" dxfId="4" priority="38" operator="equal">
      <formula>"×"</formula>
    </cfRule>
  </conditionalFormatting>
  <conditionalFormatting sqref="AR5:AS70">
    <cfRule type="expression" dxfId="3" priority="31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CH_Design!$C$3:$C$102</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activeCell="AI20" sqref="AI20"/>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09" t="s">
        <v>119</v>
      </c>
      <c r="C2" s="277"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279" t="s">
        <v>49</v>
      </c>
    </row>
    <row r="3" spans="1:49" ht="213" customHeight="1" thickBot="1">
      <c r="B3" s="216" t="str">
        <f>IF(OR(IF(COUNTIF(D6:AC69,"0")&lt;&gt;0,TRUE,FALSE),IF(COUNTIF(D6:AC69,"1")&lt;&gt;0,TRUE,FALSE)),"Search Table","Index Table")</f>
        <v>Index Table</v>
      </c>
      <c r="C3" s="278"/>
      <c r="D3" s="111" t="s">
        <v>59</v>
      </c>
      <c r="E3" s="111" t="s">
        <v>64</v>
      </c>
      <c r="F3" s="111" t="s">
        <v>47</v>
      </c>
      <c r="G3" s="111" t="s">
        <v>46</v>
      </c>
      <c r="H3" s="111" t="s">
        <v>117</v>
      </c>
      <c r="I3" s="111" t="s">
        <v>116</v>
      </c>
      <c r="J3" s="111" t="s">
        <v>121</v>
      </c>
      <c r="K3" s="111" t="s">
        <v>120</v>
      </c>
      <c r="L3" s="112" t="s">
        <v>64</v>
      </c>
      <c r="M3" s="112" t="s">
        <v>60</v>
      </c>
      <c r="N3" s="112" t="s">
        <v>60</v>
      </c>
      <c r="O3" s="112" t="s">
        <v>60</v>
      </c>
      <c r="P3" s="112" t="s">
        <v>60</v>
      </c>
      <c r="Q3" s="112" t="s">
        <v>60</v>
      </c>
      <c r="R3" s="112" t="s">
        <v>60</v>
      </c>
      <c r="S3" s="112" t="s">
        <v>60</v>
      </c>
      <c r="T3" s="112" t="s">
        <v>60</v>
      </c>
      <c r="U3" s="112" t="s">
        <v>60</v>
      </c>
      <c r="V3" s="112" t="s">
        <v>60</v>
      </c>
      <c r="W3" s="112" t="s">
        <v>60</v>
      </c>
      <c r="X3" s="112" t="s">
        <v>60</v>
      </c>
      <c r="Y3" s="112" t="s">
        <v>60</v>
      </c>
      <c r="Z3" s="112" t="s">
        <v>60</v>
      </c>
      <c r="AA3" s="112" t="s">
        <v>60</v>
      </c>
      <c r="AB3" s="112" t="s">
        <v>60</v>
      </c>
      <c r="AC3" s="112" t="s">
        <v>60</v>
      </c>
      <c r="AD3" s="112" t="s">
        <v>60</v>
      </c>
      <c r="AE3" s="112" t="s">
        <v>60</v>
      </c>
      <c r="AF3" s="112" t="s">
        <v>60</v>
      </c>
      <c r="AG3" s="285" t="s">
        <v>210</v>
      </c>
      <c r="AH3" s="286"/>
      <c r="AI3" s="223" t="s">
        <v>378</v>
      </c>
      <c r="AJ3" s="280"/>
      <c r="AR3" s="83" t="s">
        <v>93</v>
      </c>
    </row>
    <row r="4" spans="1:49" ht="14.25" thickBot="1">
      <c r="A4" s="281" t="s">
        <v>61</v>
      </c>
      <c r="B4" s="282"/>
      <c r="C4" s="169"/>
      <c r="D4" s="169"/>
      <c r="E4" s="169"/>
      <c r="F4" s="169"/>
      <c r="G4" s="169"/>
      <c r="H4" s="169"/>
      <c r="I4" s="169"/>
      <c r="J4" s="169"/>
      <c r="K4" s="169"/>
      <c r="L4" s="169"/>
      <c r="M4" s="169"/>
      <c r="N4" s="169"/>
      <c r="O4" s="169"/>
      <c r="P4" s="169"/>
      <c r="Q4" s="169"/>
      <c r="R4" s="169"/>
      <c r="S4" s="169"/>
      <c r="T4" s="169"/>
      <c r="U4" s="169"/>
      <c r="V4" s="169"/>
      <c r="W4" s="169"/>
      <c r="X4" s="169"/>
      <c r="Y4" s="169"/>
      <c r="Z4" s="169"/>
      <c r="AA4" s="169"/>
      <c r="AB4" s="169"/>
      <c r="AC4" s="169"/>
      <c r="AD4" s="169"/>
      <c r="AE4" s="169"/>
      <c r="AF4" s="169"/>
      <c r="AG4" s="169"/>
      <c r="AH4" s="169"/>
      <c r="AI4" s="169"/>
      <c r="AJ4" s="114"/>
      <c r="AR4" s="71" t="s">
        <v>79</v>
      </c>
      <c r="AS4" s="72"/>
      <c r="AT4" s="72"/>
      <c r="AU4" s="72"/>
      <c r="AV4" s="72"/>
      <c r="AW4" s="73"/>
    </row>
    <row r="5" spans="1:49" ht="14.25" thickBot="1">
      <c r="A5" s="283"/>
      <c r="B5" s="284"/>
      <c r="C5" s="170"/>
      <c r="D5" s="170"/>
      <c r="E5" s="170"/>
      <c r="F5" s="170"/>
      <c r="G5" s="170"/>
      <c r="H5" s="170"/>
      <c r="I5" s="170"/>
      <c r="J5" s="170"/>
      <c r="K5" s="170"/>
      <c r="L5" s="170"/>
      <c r="M5" s="170"/>
      <c r="N5" s="170"/>
      <c r="O5" s="170"/>
      <c r="P5" s="170"/>
      <c r="Q5" s="170"/>
      <c r="R5" s="170"/>
      <c r="S5" s="170"/>
      <c r="T5" s="170"/>
      <c r="U5" s="170"/>
      <c r="V5" s="170"/>
      <c r="W5" s="170"/>
      <c r="X5" s="170"/>
      <c r="Y5" s="170"/>
      <c r="Z5" s="170"/>
      <c r="AA5" s="170"/>
      <c r="AB5" s="170"/>
      <c r="AC5" s="170"/>
      <c r="AD5" s="170"/>
      <c r="AE5" s="170"/>
      <c r="AF5" s="170"/>
      <c r="AG5" s="170"/>
      <c r="AH5" s="170"/>
      <c r="AI5" s="170"/>
      <c r="AJ5" s="115"/>
      <c r="AR5" s="74" t="str">
        <f ca="1">"static const U4  "&amp;AW8&amp;"["&amp;AW10&amp;"]"&amp;" = {"</f>
        <v>static const U4  u4_sp_ALERT_C_STEER_RWRN_CRIT[ALERT_C_STEER_RWRN_NUM_DST] = {</v>
      </c>
      <c r="AS5" s="74" t="str">
        <f ca="1">"static const U4  "&amp;$AW$9&amp;"["&amp;$AW$10&amp;"] = {"</f>
        <v>static const U4  u4_sp_ALERT_C_STEER_RWRN_MASK[ALERT_C_STEER_RWRN_NUM_DST] = {</v>
      </c>
      <c r="AT5" s="74" t="str">
        <f ca="1">"static const U1  "&amp;$AW$11&amp;"["&amp;$AW$10&amp;"] = {"</f>
        <v>static const U1  u1_sp_ALERT_C_STEER_RWRN_DST[ALERT_C_STEER_RWRN_NUM_DST] = {</v>
      </c>
      <c r="AU5" s="74" t="str">
        <f ca="1">"const ST_ALERT_MTRX "&amp;$AW$12&amp;" = {"</f>
        <v>const ST_ALERT_MTRX st_gp_ALERT_C_STEER_MTRX[4] = {</v>
      </c>
      <c r="AV5" s="56" t="str">
        <f ca="1">"#define "&amp;AW10&amp;REPT(" ",41-LEN(AW10))&amp;"("&amp;AW13&amp;"U)"</f>
        <v>#define ALERT_C_STEER_RWRN_NUM_DST               (8U)</v>
      </c>
      <c r="AW5" s="57"/>
    </row>
    <row r="6" spans="1:49">
      <c r="B6" s="117" t="str">
        <f ca="1">"Table "&amp;$AW$6</f>
        <v>Table RWRN</v>
      </c>
      <c r="C6" s="44">
        <f>ROW()-ROW($C$6)</f>
        <v>0</v>
      </c>
      <c r="D6" s="113" t="s">
        <v>65</v>
      </c>
      <c r="E6" s="113" t="s">
        <v>65</v>
      </c>
      <c r="F6" s="113" t="s">
        <v>65</v>
      </c>
      <c r="G6" s="113" t="s">
        <v>65</v>
      </c>
      <c r="H6" s="113" t="s">
        <v>65</v>
      </c>
      <c r="I6" s="113" t="s">
        <v>65</v>
      </c>
      <c r="J6" s="113" t="s">
        <v>65</v>
      </c>
      <c r="K6" s="113" t="s">
        <v>65</v>
      </c>
      <c r="L6" s="113" t="s">
        <v>65</v>
      </c>
      <c r="M6" s="113" t="s">
        <v>65</v>
      </c>
      <c r="N6" s="113" t="s">
        <v>65</v>
      </c>
      <c r="O6" s="113" t="s">
        <v>65</v>
      </c>
      <c r="P6" s="113" t="s">
        <v>65</v>
      </c>
      <c r="Q6" s="113" t="s">
        <v>65</v>
      </c>
      <c r="R6" s="113" t="s">
        <v>65</v>
      </c>
      <c r="S6" s="113" t="s">
        <v>65</v>
      </c>
      <c r="T6" s="113" t="s">
        <v>65</v>
      </c>
      <c r="U6" s="113" t="s">
        <v>65</v>
      </c>
      <c r="V6" s="113" t="s">
        <v>65</v>
      </c>
      <c r="W6" s="113" t="s">
        <v>65</v>
      </c>
      <c r="X6" s="113" t="s">
        <v>65</v>
      </c>
      <c r="Y6" s="113" t="s">
        <v>65</v>
      </c>
      <c r="Z6" s="113" t="s">
        <v>65</v>
      </c>
      <c r="AA6" s="113" t="s">
        <v>65</v>
      </c>
      <c r="AB6" s="113" t="s">
        <v>65</v>
      </c>
      <c r="AC6" s="113" t="s">
        <v>65</v>
      </c>
      <c r="AD6" s="53" t="s">
        <v>65</v>
      </c>
      <c r="AE6" s="53" t="s">
        <v>65</v>
      </c>
      <c r="AF6" s="53" t="s">
        <v>65</v>
      </c>
      <c r="AG6" s="113">
        <v>0</v>
      </c>
      <c r="AH6" s="113">
        <v>0</v>
      </c>
      <c r="AI6" s="113">
        <v>0</v>
      </c>
      <c r="AJ6" s="43"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(U4)0x00000007U,                                                           /* 00 UNKNOWN                                         */</v>
      </c>
      <c r="AT6" s="54" t="str">
        <f t="shared" ref="AT6:AT69" si="1">IF(AJ6&lt;&gt;"",AL6&amp;IF(AJ7&lt;&gt;"",","," ")&amp;REPT(" ",78-LEN(AL6))&amp;"/* "&amp;IF(C6&lt;10,"0"&amp;C6,C6)&amp;" "&amp;AJ6&amp;REPT(" ",48-LEN(AJ6))&amp;"*/",IF(AJ5&lt;&gt;"","};",""))</f>
        <v xml:space="preserve">    (U1)ALERT_REQ_UNKNOWN,                                                     /* 00 UNKNOWN                                         */</v>
      </c>
      <c r="AU6" s="54" t="s">
        <v>413</v>
      </c>
      <c r="AV6" s="40" t="s">
        <v>67</v>
      </c>
      <c r="AW6" s="58" t="str">
        <f ca="1">UPPER(RIGHT(CELL("filename",A1),LEN(CELL("filename",A1))-FIND("]",CELL("filename",A1))))</f>
        <v>RWRN</v>
      </c>
    </row>
    <row r="7" spans="1:49">
      <c r="B7" s="117"/>
      <c r="C7" s="39">
        <f t="shared" ref="C7:C69" si="2">ROW()-ROW($C$6)</f>
        <v>1</v>
      </c>
      <c r="D7" s="53" t="s">
        <v>65</v>
      </c>
      <c r="E7" s="53" t="s">
        <v>65</v>
      </c>
      <c r="F7" s="53" t="s">
        <v>65</v>
      </c>
      <c r="G7" s="53" t="s">
        <v>65</v>
      </c>
      <c r="H7" s="53" t="s">
        <v>65</v>
      </c>
      <c r="I7" s="53" t="s">
        <v>65</v>
      </c>
      <c r="J7" s="53" t="s">
        <v>65</v>
      </c>
      <c r="K7" s="113"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65</v>
      </c>
      <c r="Z7" s="53" t="s">
        <v>65</v>
      </c>
      <c r="AA7" s="53" t="s">
        <v>65</v>
      </c>
      <c r="AB7" s="53" t="s">
        <v>65</v>
      </c>
      <c r="AC7" s="113" t="s">
        <v>65</v>
      </c>
      <c r="AD7" s="113" t="s">
        <v>65</v>
      </c>
      <c r="AE7" s="113" t="s">
        <v>65</v>
      </c>
      <c r="AF7" s="113" t="s">
        <v>65</v>
      </c>
      <c r="AG7" s="113">
        <v>0</v>
      </c>
      <c r="AH7" s="113">
        <v>0</v>
      </c>
      <c r="AI7" s="113">
        <v>1</v>
      </c>
      <c r="AJ7" s="43" t="s">
        <v>512</v>
      </c>
      <c r="AL7" t="str">
        <f t="shared" ca="1" si="0"/>
        <v xml:space="preserve">    (U1)ALERT_REQ_C_STEER_RWRN_EPSWREQ</v>
      </c>
      <c r="AR7" s="54" t="str">
        <f t="shared" ref="AR7:AR70" si="3">IF(AQ72&lt;&gt;"",AQ72,IF(AQ71&lt;&gt;"","};",""))</f>
        <v xml:space="preserve">    (U4)0x00000001U,                                                           /* 01 EPSWREQ                                         */</v>
      </c>
      <c r="AS7" s="54" t="str">
        <f t="shared" ref="AS7:AS70" si="4">IF(AQ137&lt;&gt;"",AQ137,IF(AQ136&lt;&gt;"","};",""))</f>
        <v xml:space="preserve">    (U4)0x00000007U,                                                           /* 01 EPSWREQ                                         */</v>
      </c>
      <c r="AT7" s="54" t="str">
        <f t="shared" ca="1" si="1"/>
        <v xml:space="preserve">    (U1)ALERT_REQ_C_STEER_RWRN_EPSWREQ,                                        /* 01 EPSWREQ                                         */</v>
      </c>
      <c r="AU7" s="54" t="str">
        <f ca="1">"        &amp;"&amp;$AW$14&amp;","&amp;REPT(" ",69-LEN($AW$14))&amp;"/* fp_u4_SRC_CHK                                      */"</f>
        <v xml:space="preserve">        &amp;u4_s_AlertC_steerRwrnSrcchk,                                          /* fp_u4_SRC_CHK                                      */</v>
      </c>
      <c r="AV7" s="41" t="s">
        <v>68</v>
      </c>
      <c r="AW7" s="116">
        <f>IF(B3="Search Table",1,0)</f>
        <v>0</v>
      </c>
    </row>
    <row r="8" spans="1:49">
      <c r="B8" s="117"/>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65</v>
      </c>
      <c r="Y8" s="53" t="s">
        <v>65</v>
      </c>
      <c r="Z8" s="53" t="s">
        <v>65</v>
      </c>
      <c r="AA8" s="53" t="s">
        <v>65</v>
      </c>
      <c r="AB8" s="53" t="s">
        <v>65</v>
      </c>
      <c r="AC8" s="113" t="s">
        <v>65</v>
      </c>
      <c r="AD8" s="113" t="s">
        <v>65</v>
      </c>
      <c r="AE8" s="113" t="s">
        <v>65</v>
      </c>
      <c r="AF8" s="113" t="s">
        <v>65</v>
      </c>
      <c r="AG8" s="113">
        <v>0</v>
      </c>
      <c r="AH8" s="113">
        <v>1</v>
      </c>
      <c r="AI8" s="53">
        <v>0</v>
      </c>
      <c r="AJ8" s="43" t="s">
        <v>30</v>
      </c>
      <c r="AL8" t="str">
        <f t="shared" si="0"/>
        <v xml:space="preserve">    (U1)ALERT_REQ_UNKNOWN</v>
      </c>
      <c r="AR8" s="54" t="str">
        <f t="shared" si="3"/>
        <v xml:space="preserve">    (U4)0x00000002U,                                                           /* 02 UNKNOWN                                         */</v>
      </c>
      <c r="AS8" s="54" t="str">
        <f t="shared" si="4"/>
        <v xml:space="preserve">    (U4)0x00000007U,                                                           /* 02 UNKNOWN                                         */</v>
      </c>
      <c r="AT8" s="54" t="str">
        <f>IF(AJ8&lt;&gt;"",AL8&amp;IF(AJ9&lt;&gt;"",","," ")&amp;REPT(" ",78-LEN(AL8))&amp;"/* "&amp;IF(C8&lt;10,"0"&amp;C8,C8)&amp;" "&amp;AJ8&amp;REPT(" ",48-LEN(AJ8))&amp;"*/",IF(AJ7&lt;&gt;"","};",""))</f>
        <v xml:space="preserve">    (U1)ALERT_REQ_UNKNOWN,                                                     /* 02 UNKNOWN                                         */</v>
      </c>
      <c r="AU8" s="54" t="str">
        <f ca="1">IF($AW$15&lt;&gt;"NULL","        &amp;"&amp;$AW$15&amp;","&amp;REPT(" ",69-LEN($AW$15))&amp;"/* fp_vd_XDST                                         */","        vdp_PTR_NA,                                                            /* fp_vd_XDST                                         */")</f>
        <v xml:space="preserve">        &amp;vd_s_AlertC_steerRwrnRwTx,                                            /* fp_vd_XDST                                         */</v>
      </c>
      <c r="AV8" s="41" t="s">
        <v>69</v>
      </c>
      <c r="AW8" s="59" t="str">
        <f ca="1">"u4_sp_ALERT_"&amp;IF(AW6&lt;&gt;AW17,$AW$17&amp;"_"&amp;$AW$6,AW17)&amp;"_CRIT"</f>
        <v>u4_sp_ALERT_C_STEER_RWRN_CRIT</v>
      </c>
    </row>
    <row r="9" spans="1:49">
      <c r="B9" s="117"/>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65</v>
      </c>
      <c r="Y9" s="53" t="s">
        <v>65</v>
      </c>
      <c r="Z9" s="53" t="s">
        <v>65</v>
      </c>
      <c r="AA9" s="53" t="s">
        <v>65</v>
      </c>
      <c r="AB9" s="53" t="s">
        <v>65</v>
      </c>
      <c r="AC9" s="113" t="s">
        <v>65</v>
      </c>
      <c r="AD9" s="113" t="s">
        <v>65</v>
      </c>
      <c r="AE9" s="113" t="s">
        <v>65</v>
      </c>
      <c r="AF9" s="113" t="s">
        <v>65</v>
      </c>
      <c r="AG9" s="113">
        <v>0</v>
      </c>
      <c r="AH9" s="113">
        <v>1</v>
      </c>
      <c r="AI9" s="53">
        <v>1</v>
      </c>
      <c r="AJ9" s="43" t="s">
        <v>30</v>
      </c>
      <c r="AL9" t="str">
        <f t="shared" si="0"/>
        <v xml:space="preserve">    (U1)ALERT_REQ_UNKNOWN</v>
      </c>
      <c r="AR9" s="54" t="str">
        <f t="shared" si="3"/>
        <v xml:space="preserve">    (U4)0x00000003U,                                                           /* 03 UNKNOWN                                         */</v>
      </c>
      <c r="AS9" s="54" t="str">
        <f t="shared" si="4"/>
        <v xml:space="preserve">    (U4)0x00000007U,                                                           /* 03 UNKNOWN                                         */</v>
      </c>
      <c r="AT9" s="54" t="str">
        <f t="shared" si="1"/>
        <v xml:space="preserve">    (U1)ALERT_REQ_UNKNOWN,                                                     /* 03 UNKNOWN                                         */</v>
      </c>
      <c r="AU9" s="54"/>
      <c r="AV9" s="41" t="s">
        <v>70</v>
      </c>
      <c r="AW9" s="59" t="str">
        <f ca="1">"u4_sp_ALERT_"&amp;IF(AW6&lt;&gt;AW17,$AW$17&amp;"_"&amp;$AW$6,AW17)&amp;"_MASK"</f>
        <v>u4_sp_ALERT_C_STEER_RWRN_MASK</v>
      </c>
    </row>
    <row r="10" spans="1:49">
      <c r="B10" s="117"/>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65</v>
      </c>
      <c r="Y10" s="53" t="s">
        <v>65</v>
      </c>
      <c r="Z10" s="53" t="s">
        <v>65</v>
      </c>
      <c r="AA10" s="53" t="s">
        <v>65</v>
      </c>
      <c r="AB10" s="53" t="s">
        <v>65</v>
      </c>
      <c r="AC10" s="113" t="s">
        <v>65</v>
      </c>
      <c r="AD10" s="113" t="s">
        <v>65</v>
      </c>
      <c r="AE10" s="113" t="s">
        <v>65</v>
      </c>
      <c r="AF10" s="113" t="s">
        <v>65</v>
      </c>
      <c r="AG10" s="113">
        <v>1</v>
      </c>
      <c r="AH10" s="113">
        <v>0</v>
      </c>
      <c r="AI10" s="53">
        <v>0</v>
      </c>
      <c r="AJ10" s="43" t="s">
        <v>512</v>
      </c>
      <c r="AL10" t="str">
        <f t="shared" ca="1" si="0"/>
        <v xml:space="preserve">    (U1)ALERT_REQ_C_STEER_RWRN_EPSWREQ</v>
      </c>
      <c r="AR10" s="54" t="str">
        <f t="shared" si="3"/>
        <v xml:space="preserve">    (U4)0x00000004U,                                                           /* 04 EPSWREQ                                         */</v>
      </c>
      <c r="AS10" s="54" t="str">
        <f t="shared" si="4"/>
        <v xml:space="preserve">    (U4)0x00000007U,                                                           /* 04 EPSWREQ                                         */</v>
      </c>
      <c r="AT10" s="54" t="str">
        <f t="shared" ca="1" si="1"/>
        <v xml:space="preserve">    (U1)ALERT_REQ_C_STEER_RWRN_EPSWREQ,                                        /* 04 EPSWREQ                                         */</v>
      </c>
      <c r="AU10" s="54" t="str">
        <f>IF($AW$7=1,"        &amp;"&amp;$AW$9&amp;"[0],"&amp;REPT(" ",66-LEN($AW$9))&amp;"/* u4p_MASK                                           */","        (const U4 *)vdp_PTR_NA,                                                /* u4p_MASK                                           */")</f>
        <v xml:space="preserve">        (const U4 *)vdp_PTR_NA,                                                /* u4p_MASK                                           */</v>
      </c>
      <c r="AV10" s="41" t="s">
        <v>71</v>
      </c>
      <c r="AW10" s="59" t="str">
        <f ca="1">"ALERT_"&amp;IF(AW6&lt;&gt;AW17,$AW$17&amp;"_"&amp;$AW$6,AW17)&amp;"_NUM_DST"</f>
        <v>ALERT_C_STEER_RWRN_NUM_DST</v>
      </c>
    </row>
    <row r="11" spans="1:49">
      <c r="B11" s="117"/>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65</v>
      </c>
      <c r="Y11" s="53" t="s">
        <v>65</v>
      </c>
      <c r="Z11" s="53" t="s">
        <v>65</v>
      </c>
      <c r="AA11" s="53" t="s">
        <v>65</v>
      </c>
      <c r="AB11" s="53" t="s">
        <v>65</v>
      </c>
      <c r="AC11" s="113" t="s">
        <v>65</v>
      </c>
      <c r="AD11" s="113" t="s">
        <v>65</v>
      </c>
      <c r="AE11" s="113" t="s">
        <v>65</v>
      </c>
      <c r="AF11" s="113" t="s">
        <v>65</v>
      </c>
      <c r="AG11" s="113">
        <v>1</v>
      </c>
      <c r="AH11" s="113">
        <v>0</v>
      </c>
      <c r="AI11" s="53">
        <v>1</v>
      </c>
      <c r="AJ11" s="43" t="s">
        <v>512</v>
      </c>
      <c r="AL11" t="str">
        <f t="shared" ca="1" si="0"/>
        <v xml:space="preserve">    (U1)ALERT_REQ_C_STEER_RWRN_EPSWREQ</v>
      </c>
      <c r="AR11" s="54" t="str">
        <f t="shared" si="3"/>
        <v xml:space="preserve">    (U4)0x00000005U,                                                           /* 05 EPSWREQ                                         */</v>
      </c>
      <c r="AS11" s="54" t="str">
        <f t="shared" si="4"/>
        <v xml:space="preserve">    (U4)0x00000007U,                                                           /* 05 EPSWREQ                                         */</v>
      </c>
      <c r="AT11" s="54" t="str">
        <f t="shared" ca="1" si="1"/>
        <v xml:space="preserve">    (U1)ALERT_REQ_C_STEER_RWRN_EPSWREQ,                                        /* 05 EPSWREQ                                         */</v>
      </c>
      <c r="AU11" s="54" t="str">
        <f>IF($AW$7=1,"        &amp;"&amp;$AW$8&amp;"[0],"&amp;REPT(" ",66-LEN($AW$8))&amp;"/* u4p_CRIT                                           */","        (const U4 *)vdp_PTR_NA,                                                /* u4p_CRIT                                           */")</f>
        <v xml:space="preserve">        (const U4 *)vdp_PTR_NA,                                                /* u4p_CRIT                                           */</v>
      </c>
      <c r="AV11" s="41" t="s">
        <v>72</v>
      </c>
      <c r="AW11" s="59" t="str">
        <f ca="1">"u1_sp_ALERT_"&amp;IF(AW6&lt;&gt;AW17,$AW$17&amp;"_"&amp;$AW$6,AW17)&amp;"_DST"</f>
        <v>u1_sp_ALERT_C_STEER_RWRN_DST</v>
      </c>
    </row>
    <row r="12" spans="1:49">
      <c r="B12" s="117"/>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65</v>
      </c>
      <c r="Y12" s="53" t="s">
        <v>65</v>
      </c>
      <c r="Z12" s="53" t="s">
        <v>65</v>
      </c>
      <c r="AA12" s="53" t="s">
        <v>65</v>
      </c>
      <c r="AB12" s="53" t="s">
        <v>65</v>
      </c>
      <c r="AC12" s="113" t="s">
        <v>65</v>
      </c>
      <c r="AD12" s="113" t="s">
        <v>65</v>
      </c>
      <c r="AE12" s="113" t="s">
        <v>65</v>
      </c>
      <c r="AF12" s="113" t="s">
        <v>65</v>
      </c>
      <c r="AG12" s="53">
        <v>1</v>
      </c>
      <c r="AH12" s="53">
        <v>1</v>
      </c>
      <c r="AI12" s="53">
        <v>0</v>
      </c>
      <c r="AJ12" s="43" t="s">
        <v>512</v>
      </c>
      <c r="AL12" t="str">
        <f t="shared" ca="1" si="0"/>
        <v xml:space="preserve">    (U1)ALERT_REQ_C_STEER_RWRN_EPSWREQ</v>
      </c>
      <c r="AR12" s="54" t="str">
        <f t="shared" si="3"/>
        <v xml:space="preserve">    (U4)0x00000006U,                                                           /* 06 EPSWREQ                                         */</v>
      </c>
      <c r="AS12" s="54" t="str">
        <f t="shared" si="4"/>
        <v xml:space="preserve">    (U4)0x00000007U,                                                           /* 06 EPSWREQ                                         */</v>
      </c>
      <c r="AT12" s="54" t="str">
        <f t="shared" ca="1" si="1"/>
        <v xml:space="preserve">    (U1)ALERT_REQ_C_STEER_RWRN_EPSWREQ,                                        /* 06 EPSWREQ                                         */</v>
      </c>
      <c r="AU12" s="54"/>
      <c r="AV12" s="41" t="s">
        <v>85</v>
      </c>
      <c r="AW12" s="59" t="str">
        <f ca="1">Matrix!D8&amp;"["&amp;Matrix!D7&amp;"]"</f>
        <v>st_gp_ALERT_C_STEER_MTRX[4]</v>
      </c>
    </row>
    <row r="13" spans="1:49">
      <c r="B13" s="117"/>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65</v>
      </c>
      <c r="Y13" s="53" t="s">
        <v>65</v>
      </c>
      <c r="Z13" s="53" t="s">
        <v>65</v>
      </c>
      <c r="AA13" s="53" t="s">
        <v>65</v>
      </c>
      <c r="AB13" s="53" t="s">
        <v>65</v>
      </c>
      <c r="AC13" s="113" t="s">
        <v>65</v>
      </c>
      <c r="AD13" s="113" t="s">
        <v>65</v>
      </c>
      <c r="AE13" s="113" t="s">
        <v>65</v>
      </c>
      <c r="AF13" s="113" t="s">
        <v>65</v>
      </c>
      <c r="AG13" s="53">
        <v>1</v>
      </c>
      <c r="AH13" s="53">
        <v>1</v>
      </c>
      <c r="AI13" s="53">
        <v>1</v>
      </c>
      <c r="AJ13" s="43" t="s">
        <v>512</v>
      </c>
      <c r="AL13" t="str">
        <f t="shared" ca="1" si="0"/>
        <v xml:space="preserve">    (U1)ALERT_REQ_C_STEER_RWRN_EPSWREQ</v>
      </c>
      <c r="AR13" s="54" t="str">
        <f t="shared" si="3"/>
        <v xml:space="preserve">    (U4)0x00000007U                                                            /* 07 EPSWREQ                                         */</v>
      </c>
      <c r="AS13" s="54" t="str">
        <f t="shared" si="4"/>
        <v xml:space="preserve">    (U4)0x00000007U                                                            /* 07 EPSWREQ                                         */</v>
      </c>
      <c r="AT13" s="54" t="str">
        <f t="shared" ca="1" si="1"/>
        <v xml:space="preserve">    (U1)ALERT_REQ_C_STEER_RWRN_EPSWREQ                                         /* 07 EPSWREQ                                         */</v>
      </c>
      <c r="AU13" s="54" t="str">
        <f ca="1">"        &amp;"&amp;$AW$11&amp;"[0],"&amp;REPT(" ",66-LEN($AW$11))&amp;"/* u1p_DST                                            */"</f>
        <v xml:space="preserve">        &amp;u1_sp_ALERT_C_STEER_RWRN_DST[0],                                      /* u1p_DST                                            */</v>
      </c>
      <c r="AV13" s="41" t="s">
        <v>73</v>
      </c>
      <c r="AW13" s="116">
        <f>COUNTA($AJ$6:$AJ$69)</f>
        <v>8</v>
      </c>
    </row>
    <row r="14" spans="1:49">
      <c r="B14" s="117"/>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53" t="s">
        <v>65</v>
      </c>
      <c r="Q14" s="53" t="s">
        <v>65</v>
      </c>
      <c r="R14" s="53" t="s">
        <v>65</v>
      </c>
      <c r="S14" s="53" t="s">
        <v>65</v>
      </c>
      <c r="T14" s="53" t="s">
        <v>65</v>
      </c>
      <c r="U14" s="53" t="s">
        <v>65</v>
      </c>
      <c r="V14" s="53" t="s">
        <v>65</v>
      </c>
      <c r="W14" s="53" t="s">
        <v>65</v>
      </c>
      <c r="X14" s="53" t="s">
        <v>65</v>
      </c>
      <c r="Y14" s="53" t="s">
        <v>65</v>
      </c>
      <c r="Z14" s="53" t="s">
        <v>65</v>
      </c>
      <c r="AA14" s="53" t="s">
        <v>65</v>
      </c>
      <c r="AB14" s="53" t="s">
        <v>65</v>
      </c>
      <c r="AC14" s="113" t="s">
        <v>65</v>
      </c>
      <c r="AD14" s="113" t="s">
        <v>65</v>
      </c>
      <c r="AE14" s="113" t="s">
        <v>65</v>
      </c>
      <c r="AF14" s="113" t="s">
        <v>65</v>
      </c>
      <c r="AG14" s="113" t="s">
        <v>65</v>
      </c>
      <c r="AH14" s="113" t="s">
        <v>65</v>
      </c>
      <c r="AI14" s="113" t="s">
        <v>65</v>
      </c>
      <c r="AJ14" s="43"/>
      <c r="AL14" t="str">
        <f t="shared" ca="1" si="0"/>
        <v xml:space="preserve">    (U1)ALERT_REQ_C_STEER_RWRN_</v>
      </c>
      <c r="AR14" s="54" t="str">
        <f t="shared" si="3"/>
        <v>};</v>
      </c>
      <c r="AS14" s="54" t="str">
        <f t="shared" si="4"/>
        <v>};</v>
      </c>
      <c r="AT14" s="54" t="str">
        <f t="shared" si="1"/>
        <v>};</v>
      </c>
      <c r="AU14" s="54" t="str">
        <f ca="1">"        (U2)"&amp;$AW$10&amp;","&amp;REPT(" ",66-LEN($AW$10))&amp;"/* u2_num_srch                                        */"</f>
        <v xml:space="preserve">        (U2)ALERT_C_STEER_RWRN_NUM_DST,                                        /* u2_num_srch                                        */</v>
      </c>
      <c r="AV14" s="41" t="s">
        <v>74</v>
      </c>
      <c r="AW14" s="59" t="str">
        <f ca="1">IF(AW6&lt;&gt;AW17,VLOOKUP(AW6,Matrix!$C$13:$G$37,4,FALSE),Matrix!F13)</f>
        <v>u4_s_AlertC_steerRwrnSrcchk</v>
      </c>
    </row>
    <row r="15" spans="1:49">
      <c r="B15" s="117"/>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65</v>
      </c>
      <c r="Y15" s="53" t="s">
        <v>65</v>
      </c>
      <c r="Z15" s="53" t="s">
        <v>65</v>
      </c>
      <c r="AA15" s="53" t="s">
        <v>65</v>
      </c>
      <c r="AB15" s="53" t="s">
        <v>65</v>
      </c>
      <c r="AC15" s="113" t="s">
        <v>65</v>
      </c>
      <c r="AD15" s="113" t="s">
        <v>65</v>
      </c>
      <c r="AE15" s="113" t="s">
        <v>65</v>
      </c>
      <c r="AF15" s="113" t="s">
        <v>65</v>
      </c>
      <c r="AG15" s="113" t="s">
        <v>65</v>
      </c>
      <c r="AH15" s="113" t="s">
        <v>65</v>
      </c>
      <c r="AI15" s="113" t="s">
        <v>65</v>
      </c>
      <c r="AJ15" s="43"/>
      <c r="AL15" t="str">
        <f t="shared" ca="1" si="0"/>
        <v xml:space="preserve">    (U1)ALERT_REQ_C_STEER_RWRN_</v>
      </c>
      <c r="AR15" s="54" t="str">
        <f t="shared" si="3"/>
        <v/>
      </c>
      <c r="AS15" s="54" t="str">
        <f t="shared" si="4"/>
        <v/>
      </c>
      <c r="AT15" s="54" t="str">
        <f t="shared" si="1"/>
        <v/>
      </c>
      <c r="AU15" s="54" t="str">
        <f ca="1">"        (U1)"&amp;$AW$16&amp;REPT(" ",67-LEN($AW$16))&amp;"/* u1_vom_act                                         */"</f>
        <v xml:space="preserve">        (U1)ALERT_VOM_IGN_ON                                                   /* u1_vom_act                                         */</v>
      </c>
      <c r="AV15" s="41" t="s">
        <v>77</v>
      </c>
      <c r="AW15" s="59" t="str">
        <f ca="1">IF(AW6&lt;&gt;AW17,VLOOKUP(AW6,Matrix!$C$13:$G$37,5,FALSE),Matrix!G13)</f>
        <v>vd_s_AlertC_steerRwrnRwTx</v>
      </c>
    </row>
    <row r="16" spans="1:49">
      <c r="B16" s="117"/>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65</v>
      </c>
      <c r="Y16" s="53" t="s">
        <v>65</v>
      </c>
      <c r="Z16" s="53" t="s">
        <v>65</v>
      </c>
      <c r="AA16" s="53" t="s">
        <v>65</v>
      </c>
      <c r="AB16" s="53" t="s">
        <v>65</v>
      </c>
      <c r="AC16" s="113" t="s">
        <v>65</v>
      </c>
      <c r="AD16" s="113" t="s">
        <v>65</v>
      </c>
      <c r="AE16" s="113" t="s">
        <v>65</v>
      </c>
      <c r="AF16" s="113" t="s">
        <v>65</v>
      </c>
      <c r="AG16" s="113" t="s">
        <v>65</v>
      </c>
      <c r="AH16" s="113" t="s">
        <v>65</v>
      </c>
      <c r="AI16" s="113" t="s">
        <v>65</v>
      </c>
      <c r="AJ16" s="43"/>
      <c r="AL16" t="str">
        <f t="shared" ca="1" si="0"/>
        <v xml:space="preserve">    (U1)ALERT_REQ_C_STEER_RWRN_</v>
      </c>
      <c r="AR16" s="54" t="str">
        <f t="shared" si="3"/>
        <v/>
      </c>
      <c r="AS16" s="54" t="str">
        <f t="shared" si="4"/>
        <v/>
      </c>
      <c r="AT16" s="54" t="str">
        <f t="shared" si="1"/>
        <v/>
      </c>
      <c r="AU16" s="54" t="s">
        <v>66</v>
      </c>
      <c r="AV16" s="41" t="s">
        <v>75</v>
      </c>
      <c r="AW16" s="59" t="str">
        <f ca="1">IF(AW6&lt;&gt;AW17,VLOOKUP(AW6,Matrix!$C$13:$G$37,2,FALSE),Matrix!D13)</f>
        <v>ALERT_VOM_IGN_ON</v>
      </c>
    </row>
    <row r="17" spans="2:49" ht="14.25" thickBot="1">
      <c r="B17" s="117"/>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65</v>
      </c>
      <c r="AB17" s="53" t="s">
        <v>65</v>
      </c>
      <c r="AC17" s="113" t="s">
        <v>65</v>
      </c>
      <c r="AD17" s="113" t="s">
        <v>65</v>
      </c>
      <c r="AE17" s="113" t="s">
        <v>65</v>
      </c>
      <c r="AF17" s="113" t="s">
        <v>65</v>
      </c>
      <c r="AG17" s="113" t="s">
        <v>65</v>
      </c>
      <c r="AH17" s="113" t="s">
        <v>65</v>
      </c>
      <c r="AI17" s="113" t="s">
        <v>65</v>
      </c>
      <c r="AJ17" s="43"/>
      <c r="AL17" t="str">
        <f t="shared" ca="1" si="0"/>
        <v xml:space="preserve">    (U1)ALERT_REQ_C_STEER_RWRN_</v>
      </c>
      <c r="AR17" s="54" t="str">
        <f t="shared" si="3"/>
        <v/>
      </c>
      <c r="AS17" s="54" t="str">
        <f t="shared" si="4"/>
        <v/>
      </c>
      <c r="AT17" s="54" t="str">
        <f t="shared" si="1"/>
        <v/>
      </c>
      <c r="AU17" s="55" t="s">
        <v>78</v>
      </c>
      <c r="AV17" s="42" t="s">
        <v>76</v>
      </c>
      <c r="AW17" s="60" t="str">
        <f ca="1">UPPER(Matrix!$D$6)</f>
        <v>C_STEER</v>
      </c>
    </row>
    <row r="18" spans="2:49">
      <c r="B18" s="117"/>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65</v>
      </c>
      <c r="AB18" s="53" t="s">
        <v>65</v>
      </c>
      <c r="AC18" s="113" t="s">
        <v>65</v>
      </c>
      <c r="AD18" s="113" t="s">
        <v>65</v>
      </c>
      <c r="AE18" s="113" t="s">
        <v>65</v>
      </c>
      <c r="AF18" s="113" t="s">
        <v>65</v>
      </c>
      <c r="AG18" s="113" t="s">
        <v>65</v>
      </c>
      <c r="AH18" s="113" t="s">
        <v>65</v>
      </c>
      <c r="AI18" s="113" t="s">
        <v>65</v>
      </c>
      <c r="AJ18" s="43"/>
      <c r="AL18" t="str">
        <f t="shared" ca="1" si="0"/>
        <v xml:space="preserve">    (U1)ALERT_REQ_C_STEER_RWRN_</v>
      </c>
      <c r="AR18" s="54" t="str">
        <f t="shared" si="3"/>
        <v/>
      </c>
      <c r="AS18" s="54" t="str">
        <f t="shared" si="4"/>
        <v/>
      </c>
      <c r="AT18" s="54" t="str">
        <f t="shared" si="1"/>
        <v/>
      </c>
    </row>
    <row r="19" spans="2:49">
      <c r="B19" s="117"/>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113" t="s">
        <v>65</v>
      </c>
      <c r="AD19" s="113" t="s">
        <v>65</v>
      </c>
      <c r="AE19" s="113" t="s">
        <v>65</v>
      </c>
      <c r="AF19" s="113" t="s">
        <v>65</v>
      </c>
      <c r="AG19" s="113" t="s">
        <v>65</v>
      </c>
      <c r="AH19" s="113" t="s">
        <v>65</v>
      </c>
      <c r="AI19" s="113" t="s">
        <v>65</v>
      </c>
      <c r="AJ19" s="43"/>
      <c r="AL19" t="str">
        <f t="shared" ca="1" si="0"/>
        <v xml:space="preserve">    (U1)ALERT_REQ_C_STEER_RWRN_</v>
      </c>
      <c r="AR19" s="54" t="str">
        <f t="shared" si="3"/>
        <v/>
      </c>
      <c r="AS19" s="54" t="str">
        <f t="shared" si="4"/>
        <v/>
      </c>
      <c r="AT19" s="54" t="str">
        <f t="shared" si="1"/>
        <v/>
      </c>
    </row>
    <row r="20" spans="2:49">
      <c r="B20" s="117"/>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113" t="s">
        <v>65</v>
      </c>
      <c r="AD20" s="113" t="s">
        <v>65</v>
      </c>
      <c r="AE20" s="113" t="s">
        <v>65</v>
      </c>
      <c r="AF20" s="113" t="s">
        <v>65</v>
      </c>
      <c r="AG20" s="113" t="s">
        <v>65</v>
      </c>
      <c r="AH20" s="113" t="s">
        <v>65</v>
      </c>
      <c r="AI20" s="113" t="s">
        <v>65</v>
      </c>
      <c r="AJ20" s="43"/>
      <c r="AL20" t="str">
        <f t="shared" ca="1" si="0"/>
        <v xml:space="preserve">    (U1)ALERT_REQ_C_STEER_RWRN_</v>
      </c>
      <c r="AR20" s="54" t="str">
        <f t="shared" si="3"/>
        <v/>
      </c>
      <c r="AS20" s="54" t="str">
        <f t="shared" si="4"/>
        <v/>
      </c>
      <c r="AT20" s="54" t="str">
        <f t="shared" si="1"/>
        <v/>
      </c>
    </row>
    <row r="21" spans="2:49">
      <c r="B21" s="117"/>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113" t="s">
        <v>65</v>
      </c>
      <c r="AD21" s="113" t="s">
        <v>65</v>
      </c>
      <c r="AE21" s="113" t="s">
        <v>65</v>
      </c>
      <c r="AF21" s="113" t="s">
        <v>65</v>
      </c>
      <c r="AG21" s="113" t="s">
        <v>65</v>
      </c>
      <c r="AH21" s="113" t="s">
        <v>65</v>
      </c>
      <c r="AI21" s="113" t="s">
        <v>65</v>
      </c>
      <c r="AJ21" s="43"/>
      <c r="AL21" t="str">
        <f t="shared" ca="1" si="0"/>
        <v xml:space="preserve">    (U1)ALERT_REQ_C_STEER_RWRN_</v>
      </c>
      <c r="AR21" s="54" t="str">
        <f t="shared" si="3"/>
        <v/>
      </c>
      <c r="AS21" s="54" t="str">
        <f t="shared" si="4"/>
        <v/>
      </c>
      <c r="AT21" s="54" t="str">
        <f t="shared" si="1"/>
        <v/>
      </c>
    </row>
    <row r="22" spans="2:49">
      <c r="B22" s="117"/>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113" t="s">
        <v>65</v>
      </c>
      <c r="AD22" s="113" t="s">
        <v>65</v>
      </c>
      <c r="AE22" s="113" t="s">
        <v>65</v>
      </c>
      <c r="AF22" s="113" t="s">
        <v>65</v>
      </c>
      <c r="AG22" s="113" t="s">
        <v>65</v>
      </c>
      <c r="AH22" s="113" t="s">
        <v>65</v>
      </c>
      <c r="AI22" s="113" t="s">
        <v>65</v>
      </c>
      <c r="AJ22" s="43"/>
      <c r="AL22" t="str">
        <f t="shared" ca="1" si="0"/>
        <v xml:space="preserve">    (U1)ALERT_REQ_C_STEER_RWRN_</v>
      </c>
      <c r="AR22" s="54" t="str">
        <f t="shared" si="3"/>
        <v/>
      </c>
      <c r="AS22" s="54" t="str">
        <f t="shared" si="4"/>
        <v/>
      </c>
      <c r="AT22" s="54" t="str">
        <f t="shared" si="1"/>
        <v/>
      </c>
    </row>
    <row r="23" spans="2:49">
      <c r="B23" s="117"/>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113" t="s">
        <v>65</v>
      </c>
      <c r="AD23" s="113" t="s">
        <v>65</v>
      </c>
      <c r="AE23" s="113" t="s">
        <v>65</v>
      </c>
      <c r="AF23" s="113" t="s">
        <v>65</v>
      </c>
      <c r="AG23" s="113" t="s">
        <v>65</v>
      </c>
      <c r="AH23" s="113" t="s">
        <v>65</v>
      </c>
      <c r="AI23" s="113" t="s">
        <v>65</v>
      </c>
      <c r="AJ23" s="43"/>
      <c r="AL23" t="str">
        <f t="shared" ca="1" si="0"/>
        <v xml:space="preserve">    (U1)ALERT_REQ_C_STEER_RWRN_</v>
      </c>
      <c r="AR23" s="54" t="str">
        <f t="shared" si="3"/>
        <v/>
      </c>
      <c r="AS23" s="54" t="str">
        <f t="shared" si="4"/>
        <v/>
      </c>
      <c r="AT23" s="54" t="str">
        <f t="shared" si="1"/>
        <v/>
      </c>
    </row>
    <row r="24" spans="2:49">
      <c r="B24" s="117"/>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113" t="s">
        <v>65</v>
      </c>
      <c r="AD24" s="113" t="s">
        <v>65</v>
      </c>
      <c r="AE24" s="113" t="s">
        <v>65</v>
      </c>
      <c r="AF24" s="113" t="s">
        <v>65</v>
      </c>
      <c r="AG24" s="113" t="s">
        <v>65</v>
      </c>
      <c r="AH24" s="113" t="s">
        <v>65</v>
      </c>
      <c r="AI24" s="113" t="s">
        <v>65</v>
      </c>
      <c r="AJ24" s="43"/>
      <c r="AL24" t="str">
        <f t="shared" ca="1" si="0"/>
        <v xml:space="preserve">    (U1)ALERT_REQ_C_STEER_RWRN_</v>
      </c>
      <c r="AR24" s="54" t="str">
        <f t="shared" si="3"/>
        <v/>
      </c>
      <c r="AS24" s="54" t="str">
        <f t="shared" si="4"/>
        <v/>
      </c>
      <c r="AT24" s="54" t="str">
        <f t="shared" si="1"/>
        <v/>
      </c>
    </row>
    <row r="25" spans="2:49">
      <c r="B25" s="117"/>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113" t="s">
        <v>65</v>
      </c>
      <c r="AD25" s="113" t="s">
        <v>65</v>
      </c>
      <c r="AE25" s="113" t="s">
        <v>65</v>
      </c>
      <c r="AF25" s="113" t="s">
        <v>65</v>
      </c>
      <c r="AG25" s="113" t="s">
        <v>65</v>
      </c>
      <c r="AH25" s="113" t="s">
        <v>65</v>
      </c>
      <c r="AI25" s="113" t="s">
        <v>65</v>
      </c>
      <c r="AJ25" s="43"/>
      <c r="AL25" t="str">
        <f t="shared" ca="1" si="0"/>
        <v xml:space="preserve">    (U1)ALERT_REQ_C_STEER_RWRN_</v>
      </c>
      <c r="AR25" s="54" t="str">
        <f t="shared" si="3"/>
        <v/>
      </c>
      <c r="AS25" s="54" t="str">
        <f t="shared" si="4"/>
        <v/>
      </c>
      <c r="AT25" s="54" t="str">
        <f t="shared" si="1"/>
        <v/>
      </c>
    </row>
    <row r="26" spans="2:49">
      <c r="B26" s="117"/>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113" t="s">
        <v>65</v>
      </c>
      <c r="AD26" s="113" t="s">
        <v>65</v>
      </c>
      <c r="AE26" s="113" t="s">
        <v>65</v>
      </c>
      <c r="AF26" s="113" t="s">
        <v>65</v>
      </c>
      <c r="AG26" s="113" t="s">
        <v>65</v>
      </c>
      <c r="AH26" s="113" t="s">
        <v>65</v>
      </c>
      <c r="AI26" s="113" t="s">
        <v>65</v>
      </c>
      <c r="AJ26" s="43"/>
      <c r="AL26" t="str">
        <f t="shared" ca="1" si="0"/>
        <v xml:space="preserve">    (U1)ALERT_REQ_C_STEER_RWRN_</v>
      </c>
      <c r="AR26" s="54" t="str">
        <f t="shared" si="3"/>
        <v/>
      </c>
      <c r="AS26" s="54" t="str">
        <f t="shared" si="4"/>
        <v/>
      </c>
      <c r="AT26" s="54" t="str">
        <f t="shared" si="1"/>
        <v/>
      </c>
    </row>
    <row r="27" spans="2:49">
      <c r="B27" s="117"/>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113" t="s">
        <v>65</v>
      </c>
      <c r="AD27" s="113" t="s">
        <v>65</v>
      </c>
      <c r="AE27" s="113" t="s">
        <v>65</v>
      </c>
      <c r="AF27" s="113" t="s">
        <v>65</v>
      </c>
      <c r="AG27" s="113" t="s">
        <v>65</v>
      </c>
      <c r="AH27" s="113" t="s">
        <v>65</v>
      </c>
      <c r="AI27" s="113" t="s">
        <v>65</v>
      </c>
      <c r="AJ27" s="43"/>
      <c r="AL27" t="str">
        <f t="shared" ca="1" si="0"/>
        <v xml:space="preserve">    (U1)ALERT_REQ_C_STEER_RWRN_</v>
      </c>
      <c r="AR27" s="54" t="str">
        <f t="shared" si="3"/>
        <v/>
      </c>
      <c r="AS27" s="54" t="str">
        <f t="shared" si="4"/>
        <v/>
      </c>
      <c r="AT27" s="54" t="str">
        <f t="shared" si="1"/>
        <v/>
      </c>
    </row>
    <row r="28" spans="2:49">
      <c r="B28" s="117"/>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113" t="s">
        <v>65</v>
      </c>
      <c r="AD28" s="113" t="s">
        <v>65</v>
      </c>
      <c r="AE28" s="113" t="s">
        <v>65</v>
      </c>
      <c r="AF28" s="113" t="s">
        <v>65</v>
      </c>
      <c r="AG28" s="113" t="s">
        <v>65</v>
      </c>
      <c r="AH28" s="113" t="s">
        <v>65</v>
      </c>
      <c r="AI28" s="113" t="s">
        <v>65</v>
      </c>
      <c r="AJ28" s="43"/>
      <c r="AL28" t="str">
        <f t="shared" ca="1" si="0"/>
        <v xml:space="preserve">    (U1)ALERT_REQ_C_STEER_RWRN_</v>
      </c>
      <c r="AR28" s="54" t="str">
        <f t="shared" si="3"/>
        <v/>
      </c>
      <c r="AS28" s="54" t="str">
        <f t="shared" si="4"/>
        <v/>
      </c>
      <c r="AT28" s="54" t="str">
        <f t="shared" si="1"/>
        <v/>
      </c>
    </row>
    <row r="29" spans="2:49">
      <c r="B29" s="117"/>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113" t="s">
        <v>65</v>
      </c>
      <c r="AD29" s="113" t="s">
        <v>65</v>
      </c>
      <c r="AE29" s="113" t="s">
        <v>65</v>
      </c>
      <c r="AF29" s="113" t="s">
        <v>65</v>
      </c>
      <c r="AG29" s="113" t="s">
        <v>65</v>
      </c>
      <c r="AH29" s="113" t="s">
        <v>65</v>
      </c>
      <c r="AI29" s="113" t="s">
        <v>65</v>
      </c>
      <c r="AJ29" s="43"/>
      <c r="AL29" t="str">
        <f t="shared" ca="1" si="0"/>
        <v xml:space="preserve">    (U1)ALERT_REQ_C_STEER_RWRN_</v>
      </c>
      <c r="AR29" s="54" t="str">
        <f t="shared" si="3"/>
        <v/>
      </c>
      <c r="AS29" s="54" t="str">
        <f t="shared" si="4"/>
        <v/>
      </c>
      <c r="AT29" s="54" t="str">
        <f t="shared" si="1"/>
        <v/>
      </c>
    </row>
    <row r="30" spans="2:49">
      <c r="B30" s="117"/>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113" t="s">
        <v>65</v>
      </c>
      <c r="AD30" s="113" t="s">
        <v>65</v>
      </c>
      <c r="AE30" s="113" t="s">
        <v>65</v>
      </c>
      <c r="AF30" s="113" t="s">
        <v>65</v>
      </c>
      <c r="AG30" s="113" t="s">
        <v>65</v>
      </c>
      <c r="AH30" s="113" t="s">
        <v>65</v>
      </c>
      <c r="AI30" s="113" t="s">
        <v>65</v>
      </c>
      <c r="AJ30" s="43"/>
      <c r="AL30" t="str">
        <f t="shared" ca="1" si="0"/>
        <v xml:space="preserve">    (U1)ALERT_REQ_C_STEER_RWRN_</v>
      </c>
      <c r="AR30" s="54" t="str">
        <f t="shared" si="3"/>
        <v/>
      </c>
      <c r="AS30" s="54" t="str">
        <f t="shared" si="4"/>
        <v/>
      </c>
      <c r="AT30" s="54" t="str">
        <f t="shared" si="1"/>
        <v/>
      </c>
    </row>
    <row r="31" spans="2:49">
      <c r="B31" s="117"/>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113" t="s">
        <v>65</v>
      </c>
      <c r="AD31" s="113" t="s">
        <v>65</v>
      </c>
      <c r="AE31" s="113" t="s">
        <v>65</v>
      </c>
      <c r="AF31" s="113" t="s">
        <v>65</v>
      </c>
      <c r="AG31" s="113" t="s">
        <v>65</v>
      </c>
      <c r="AH31" s="113" t="s">
        <v>65</v>
      </c>
      <c r="AI31" s="113" t="s">
        <v>65</v>
      </c>
      <c r="AJ31" s="43"/>
      <c r="AL31" t="str">
        <f t="shared" ca="1" si="0"/>
        <v xml:space="preserve">    (U1)ALERT_REQ_C_STEER_RWRN_</v>
      </c>
      <c r="AR31" s="54" t="str">
        <f t="shared" si="3"/>
        <v/>
      </c>
      <c r="AS31" s="54" t="str">
        <f t="shared" si="4"/>
        <v/>
      </c>
      <c r="AT31" s="54" t="str">
        <f t="shared" si="1"/>
        <v/>
      </c>
    </row>
    <row r="32" spans="2:49">
      <c r="B32" s="117"/>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113" t="s">
        <v>65</v>
      </c>
      <c r="AD32" s="113" t="s">
        <v>65</v>
      </c>
      <c r="AE32" s="113" t="s">
        <v>65</v>
      </c>
      <c r="AF32" s="113" t="s">
        <v>65</v>
      </c>
      <c r="AG32" s="113" t="s">
        <v>65</v>
      </c>
      <c r="AH32" s="113" t="s">
        <v>65</v>
      </c>
      <c r="AI32" s="113" t="s">
        <v>65</v>
      </c>
      <c r="AJ32" s="43"/>
      <c r="AL32" t="str">
        <f t="shared" ca="1" si="0"/>
        <v xml:space="preserve">    (U1)ALERT_REQ_C_STEER_RWRN_</v>
      </c>
      <c r="AR32" s="54" t="str">
        <f t="shared" si="3"/>
        <v/>
      </c>
      <c r="AS32" s="54" t="str">
        <f t="shared" si="4"/>
        <v/>
      </c>
      <c r="AT32" s="54" t="str">
        <f t="shared" si="1"/>
        <v/>
      </c>
    </row>
    <row r="33" spans="2:46">
      <c r="B33" s="117"/>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113" t="s">
        <v>65</v>
      </c>
      <c r="AD33" s="113" t="s">
        <v>65</v>
      </c>
      <c r="AE33" s="113" t="s">
        <v>65</v>
      </c>
      <c r="AF33" s="113" t="s">
        <v>65</v>
      </c>
      <c r="AG33" s="113" t="s">
        <v>65</v>
      </c>
      <c r="AH33" s="113" t="s">
        <v>65</v>
      </c>
      <c r="AI33" s="113" t="s">
        <v>65</v>
      </c>
      <c r="AJ33" s="43"/>
      <c r="AL33" t="str">
        <f t="shared" ca="1" si="0"/>
        <v xml:space="preserve">    (U1)ALERT_REQ_C_STEER_RWRN_</v>
      </c>
      <c r="AR33" s="54" t="str">
        <f t="shared" si="3"/>
        <v/>
      </c>
      <c r="AS33" s="54" t="str">
        <f t="shared" si="4"/>
        <v/>
      </c>
      <c r="AT33" s="54" t="str">
        <f t="shared" si="1"/>
        <v/>
      </c>
    </row>
    <row r="34" spans="2:46">
      <c r="B34" s="117"/>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113" t="s">
        <v>65</v>
      </c>
      <c r="AD34" s="113" t="s">
        <v>65</v>
      </c>
      <c r="AE34" s="113" t="s">
        <v>65</v>
      </c>
      <c r="AF34" s="113" t="s">
        <v>65</v>
      </c>
      <c r="AG34" s="113" t="s">
        <v>65</v>
      </c>
      <c r="AH34" s="113" t="s">
        <v>65</v>
      </c>
      <c r="AI34" s="113" t="s">
        <v>65</v>
      </c>
      <c r="AJ34" s="43"/>
      <c r="AL34" t="str">
        <f t="shared" ca="1" si="0"/>
        <v xml:space="preserve">    (U1)ALERT_REQ_C_STEER_RWRN_</v>
      </c>
      <c r="AR34" s="54" t="str">
        <f t="shared" si="3"/>
        <v/>
      </c>
      <c r="AS34" s="54" t="str">
        <f t="shared" si="4"/>
        <v/>
      </c>
      <c r="AT34" s="54" t="str">
        <f t="shared" si="1"/>
        <v/>
      </c>
    </row>
    <row r="35" spans="2:46">
      <c r="B35" s="117"/>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113" t="s">
        <v>65</v>
      </c>
      <c r="AD35" s="113" t="s">
        <v>65</v>
      </c>
      <c r="AE35" s="113" t="s">
        <v>65</v>
      </c>
      <c r="AF35" s="113" t="s">
        <v>65</v>
      </c>
      <c r="AG35" s="113" t="s">
        <v>65</v>
      </c>
      <c r="AH35" s="113" t="s">
        <v>65</v>
      </c>
      <c r="AI35" s="113" t="s">
        <v>65</v>
      </c>
      <c r="AJ35" s="43"/>
      <c r="AL35" t="str">
        <f t="shared" ca="1" si="0"/>
        <v xml:space="preserve">    (U1)ALERT_REQ_C_STEER_RWRN_</v>
      </c>
      <c r="AR35" s="54" t="str">
        <f t="shared" si="3"/>
        <v/>
      </c>
      <c r="AS35" s="54" t="str">
        <f t="shared" si="4"/>
        <v/>
      </c>
      <c r="AT35" s="54" t="str">
        <f t="shared" si="1"/>
        <v/>
      </c>
    </row>
    <row r="36" spans="2:46">
      <c r="B36" s="117"/>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113" t="s">
        <v>65</v>
      </c>
      <c r="AD36" s="113" t="s">
        <v>65</v>
      </c>
      <c r="AE36" s="113" t="s">
        <v>65</v>
      </c>
      <c r="AF36" s="113" t="s">
        <v>65</v>
      </c>
      <c r="AG36" s="113" t="s">
        <v>65</v>
      </c>
      <c r="AH36" s="113" t="s">
        <v>65</v>
      </c>
      <c r="AI36" s="113" t="s">
        <v>65</v>
      </c>
      <c r="AJ36" s="43"/>
      <c r="AL36" t="str">
        <f t="shared" ca="1" si="0"/>
        <v xml:space="preserve">    (U1)ALERT_REQ_C_STEER_RWRN_</v>
      </c>
      <c r="AR36" s="54" t="str">
        <f t="shared" si="3"/>
        <v/>
      </c>
      <c r="AS36" s="54" t="str">
        <f t="shared" si="4"/>
        <v/>
      </c>
      <c r="AT36" s="54" t="str">
        <f t="shared" si="1"/>
        <v/>
      </c>
    </row>
    <row r="37" spans="2:46">
      <c r="B37" s="117"/>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113" t="s">
        <v>65</v>
      </c>
      <c r="AD37" s="113" t="s">
        <v>65</v>
      </c>
      <c r="AE37" s="113" t="s">
        <v>65</v>
      </c>
      <c r="AF37" s="113" t="s">
        <v>65</v>
      </c>
      <c r="AG37" s="113" t="s">
        <v>65</v>
      </c>
      <c r="AH37" s="113" t="s">
        <v>65</v>
      </c>
      <c r="AI37" s="113" t="s">
        <v>65</v>
      </c>
      <c r="AJ37" s="43"/>
      <c r="AL37" t="str">
        <f t="shared" ca="1" si="0"/>
        <v xml:space="preserve">    (U1)ALERT_REQ_C_STEER_RWRN_</v>
      </c>
      <c r="AR37" s="54" t="str">
        <f t="shared" si="3"/>
        <v/>
      </c>
      <c r="AS37" s="54" t="str">
        <f t="shared" si="4"/>
        <v/>
      </c>
      <c r="AT37" s="54" t="str">
        <f t="shared" si="1"/>
        <v/>
      </c>
    </row>
    <row r="38" spans="2:46">
      <c r="B38" s="117"/>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113" t="s">
        <v>65</v>
      </c>
      <c r="AD38" s="113" t="s">
        <v>65</v>
      </c>
      <c r="AE38" s="113" t="s">
        <v>65</v>
      </c>
      <c r="AF38" s="113" t="s">
        <v>65</v>
      </c>
      <c r="AG38" s="53" t="s">
        <v>65</v>
      </c>
      <c r="AH38" s="53" t="s">
        <v>65</v>
      </c>
      <c r="AI38" s="53" t="s">
        <v>65</v>
      </c>
      <c r="AJ38" s="43"/>
      <c r="AL38" t="str">
        <f t="shared" ca="1" si="0"/>
        <v xml:space="preserve">    (U1)ALERT_REQ_C_STEER_RWRN_</v>
      </c>
      <c r="AR38" s="54" t="str">
        <f t="shared" si="3"/>
        <v/>
      </c>
      <c r="AS38" s="54" t="str">
        <f t="shared" si="4"/>
        <v/>
      </c>
      <c r="AT38" s="54" t="str">
        <f t="shared" si="1"/>
        <v/>
      </c>
    </row>
    <row r="39" spans="2:46">
      <c r="B39" s="117"/>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t="s">
        <v>65</v>
      </c>
      <c r="AD39" s="53" t="s">
        <v>65</v>
      </c>
      <c r="AE39" s="53" t="s">
        <v>65</v>
      </c>
      <c r="AF39" s="53" t="s">
        <v>65</v>
      </c>
      <c r="AG39" s="53" t="s">
        <v>65</v>
      </c>
      <c r="AH39" s="53" t="s">
        <v>65</v>
      </c>
      <c r="AI39" s="53" t="s">
        <v>65</v>
      </c>
      <c r="AJ39" s="43"/>
      <c r="AL39" t="str">
        <f t="shared" ca="1" si="0"/>
        <v xml:space="preserve">    (U1)ALERT_REQ_C_STEER_RWRN_</v>
      </c>
      <c r="AR39" s="54" t="str">
        <f t="shared" si="3"/>
        <v/>
      </c>
      <c r="AS39" s="54" t="str">
        <f t="shared" si="4"/>
        <v/>
      </c>
      <c r="AT39" s="54" t="str">
        <f t="shared" si="1"/>
        <v/>
      </c>
    </row>
    <row r="40" spans="2:46">
      <c r="B40" s="117"/>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t="s">
        <v>65</v>
      </c>
      <c r="AD40" s="53" t="s">
        <v>65</v>
      </c>
      <c r="AE40" s="53" t="s">
        <v>65</v>
      </c>
      <c r="AF40" s="53" t="s">
        <v>65</v>
      </c>
      <c r="AG40" s="53" t="s">
        <v>65</v>
      </c>
      <c r="AH40" s="53" t="s">
        <v>65</v>
      </c>
      <c r="AI40" s="53" t="s">
        <v>65</v>
      </c>
      <c r="AJ40" s="43"/>
      <c r="AL40" t="str">
        <f t="shared" ca="1" si="0"/>
        <v xml:space="preserve">    (U1)ALERT_REQ_C_STEER_RWRN_</v>
      </c>
      <c r="AR40" s="54" t="str">
        <f t="shared" si="3"/>
        <v/>
      </c>
      <c r="AS40" s="54" t="str">
        <f t="shared" si="4"/>
        <v/>
      </c>
      <c r="AT40" s="54" t="str">
        <f t="shared" si="1"/>
        <v/>
      </c>
    </row>
    <row r="41" spans="2:46">
      <c r="B41" s="117"/>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t="s">
        <v>65</v>
      </c>
      <c r="AD41" s="53" t="s">
        <v>65</v>
      </c>
      <c r="AE41" s="53" t="s">
        <v>65</v>
      </c>
      <c r="AF41" s="53" t="s">
        <v>65</v>
      </c>
      <c r="AG41" s="53" t="s">
        <v>65</v>
      </c>
      <c r="AH41" s="53" t="s">
        <v>65</v>
      </c>
      <c r="AI41" s="53" t="s">
        <v>65</v>
      </c>
      <c r="AJ41" s="43"/>
      <c r="AL41" t="str">
        <f t="shared" ca="1" si="0"/>
        <v xml:space="preserve">    (U1)ALERT_REQ_C_STEER_RWRN_</v>
      </c>
      <c r="AR41" s="54" t="str">
        <f t="shared" si="3"/>
        <v/>
      </c>
      <c r="AS41" s="54" t="str">
        <f t="shared" si="4"/>
        <v/>
      </c>
      <c r="AT41" s="54" t="str">
        <f t="shared" si="1"/>
        <v/>
      </c>
    </row>
    <row r="42" spans="2:46">
      <c r="B42" s="117"/>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t="s">
        <v>65</v>
      </c>
      <c r="AD42" s="53" t="s">
        <v>65</v>
      </c>
      <c r="AE42" s="53" t="s">
        <v>65</v>
      </c>
      <c r="AF42" s="53" t="s">
        <v>65</v>
      </c>
      <c r="AG42" s="53" t="s">
        <v>65</v>
      </c>
      <c r="AH42" s="53" t="s">
        <v>65</v>
      </c>
      <c r="AI42" s="53" t="s">
        <v>65</v>
      </c>
      <c r="AJ42" s="43"/>
      <c r="AL42" t="str">
        <f t="shared" ca="1" si="0"/>
        <v xml:space="preserve">    (U1)ALERT_REQ_C_STEER_RWRN_</v>
      </c>
      <c r="AR42" s="54" t="str">
        <f t="shared" si="3"/>
        <v/>
      </c>
      <c r="AS42" s="54" t="str">
        <f t="shared" si="4"/>
        <v/>
      </c>
      <c r="AT42" s="54" t="str">
        <f t="shared" si="1"/>
        <v/>
      </c>
    </row>
    <row r="43" spans="2:46">
      <c r="B43" s="117"/>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43"/>
      <c r="AL43" t="str">
        <f t="shared" ca="1" si="0"/>
        <v xml:space="preserve">    (U1)ALERT_REQ_C_STEER_RWRN_</v>
      </c>
      <c r="AR43" s="54" t="str">
        <f t="shared" si="3"/>
        <v/>
      </c>
      <c r="AS43" s="54" t="str">
        <f t="shared" si="4"/>
        <v/>
      </c>
      <c r="AT43" s="54" t="str">
        <f t="shared" si="1"/>
        <v/>
      </c>
    </row>
    <row r="44" spans="2:46">
      <c r="B44" s="117"/>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43"/>
      <c r="AL44" t="str">
        <f t="shared" ca="1" si="0"/>
        <v xml:space="preserve">    (U1)ALERT_REQ_C_STEER_RWRN_</v>
      </c>
      <c r="AR44" s="54" t="str">
        <f t="shared" si="3"/>
        <v/>
      </c>
      <c r="AS44" s="54" t="str">
        <f t="shared" si="4"/>
        <v/>
      </c>
      <c r="AT44" s="54" t="str">
        <f t="shared" si="1"/>
        <v/>
      </c>
    </row>
    <row r="45" spans="2:46">
      <c r="B45" s="117"/>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43"/>
      <c r="AL45" t="str">
        <f t="shared" ca="1" si="0"/>
        <v xml:space="preserve">    (U1)ALERT_REQ_C_STEER_RWRN_</v>
      </c>
      <c r="AR45" s="54" t="str">
        <f t="shared" si="3"/>
        <v/>
      </c>
      <c r="AS45" s="54" t="str">
        <f t="shared" si="4"/>
        <v/>
      </c>
      <c r="AT45" s="54" t="str">
        <f t="shared" si="1"/>
        <v/>
      </c>
    </row>
    <row r="46" spans="2:46">
      <c r="B46" s="117"/>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43"/>
      <c r="AL46" t="str">
        <f t="shared" ca="1" si="0"/>
        <v xml:space="preserve">    (U1)ALERT_REQ_C_STEER_RWRN_</v>
      </c>
      <c r="AR46" s="54" t="str">
        <f t="shared" si="3"/>
        <v/>
      </c>
      <c r="AS46" s="54" t="str">
        <f t="shared" si="4"/>
        <v/>
      </c>
      <c r="AT46" s="54" t="str">
        <f t="shared" si="1"/>
        <v/>
      </c>
    </row>
    <row r="47" spans="2:46">
      <c r="B47" s="117"/>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43"/>
      <c r="AL47" t="str">
        <f t="shared" ca="1" si="0"/>
        <v xml:space="preserve">    (U1)ALERT_REQ_C_STEER_RWRN_</v>
      </c>
      <c r="AR47" s="54" t="str">
        <f t="shared" si="3"/>
        <v/>
      </c>
      <c r="AS47" s="54" t="str">
        <f t="shared" si="4"/>
        <v/>
      </c>
      <c r="AT47" s="54" t="str">
        <f t="shared" si="1"/>
        <v/>
      </c>
    </row>
    <row r="48" spans="2:46">
      <c r="B48" s="117"/>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43"/>
      <c r="AL48" t="str">
        <f t="shared" ca="1" si="0"/>
        <v xml:space="preserve">    (U1)ALERT_REQ_C_STEER_RWRN_</v>
      </c>
      <c r="AR48" s="54" t="str">
        <f t="shared" si="3"/>
        <v/>
      </c>
      <c r="AS48" s="54" t="str">
        <f t="shared" si="4"/>
        <v/>
      </c>
      <c r="AT48" s="54" t="str">
        <f t="shared" si="1"/>
        <v/>
      </c>
    </row>
    <row r="49" spans="2:46">
      <c r="B49" s="117"/>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43"/>
      <c r="AL49" t="str">
        <f t="shared" ca="1" si="0"/>
        <v xml:space="preserve">    (U1)ALERT_REQ_C_STEER_RWRN_</v>
      </c>
      <c r="AR49" s="54" t="str">
        <f t="shared" si="3"/>
        <v/>
      </c>
      <c r="AS49" s="54" t="str">
        <f t="shared" si="4"/>
        <v/>
      </c>
      <c r="AT49" s="54" t="str">
        <f t="shared" si="1"/>
        <v/>
      </c>
    </row>
    <row r="50" spans="2:46">
      <c r="B50" s="117"/>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43"/>
      <c r="AL50" t="str">
        <f t="shared" ca="1" si="0"/>
        <v xml:space="preserve">    (U1)ALERT_REQ_C_STEER_RWRN_</v>
      </c>
      <c r="AR50" s="54" t="str">
        <f t="shared" si="3"/>
        <v/>
      </c>
      <c r="AS50" s="54" t="str">
        <f t="shared" si="4"/>
        <v/>
      </c>
      <c r="AT50" s="54" t="str">
        <f t="shared" si="1"/>
        <v/>
      </c>
    </row>
    <row r="51" spans="2:46">
      <c r="B51" s="117"/>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43"/>
      <c r="AL51" t="str">
        <f t="shared" ca="1" si="0"/>
        <v xml:space="preserve">    (U1)ALERT_REQ_C_STEER_RWRN_</v>
      </c>
      <c r="AR51" s="54" t="str">
        <f t="shared" si="3"/>
        <v/>
      </c>
      <c r="AS51" s="54" t="str">
        <f t="shared" si="4"/>
        <v/>
      </c>
      <c r="AT51" s="54" t="str">
        <f t="shared" si="1"/>
        <v/>
      </c>
    </row>
    <row r="52" spans="2:46">
      <c r="B52" s="117"/>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43"/>
      <c r="AL52" t="str">
        <f t="shared" ca="1" si="0"/>
        <v xml:space="preserve">    (U1)ALERT_REQ_C_STEER_RWRN_</v>
      </c>
      <c r="AR52" s="54" t="str">
        <f t="shared" si="3"/>
        <v/>
      </c>
      <c r="AS52" s="54" t="str">
        <f t="shared" si="4"/>
        <v/>
      </c>
      <c r="AT52" s="54" t="str">
        <f t="shared" si="1"/>
        <v/>
      </c>
    </row>
    <row r="53" spans="2:46">
      <c r="B53" s="117"/>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43"/>
      <c r="AL53" t="str">
        <f t="shared" ca="1" si="0"/>
        <v xml:space="preserve">    (U1)ALERT_REQ_C_STEER_RWRN_</v>
      </c>
      <c r="AR53" s="54" t="str">
        <f t="shared" si="3"/>
        <v/>
      </c>
      <c r="AS53" s="54" t="str">
        <f t="shared" si="4"/>
        <v/>
      </c>
      <c r="AT53" s="54" t="str">
        <f t="shared" si="1"/>
        <v/>
      </c>
    </row>
    <row r="54" spans="2:46">
      <c r="B54" s="117"/>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65</v>
      </c>
      <c r="AE54" s="53" t="s">
        <v>65</v>
      </c>
      <c r="AF54" s="53" t="s">
        <v>65</v>
      </c>
      <c r="AG54" s="53" t="s">
        <v>65</v>
      </c>
      <c r="AH54" s="53" t="s">
        <v>65</v>
      </c>
      <c r="AI54" s="53" t="s">
        <v>65</v>
      </c>
      <c r="AJ54" s="43"/>
      <c r="AL54" t="str">
        <f t="shared" ca="1" si="0"/>
        <v xml:space="preserve">    (U1)ALERT_REQ_C_STEER_RWRN_</v>
      </c>
      <c r="AR54" s="54" t="str">
        <f t="shared" si="3"/>
        <v/>
      </c>
      <c r="AS54" s="54" t="str">
        <f t="shared" si="4"/>
        <v/>
      </c>
      <c r="AT54" s="54" t="str">
        <f t="shared" si="1"/>
        <v/>
      </c>
    </row>
    <row r="55" spans="2:46">
      <c r="B55" s="117"/>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43"/>
      <c r="AL55" t="str">
        <f t="shared" ca="1" si="0"/>
        <v xml:space="preserve">    (U1)ALERT_REQ_C_STEER_RWRN_</v>
      </c>
      <c r="AR55" s="54" t="str">
        <f t="shared" si="3"/>
        <v/>
      </c>
      <c r="AS55" s="54" t="str">
        <f t="shared" si="4"/>
        <v/>
      </c>
      <c r="AT55" s="54" t="str">
        <f t="shared" si="1"/>
        <v/>
      </c>
    </row>
    <row r="56" spans="2:46">
      <c r="B56" s="117"/>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43"/>
      <c r="AL56" t="str">
        <f t="shared" ca="1" si="0"/>
        <v xml:space="preserve">    (U1)ALERT_REQ_C_STEER_RWRN_</v>
      </c>
      <c r="AR56" s="54" t="str">
        <f t="shared" si="3"/>
        <v/>
      </c>
      <c r="AS56" s="54" t="str">
        <f t="shared" si="4"/>
        <v/>
      </c>
      <c r="AT56" s="54" t="str">
        <f t="shared" si="1"/>
        <v/>
      </c>
    </row>
    <row r="57" spans="2:46">
      <c r="B57" s="117"/>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43"/>
      <c r="AL57" t="str">
        <f t="shared" ca="1" si="0"/>
        <v xml:space="preserve">    (U1)ALERT_REQ_C_STEER_RWRN_</v>
      </c>
      <c r="AR57" s="54" t="str">
        <f t="shared" si="3"/>
        <v/>
      </c>
      <c r="AS57" s="54" t="str">
        <f t="shared" si="4"/>
        <v/>
      </c>
      <c r="AT57" s="54" t="str">
        <f t="shared" si="1"/>
        <v/>
      </c>
    </row>
    <row r="58" spans="2:46">
      <c r="B58" s="117"/>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43"/>
      <c r="AL58" t="str">
        <f t="shared" ca="1" si="0"/>
        <v xml:space="preserve">    (U1)ALERT_REQ_C_STEER_RWRN_</v>
      </c>
      <c r="AR58" s="54" t="str">
        <f t="shared" si="3"/>
        <v/>
      </c>
      <c r="AS58" s="54" t="str">
        <f t="shared" si="4"/>
        <v/>
      </c>
      <c r="AT58" s="54" t="str">
        <f t="shared" si="1"/>
        <v/>
      </c>
    </row>
    <row r="59" spans="2:46">
      <c r="B59" s="117"/>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43"/>
      <c r="AL59" t="str">
        <f t="shared" ca="1" si="0"/>
        <v xml:space="preserve">    (U1)ALERT_REQ_C_STEER_RWRN_</v>
      </c>
      <c r="AR59" s="54" t="str">
        <f t="shared" si="3"/>
        <v/>
      </c>
      <c r="AS59" s="54" t="str">
        <f t="shared" si="4"/>
        <v/>
      </c>
      <c r="AT59" s="54" t="str">
        <f t="shared" si="1"/>
        <v/>
      </c>
    </row>
    <row r="60" spans="2:46">
      <c r="B60" s="117"/>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43"/>
      <c r="AL60" t="str">
        <f t="shared" ca="1" si="0"/>
        <v xml:space="preserve">    (U1)ALERT_REQ_C_STEER_RWRN_</v>
      </c>
      <c r="AR60" s="54" t="str">
        <f t="shared" si="3"/>
        <v/>
      </c>
      <c r="AS60" s="54" t="str">
        <f t="shared" si="4"/>
        <v/>
      </c>
      <c r="AT60" s="54" t="str">
        <f t="shared" si="1"/>
        <v/>
      </c>
    </row>
    <row r="61" spans="2:46">
      <c r="B61" s="117"/>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43"/>
      <c r="AL61" t="str">
        <f t="shared" ca="1" si="0"/>
        <v xml:space="preserve">    (U1)ALERT_REQ_C_STEER_RWRN_</v>
      </c>
      <c r="AR61" s="54" t="str">
        <f t="shared" si="3"/>
        <v/>
      </c>
      <c r="AS61" s="54" t="str">
        <f t="shared" si="4"/>
        <v/>
      </c>
      <c r="AT61" s="54" t="str">
        <f t="shared" si="1"/>
        <v/>
      </c>
    </row>
    <row r="62" spans="2:46">
      <c r="B62" s="117"/>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43"/>
      <c r="AL62" t="str">
        <f t="shared" ca="1" si="0"/>
        <v xml:space="preserve">    (U1)ALERT_REQ_C_STEER_RWRN_</v>
      </c>
      <c r="AR62" s="54" t="str">
        <f t="shared" si="3"/>
        <v/>
      </c>
      <c r="AS62" s="54" t="str">
        <f t="shared" si="4"/>
        <v/>
      </c>
      <c r="AT62" s="54" t="str">
        <f t="shared" si="1"/>
        <v/>
      </c>
    </row>
    <row r="63" spans="2:46">
      <c r="B63" s="117"/>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43"/>
      <c r="AL63" t="str">
        <f t="shared" ca="1" si="0"/>
        <v xml:space="preserve">    (U1)ALERT_REQ_C_STEER_RWRN_</v>
      </c>
      <c r="AR63" s="54" t="str">
        <f t="shared" si="3"/>
        <v/>
      </c>
      <c r="AS63" s="54" t="str">
        <f t="shared" si="4"/>
        <v/>
      </c>
      <c r="AT63" s="54" t="str">
        <f t="shared" si="1"/>
        <v/>
      </c>
    </row>
    <row r="64" spans="2:46">
      <c r="B64" s="117"/>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43"/>
      <c r="AL64" t="str">
        <f t="shared" ca="1" si="0"/>
        <v xml:space="preserve">    (U1)ALERT_REQ_C_STEER_RWRN_</v>
      </c>
      <c r="AR64" s="54" t="str">
        <f t="shared" si="3"/>
        <v/>
      </c>
      <c r="AS64" s="54" t="str">
        <f t="shared" si="4"/>
        <v/>
      </c>
      <c r="AT64" s="54" t="str">
        <f t="shared" si="1"/>
        <v/>
      </c>
    </row>
    <row r="65" spans="1:46">
      <c r="B65" s="117"/>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43"/>
      <c r="AL65" t="str">
        <f t="shared" ca="1" si="0"/>
        <v xml:space="preserve">    (U1)ALERT_REQ_C_STEER_RWRN_</v>
      </c>
      <c r="AR65" s="54" t="str">
        <f t="shared" si="3"/>
        <v/>
      </c>
      <c r="AS65" s="54" t="str">
        <f t="shared" si="4"/>
        <v/>
      </c>
      <c r="AT65" s="54" t="str">
        <f t="shared" si="1"/>
        <v/>
      </c>
    </row>
    <row r="66" spans="1:46">
      <c r="B66" s="117"/>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43"/>
      <c r="AL66" t="str">
        <f t="shared" ca="1" si="0"/>
        <v xml:space="preserve">    (U1)ALERT_REQ_C_STEER_RWRN_</v>
      </c>
      <c r="AR66" s="54" t="str">
        <f t="shared" si="3"/>
        <v/>
      </c>
      <c r="AS66" s="54" t="str">
        <f t="shared" si="4"/>
        <v/>
      </c>
      <c r="AT66" s="54" t="str">
        <f t="shared" si="1"/>
        <v/>
      </c>
    </row>
    <row r="67" spans="1:46">
      <c r="B67" s="117"/>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43"/>
      <c r="AL67" t="str">
        <f t="shared" ca="1" si="0"/>
        <v xml:space="preserve">    (U1)ALERT_REQ_C_STEER_RWRN_</v>
      </c>
      <c r="AR67" s="54" t="str">
        <f t="shared" si="3"/>
        <v/>
      </c>
      <c r="AS67" s="54" t="str">
        <f t="shared" si="4"/>
        <v/>
      </c>
      <c r="AT67" s="54" t="str">
        <f t="shared" si="1"/>
        <v/>
      </c>
    </row>
    <row r="68" spans="1:46">
      <c r="B68" s="117"/>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43"/>
      <c r="AL68" t="str">
        <f t="shared" ca="1" si="0"/>
        <v xml:space="preserve">    (U1)ALERT_REQ_C_STEER_RWRN_</v>
      </c>
      <c r="AR68" s="54" t="str">
        <f t="shared" si="3"/>
        <v/>
      </c>
      <c r="AS68" s="54" t="str">
        <f t="shared" si="4"/>
        <v/>
      </c>
      <c r="AT68" s="54" t="str">
        <f t="shared" si="1"/>
        <v/>
      </c>
    </row>
    <row r="69" spans="1:46">
      <c r="B69" s="118"/>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43"/>
      <c r="AL69" t="str">
        <f t="shared" ca="1" si="0"/>
        <v xml:space="preserve">    (U1)ALERT_REQ_C_STEER_RWRN_</v>
      </c>
      <c r="AR69" s="54" t="str">
        <f t="shared" si="3"/>
        <v/>
      </c>
      <c r="AS69" s="54" t="str">
        <f t="shared" si="4"/>
        <v/>
      </c>
      <c r="AT69" s="54"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5">IF(AJ70&lt;&gt;"",AL70&amp;IF(AJ71&lt;&gt;"",","," ")&amp;REPT(" ",78-LEN(AL70))&amp;"/* "&amp;IF(C70&lt;10,"0"&amp;C70,C70)&amp;" "&amp;AJ70&amp;REPT(" ",48-LEN(AJ70))&amp;"*/",IF(AJ69&lt;&gt;"","};",""))</f>
        <v/>
      </c>
    </row>
    <row r="71" spans="1:46">
      <c r="B71" s="119" t="str">
        <f ca="1">IF(B6&lt;&gt;"",B6,"")</f>
        <v>Table RWRN</v>
      </c>
      <c r="C71" s="39">
        <f>IF(C6&lt;&gt;"",C6,"")</f>
        <v>0</v>
      </c>
      <c r="D71" s="110">
        <f t="shared" ref="D71:AI78" si="6">IF(D6=1,1,0)</f>
        <v>0</v>
      </c>
      <c r="E71" s="110">
        <f t="shared" si="6"/>
        <v>0</v>
      </c>
      <c r="F71" s="110">
        <f t="shared" si="6"/>
        <v>0</v>
      </c>
      <c r="G71" s="110">
        <f t="shared" si="6"/>
        <v>0</v>
      </c>
      <c r="H71" s="110">
        <f t="shared" si="6"/>
        <v>0</v>
      </c>
      <c r="I71" s="110">
        <f t="shared" si="6"/>
        <v>0</v>
      </c>
      <c r="J71" s="110">
        <f t="shared" si="6"/>
        <v>0</v>
      </c>
      <c r="K71" s="110">
        <f t="shared" si="6"/>
        <v>0</v>
      </c>
      <c r="L71" s="110">
        <f t="shared" si="6"/>
        <v>0</v>
      </c>
      <c r="M71" s="110">
        <f t="shared" si="6"/>
        <v>0</v>
      </c>
      <c r="N71" s="110">
        <f t="shared" si="6"/>
        <v>0</v>
      </c>
      <c r="O71" s="110">
        <f t="shared" si="6"/>
        <v>0</v>
      </c>
      <c r="P71" s="110">
        <f t="shared" si="6"/>
        <v>0</v>
      </c>
      <c r="Q71" s="110">
        <f t="shared" si="6"/>
        <v>0</v>
      </c>
      <c r="R71" s="110">
        <f t="shared" si="6"/>
        <v>0</v>
      </c>
      <c r="S71" s="110">
        <f t="shared" si="6"/>
        <v>0</v>
      </c>
      <c r="T71" s="110">
        <f t="shared" si="6"/>
        <v>0</v>
      </c>
      <c r="U71" s="110">
        <f t="shared" si="6"/>
        <v>0</v>
      </c>
      <c r="V71" s="110">
        <f t="shared" si="6"/>
        <v>0</v>
      </c>
      <c r="W71" s="110">
        <f t="shared" si="6"/>
        <v>0</v>
      </c>
      <c r="X71" s="110">
        <f t="shared" si="6"/>
        <v>0</v>
      </c>
      <c r="Y71" s="110">
        <f t="shared" si="6"/>
        <v>0</v>
      </c>
      <c r="Z71" s="110">
        <f t="shared" si="6"/>
        <v>0</v>
      </c>
      <c r="AA71" s="110">
        <f t="shared" si="6"/>
        <v>0</v>
      </c>
      <c r="AB71" s="110">
        <f t="shared" si="6"/>
        <v>0</v>
      </c>
      <c r="AC71" s="110">
        <f t="shared" si="6"/>
        <v>0</v>
      </c>
      <c r="AD71" s="110">
        <f t="shared" si="6"/>
        <v>0</v>
      </c>
      <c r="AE71" s="110">
        <f t="shared" si="6"/>
        <v>0</v>
      </c>
      <c r="AF71" s="110">
        <f t="shared" si="6"/>
        <v>0</v>
      </c>
      <c r="AG71" s="110">
        <f t="shared" si="6"/>
        <v>0</v>
      </c>
      <c r="AH71" s="110">
        <f t="shared" si="6"/>
        <v>0</v>
      </c>
      <c r="AI71" s="110">
        <f t="shared" si="6"/>
        <v>0</v>
      </c>
      <c r="AJ71" s="39" t="str">
        <f t="shared" ref="AJ71:AJ134" si="7">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7"/>
      <c r="C72" s="39">
        <f t="shared" ref="C72:C134" si="9">IF(C7&lt;&gt;"",C7,"")</f>
        <v>1</v>
      </c>
      <c r="D72" s="110">
        <f t="shared" si="6"/>
        <v>0</v>
      </c>
      <c r="E72" s="110">
        <f t="shared" si="6"/>
        <v>0</v>
      </c>
      <c r="F72" s="110">
        <f t="shared" si="6"/>
        <v>0</v>
      </c>
      <c r="G72" s="110">
        <f t="shared" si="6"/>
        <v>0</v>
      </c>
      <c r="H72" s="110">
        <f t="shared" si="6"/>
        <v>0</v>
      </c>
      <c r="I72" s="110">
        <f t="shared" si="6"/>
        <v>0</v>
      </c>
      <c r="J72" s="110">
        <f t="shared" si="6"/>
        <v>0</v>
      </c>
      <c r="K72" s="110">
        <f t="shared" si="6"/>
        <v>0</v>
      </c>
      <c r="L72" s="110">
        <f t="shared" si="6"/>
        <v>0</v>
      </c>
      <c r="M72" s="110">
        <f t="shared" si="6"/>
        <v>0</v>
      </c>
      <c r="N72" s="110">
        <f t="shared" si="6"/>
        <v>0</v>
      </c>
      <c r="O72" s="110">
        <f t="shared" si="6"/>
        <v>0</v>
      </c>
      <c r="P72" s="110">
        <f t="shared" si="6"/>
        <v>0</v>
      </c>
      <c r="Q72" s="110">
        <f t="shared" si="6"/>
        <v>0</v>
      </c>
      <c r="R72" s="110">
        <f t="shared" si="6"/>
        <v>0</v>
      </c>
      <c r="S72" s="110">
        <f t="shared" si="6"/>
        <v>0</v>
      </c>
      <c r="T72" s="110">
        <f t="shared" si="6"/>
        <v>0</v>
      </c>
      <c r="U72" s="110">
        <f t="shared" si="6"/>
        <v>0</v>
      </c>
      <c r="V72" s="110">
        <f t="shared" si="6"/>
        <v>0</v>
      </c>
      <c r="W72" s="110">
        <f t="shared" si="6"/>
        <v>0</v>
      </c>
      <c r="X72" s="110">
        <f t="shared" si="6"/>
        <v>0</v>
      </c>
      <c r="Y72" s="110">
        <f t="shared" si="6"/>
        <v>0</v>
      </c>
      <c r="Z72" s="110">
        <f t="shared" si="6"/>
        <v>0</v>
      </c>
      <c r="AA72" s="110">
        <f t="shared" si="6"/>
        <v>0</v>
      </c>
      <c r="AB72" s="110">
        <f t="shared" si="6"/>
        <v>0</v>
      </c>
      <c r="AC72" s="110">
        <f t="shared" si="6"/>
        <v>0</v>
      </c>
      <c r="AD72" s="110">
        <f t="shared" si="6"/>
        <v>0</v>
      </c>
      <c r="AE72" s="110">
        <f t="shared" si="6"/>
        <v>0</v>
      </c>
      <c r="AF72" s="110">
        <f t="shared" si="6"/>
        <v>0</v>
      </c>
      <c r="AG72" s="110">
        <f t="shared" si="6"/>
        <v>0</v>
      </c>
      <c r="AH72" s="110">
        <f t="shared" si="6"/>
        <v>0</v>
      </c>
      <c r="AI72" s="110">
        <f t="shared" si="6"/>
        <v>1</v>
      </c>
      <c r="AJ72" s="39" t="str">
        <f t="shared" si="7"/>
        <v>EPSWREQ</v>
      </c>
      <c r="AK72" s="52"/>
      <c r="AL72" s="52"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EPSWREQ                                         */</v>
      </c>
    </row>
    <row r="73" spans="1:46">
      <c r="B73" s="117"/>
      <c r="C73" s="39">
        <f t="shared" si="9"/>
        <v>2</v>
      </c>
      <c r="D73" s="110">
        <f t="shared" si="6"/>
        <v>0</v>
      </c>
      <c r="E73" s="110">
        <f t="shared" si="6"/>
        <v>0</v>
      </c>
      <c r="F73" s="110">
        <f t="shared" si="6"/>
        <v>0</v>
      </c>
      <c r="G73" s="110">
        <f t="shared" si="6"/>
        <v>0</v>
      </c>
      <c r="H73" s="110">
        <f t="shared" si="6"/>
        <v>0</v>
      </c>
      <c r="I73" s="110">
        <f t="shared" si="6"/>
        <v>0</v>
      </c>
      <c r="J73" s="110">
        <f t="shared" si="6"/>
        <v>0</v>
      </c>
      <c r="K73" s="110">
        <f t="shared" si="6"/>
        <v>0</v>
      </c>
      <c r="L73" s="110">
        <f t="shared" si="6"/>
        <v>0</v>
      </c>
      <c r="M73" s="110">
        <f t="shared" si="6"/>
        <v>0</v>
      </c>
      <c r="N73" s="110">
        <f t="shared" si="6"/>
        <v>0</v>
      </c>
      <c r="O73" s="110">
        <f t="shared" si="6"/>
        <v>0</v>
      </c>
      <c r="P73" s="110">
        <f t="shared" si="6"/>
        <v>0</v>
      </c>
      <c r="Q73" s="110">
        <f t="shared" si="6"/>
        <v>0</v>
      </c>
      <c r="R73" s="110">
        <f t="shared" si="6"/>
        <v>0</v>
      </c>
      <c r="S73" s="110">
        <f t="shared" si="6"/>
        <v>0</v>
      </c>
      <c r="T73" s="110">
        <f t="shared" si="6"/>
        <v>0</v>
      </c>
      <c r="U73" s="110">
        <f t="shared" si="6"/>
        <v>0</v>
      </c>
      <c r="V73" s="110">
        <f t="shared" si="6"/>
        <v>0</v>
      </c>
      <c r="W73" s="110">
        <f t="shared" si="6"/>
        <v>0</v>
      </c>
      <c r="X73" s="110">
        <f t="shared" si="6"/>
        <v>0</v>
      </c>
      <c r="Y73" s="110">
        <f t="shared" si="6"/>
        <v>0</v>
      </c>
      <c r="Z73" s="110">
        <f t="shared" si="6"/>
        <v>0</v>
      </c>
      <c r="AA73" s="110">
        <f t="shared" si="6"/>
        <v>0</v>
      </c>
      <c r="AB73" s="110">
        <f t="shared" si="6"/>
        <v>0</v>
      </c>
      <c r="AC73" s="110">
        <f t="shared" si="6"/>
        <v>0</v>
      </c>
      <c r="AD73" s="110">
        <f t="shared" si="6"/>
        <v>0</v>
      </c>
      <c r="AE73" s="110">
        <f t="shared" si="6"/>
        <v>0</v>
      </c>
      <c r="AF73" s="110">
        <f t="shared" si="6"/>
        <v>0</v>
      </c>
      <c r="AG73" s="110">
        <f t="shared" si="6"/>
        <v>0</v>
      </c>
      <c r="AH73" s="110">
        <f t="shared" si="6"/>
        <v>1</v>
      </c>
      <c r="AI73" s="110">
        <f t="shared" si="6"/>
        <v>0</v>
      </c>
      <c r="AJ73" s="39" t="str">
        <f t="shared" si="7"/>
        <v>UNKNOWN</v>
      </c>
      <c r="AK73" s="52"/>
      <c r="AL73" s="52" t="str">
        <f t="shared" si="10"/>
        <v>02</v>
      </c>
      <c r="AM73" s="52" t="str">
        <f t="shared" si="11"/>
        <v>00</v>
      </c>
      <c r="AN73" s="52" t="str">
        <f t="shared" si="12"/>
        <v>00</v>
      </c>
      <c r="AO73" s="52" t="str">
        <f t="shared" si="13"/>
        <v>00</v>
      </c>
      <c r="AQ73" t="str">
        <f t="shared" si="8"/>
        <v xml:space="preserve">    (U4)0x00000002U,                                                           /* 02 UNKNOWN                                         */</v>
      </c>
    </row>
    <row r="74" spans="1:46">
      <c r="B74" s="117"/>
      <c r="C74" s="39">
        <f t="shared" si="9"/>
        <v>3</v>
      </c>
      <c r="D74" s="110">
        <f t="shared" si="6"/>
        <v>0</v>
      </c>
      <c r="E74" s="110">
        <f t="shared" si="6"/>
        <v>0</v>
      </c>
      <c r="F74" s="110">
        <f t="shared" si="6"/>
        <v>0</v>
      </c>
      <c r="G74" s="110">
        <f t="shared" si="6"/>
        <v>0</v>
      </c>
      <c r="H74" s="110">
        <f t="shared" si="6"/>
        <v>0</v>
      </c>
      <c r="I74" s="110">
        <f t="shared" si="6"/>
        <v>0</v>
      </c>
      <c r="J74" s="110">
        <f t="shared" si="6"/>
        <v>0</v>
      </c>
      <c r="K74" s="110">
        <f t="shared" si="6"/>
        <v>0</v>
      </c>
      <c r="L74" s="110">
        <f t="shared" si="6"/>
        <v>0</v>
      </c>
      <c r="M74" s="110">
        <f t="shared" si="6"/>
        <v>0</v>
      </c>
      <c r="N74" s="110">
        <f t="shared" si="6"/>
        <v>0</v>
      </c>
      <c r="O74" s="110">
        <f t="shared" si="6"/>
        <v>0</v>
      </c>
      <c r="P74" s="110">
        <f t="shared" si="6"/>
        <v>0</v>
      </c>
      <c r="Q74" s="110">
        <f t="shared" si="6"/>
        <v>0</v>
      </c>
      <c r="R74" s="110">
        <f t="shared" si="6"/>
        <v>0</v>
      </c>
      <c r="S74" s="110">
        <f t="shared" si="6"/>
        <v>0</v>
      </c>
      <c r="T74" s="110">
        <f t="shared" si="6"/>
        <v>0</v>
      </c>
      <c r="U74" s="110">
        <f t="shared" si="6"/>
        <v>0</v>
      </c>
      <c r="V74" s="110">
        <f t="shared" si="6"/>
        <v>0</v>
      </c>
      <c r="W74" s="110">
        <f t="shared" si="6"/>
        <v>0</v>
      </c>
      <c r="X74" s="110">
        <f t="shared" si="6"/>
        <v>0</v>
      </c>
      <c r="Y74" s="110">
        <f t="shared" si="6"/>
        <v>0</v>
      </c>
      <c r="Z74" s="110">
        <f t="shared" si="6"/>
        <v>0</v>
      </c>
      <c r="AA74" s="110">
        <f t="shared" si="6"/>
        <v>0</v>
      </c>
      <c r="AB74" s="110">
        <f t="shared" si="6"/>
        <v>0</v>
      </c>
      <c r="AC74" s="110">
        <f t="shared" si="6"/>
        <v>0</v>
      </c>
      <c r="AD74" s="110">
        <f t="shared" si="6"/>
        <v>0</v>
      </c>
      <c r="AE74" s="110">
        <f t="shared" si="6"/>
        <v>0</v>
      </c>
      <c r="AF74" s="110">
        <f t="shared" si="6"/>
        <v>0</v>
      </c>
      <c r="AG74" s="110">
        <f t="shared" si="6"/>
        <v>0</v>
      </c>
      <c r="AH74" s="110">
        <f t="shared" si="6"/>
        <v>1</v>
      </c>
      <c r="AI74" s="110">
        <f t="shared" si="6"/>
        <v>1</v>
      </c>
      <c r="AJ74" s="39" t="str">
        <f t="shared" si="7"/>
        <v>UNKNOWN</v>
      </c>
      <c r="AK74" s="52"/>
      <c r="AL74" s="52" t="str">
        <f t="shared" si="10"/>
        <v>03</v>
      </c>
      <c r="AM74" s="52" t="str">
        <f t="shared" si="11"/>
        <v>00</v>
      </c>
      <c r="AN74" s="52" t="str">
        <f t="shared" si="12"/>
        <v>00</v>
      </c>
      <c r="AO74" s="52" t="str">
        <f t="shared" si="13"/>
        <v>00</v>
      </c>
      <c r="AQ74" t="str">
        <f t="shared" si="8"/>
        <v xml:space="preserve">    (U4)0x00000003U,                                                           /* 03 UNKNOWN                                         */</v>
      </c>
    </row>
    <row r="75" spans="1:46">
      <c r="B75" s="117"/>
      <c r="C75" s="39">
        <f t="shared" si="9"/>
        <v>4</v>
      </c>
      <c r="D75" s="110">
        <f t="shared" si="6"/>
        <v>0</v>
      </c>
      <c r="E75" s="110">
        <f t="shared" si="6"/>
        <v>0</v>
      </c>
      <c r="F75" s="110">
        <f t="shared" si="6"/>
        <v>0</v>
      </c>
      <c r="G75" s="110">
        <f t="shared" si="6"/>
        <v>0</v>
      </c>
      <c r="H75" s="110">
        <f t="shared" si="6"/>
        <v>0</v>
      </c>
      <c r="I75" s="110">
        <f t="shared" si="6"/>
        <v>0</v>
      </c>
      <c r="J75" s="110">
        <f t="shared" si="6"/>
        <v>0</v>
      </c>
      <c r="K75" s="110">
        <f t="shared" si="6"/>
        <v>0</v>
      </c>
      <c r="L75" s="110">
        <f t="shared" si="6"/>
        <v>0</v>
      </c>
      <c r="M75" s="110">
        <f t="shared" si="6"/>
        <v>0</v>
      </c>
      <c r="N75" s="110">
        <f t="shared" si="6"/>
        <v>0</v>
      </c>
      <c r="O75" s="110">
        <f t="shared" si="6"/>
        <v>0</v>
      </c>
      <c r="P75" s="110">
        <f t="shared" si="6"/>
        <v>0</v>
      </c>
      <c r="Q75" s="110">
        <f t="shared" si="6"/>
        <v>0</v>
      </c>
      <c r="R75" s="110">
        <f t="shared" si="6"/>
        <v>0</v>
      </c>
      <c r="S75" s="110">
        <f t="shared" si="6"/>
        <v>0</v>
      </c>
      <c r="T75" s="110">
        <f t="shared" si="6"/>
        <v>0</v>
      </c>
      <c r="U75" s="110">
        <f t="shared" si="6"/>
        <v>0</v>
      </c>
      <c r="V75" s="110">
        <f t="shared" si="6"/>
        <v>0</v>
      </c>
      <c r="W75" s="110">
        <f t="shared" si="6"/>
        <v>0</v>
      </c>
      <c r="X75" s="110">
        <f t="shared" si="6"/>
        <v>0</v>
      </c>
      <c r="Y75" s="110">
        <f t="shared" si="6"/>
        <v>0</v>
      </c>
      <c r="Z75" s="110">
        <f t="shared" si="6"/>
        <v>0</v>
      </c>
      <c r="AA75" s="110">
        <f t="shared" si="6"/>
        <v>0</v>
      </c>
      <c r="AB75" s="110">
        <f t="shared" si="6"/>
        <v>0</v>
      </c>
      <c r="AC75" s="110">
        <f t="shared" si="6"/>
        <v>0</v>
      </c>
      <c r="AD75" s="110">
        <f t="shared" si="6"/>
        <v>0</v>
      </c>
      <c r="AE75" s="110">
        <f t="shared" si="6"/>
        <v>0</v>
      </c>
      <c r="AF75" s="110">
        <f t="shared" si="6"/>
        <v>0</v>
      </c>
      <c r="AG75" s="110">
        <f t="shared" si="6"/>
        <v>1</v>
      </c>
      <c r="AH75" s="110">
        <f t="shared" si="6"/>
        <v>0</v>
      </c>
      <c r="AI75" s="110">
        <f t="shared" si="6"/>
        <v>0</v>
      </c>
      <c r="AJ75" s="39" t="str">
        <f t="shared" si="7"/>
        <v>EPSWREQ</v>
      </c>
      <c r="AK75" s="52"/>
      <c r="AL75" s="52" t="str">
        <f t="shared" si="10"/>
        <v>04</v>
      </c>
      <c r="AM75" s="52" t="str">
        <f t="shared" si="11"/>
        <v>00</v>
      </c>
      <c r="AN75" s="52" t="str">
        <f t="shared" si="12"/>
        <v>00</v>
      </c>
      <c r="AO75" s="52" t="str">
        <f t="shared" si="13"/>
        <v>00</v>
      </c>
      <c r="AQ75" t="str">
        <f t="shared" si="8"/>
        <v xml:space="preserve">    (U4)0x00000004U,                                                           /* 04 EPSWREQ                                         */</v>
      </c>
    </row>
    <row r="76" spans="1:46">
      <c r="B76" s="117"/>
      <c r="C76" s="39">
        <f t="shared" si="9"/>
        <v>5</v>
      </c>
      <c r="D76" s="110">
        <f t="shared" si="6"/>
        <v>0</v>
      </c>
      <c r="E76" s="110">
        <f t="shared" si="6"/>
        <v>0</v>
      </c>
      <c r="F76" s="110">
        <f t="shared" si="6"/>
        <v>0</v>
      </c>
      <c r="G76" s="110">
        <f t="shared" si="6"/>
        <v>0</v>
      </c>
      <c r="H76" s="110">
        <f t="shared" si="6"/>
        <v>0</v>
      </c>
      <c r="I76" s="110">
        <f t="shared" si="6"/>
        <v>0</v>
      </c>
      <c r="J76" s="110">
        <f t="shared" si="6"/>
        <v>0</v>
      </c>
      <c r="K76" s="110">
        <f t="shared" si="6"/>
        <v>0</v>
      </c>
      <c r="L76" s="110">
        <f t="shared" si="6"/>
        <v>0</v>
      </c>
      <c r="M76" s="110">
        <f t="shared" si="6"/>
        <v>0</v>
      </c>
      <c r="N76" s="110">
        <f t="shared" si="6"/>
        <v>0</v>
      </c>
      <c r="O76" s="110">
        <f t="shared" si="6"/>
        <v>0</v>
      </c>
      <c r="P76" s="110">
        <f t="shared" si="6"/>
        <v>0</v>
      </c>
      <c r="Q76" s="110">
        <f t="shared" si="6"/>
        <v>0</v>
      </c>
      <c r="R76" s="110">
        <f t="shared" si="6"/>
        <v>0</v>
      </c>
      <c r="S76" s="110">
        <f t="shared" si="6"/>
        <v>0</v>
      </c>
      <c r="T76" s="110">
        <f t="shared" si="6"/>
        <v>0</v>
      </c>
      <c r="U76" s="110">
        <f t="shared" si="6"/>
        <v>0</v>
      </c>
      <c r="V76" s="110">
        <f t="shared" si="6"/>
        <v>0</v>
      </c>
      <c r="W76" s="110">
        <f t="shared" si="6"/>
        <v>0</v>
      </c>
      <c r="X76" s="110">
        <f t="shared" si="6"/>
        <v>0</v>
      </c>
      <c r="Y76" s="110">
        <f t="shared" si="6"/>
        <v>0</v>
      </c>
      <c r="Z76" s="110">
        <f t="shared" si="6"/>
        <v>0</v>
      </c>
      <c r="AA76" s="110">
        <f t="shared" si="6"/>
        <v>0</v>
      </c>
      <c r="AB76" s="110">
        <f t="shared" si="6"/>
        <v>0</v>
      </c>
      <c r="AC76" s="110">
        <f t="shared" si="6"/>
        <v>0</v>
      </c>
      <c r="AD76" s="110">
        <f t="shared" si="6"/>
        <v>0</v>
      </c>
      <c r="AE76" s="110">
        <f t="shared" si="6"/>
        <v>0</v>
      </c>
      <c r="AF76" s="110">
        <f t="shared" si="6"/>
        <v>0</v>
      </c>
      <c r="AG76" s="110">
        <f t="shared" si="6"/>
        <v>1</v>
      </c>
      <c r="AH76" s="110">
        <f t="shared" si="6"/>
        <v>0</v>
      </c>
      <c r="AI76" s="110">
        <f t="shared" si="6"/>
        <v>1</v>
      </c>
      <c r="AJ76" s="39" t="str">
        <f t="shared" si="7"/>
        <v>EPSWREQ</v>
      </c>
      <c r="AK76" s="52"/>
      <c r="AL76" s="52" t="str">
        <f t="shared" si="10"/>
        <v>05</v>
      </c>
      <c r="AM76" s="52" t="str">
        <f t="shared" si="11"/>
        <v>00</v>
      </c>
      <c r="AN76" s="52" t="str">
        <f t="shared" si="12"/>
        <v>00</v>
      </c>
      <c r="AO76" s="52" t="str">
        <f t="shared" si="13"/>
        <v>00</v>
      </c>
      <c r="AQ76" t="str">
        <f t="shared" si="8"/>
        <v xml:space="preserve">    (U4)0x00000005U,                                                           /* 05 EPSWREQ                                         */</v>
      </c>
    </row>
    <row r="77" spans="1:46">
      <c r="B77" s="117"/>
      <c r="C77" s="39">
        <f t="shared" si="9"/>
        <v>6</v>
      </c>
      <c r="D77" s="110">
        <f t="shared" si="6"/>
        <v>0</v>
      </c>
      <c r="E77" s="110">
        <f t="shared" si="6"/>
        <v>0</v>
      </c>
      <c r="F77" s="110">
        <f t="shared" si="6"/>
        <v>0</v>
      </c>
      <c r="G77" s="110">
        <f t="shared" si="6"/>
        <v>0</v>
      </c>
      <c r="H77" s="110">
        <f t="shared" si="6"/>
        <v>0</v>
      </c>
      <c r="I77" s="110">
        <f t="shared" si="6"/>
        <v>0</v>
      </c>
      <c r="J77" s="110">
        <f t="shared" si="6"/>
        <v>0</v>
      </c>
      <c r="K77" s="110">
        <f t="shared" si="6"/>
        <v>0</v>
      </c>
      <c r="L77" s="110">
        <f t="shared" si="6"/>
        <v>0</v>
      </c>
      <c r="M77" s="110">
        <f t="shared" si="6"/>
        <v>0</v>
      </c>
      <c r="N77" s="110">
        <f t="shared" si="6"/>
        <v>0</v>
      </c>
      <c r="O77" s="110">
        <f t="shared" si="6"/>
        <v>0</v>
      </c>
      <c r="P77" s="110">
        <f t="shared" si="6"/>
        <v>0</v>
      </c>
      <c r="Q77" s="110">
        <f t="shared" si="6"/>
        <v>0</v>
      </c>
      <c r="R77" s="110">
        <f t="shared" si="6"/>
        <v>0</v>
      </c>
      <c r="S77" s="110">
        <f t="shared" si="6"/>
        <v>0</v>
      </c>
      <c r="T77" s="110">
        <f t="shared" si="6"/>
        <v>0</v>
      </c>
      <c r="U77" s="110">
        <f t="shared" si="6"/>
        <v>0</v>
      </c>
      <c r="V77" s="110">
        <f t="shared" si="6"/>
        <v>0</v>
      </c>
      <c r="W77" s="110">
        <f t="shared" si="6"/>
        <v>0</v>
      </c>
      <c r="X77" s="110">
        <f t="shared" si="6"/>
        <v>0</v>
      </c>
      <c r="Y77" s="110">
        <f t="shared" si="6"/>
        <v>0</v>
      </c>
      <c r="Z77" s="110">
        <f t="shared" si="6"/>
        <v>0</v>
      </c>
      <c r="AA77" s="110">
        <f t="shared" si="6"/>
        <v>0</v>
      </c>
      <c r="AB77" s="110">
        <f t="shared" si="6"/>
        <v>0</v>
      </c>
      <c r="AC77" s="110">
        <f t="shared" si="6"/>
        <v>0</v>
      </c>
      <c r="AD77" s="110">
        <f t="shared" si="6"/>
        <v>0</v>
      </c>
      <c r="AE77" s="110">
        <f t="shared" si="6"/>
        <v>0</v>
      </c>
      <c r="AF77" s="110">
        <f t="shared" si="6"/>
        <v>0</v>
      </c>
      <c r="AG77" s="110">
        <f t="shared" si="6"/>
        <v>1</v>
      </c>
      <c r="AH77" s="110">
        <f t="shared" si="6"/>
        <v>1</v>
      </c>
      <c r="AI77" s="110">
        <f t="shared" si="6"/>
        <v>0</v>
      </c>
      <c r="AJ77" s="39" t="str">
        <f t="shared" si="7"/>
        <v>EPSWREQ</v>
      </c>
      <c r="AK77" s="52"/>
      <c r="AL77" s="52" t="str">
        <f t="shared" si="10"/>
        <v>06</v>
      </c>
      <c r="AM77" s="52" t="str">
        <f t="shared" si="11"/>
        <v>00</v>
      </c>
      <c r="AN77" s="52" t="str">
        <f t="shared" si="12"/>
        <v>00</v>
      </c>
      <c r="AO77" s="52" t="str">
        <f t="shared" si="13"/>
        <v>00</v>
      </c>
      <c r="AQ77" t="str">
        <f t="shared" si="8"/>
        <v xml:space="preserve">    (U4)0x00000006U,                                                           /* 06 EPSWREQ                                         */</v>
      </c>
    </row>
    <row r="78" spans="1:46">
      <c r="B78" s="117"/>
      <c r="C78" s="39">
        <f t="shared" si="9"/>
        <v>7</v>
      </c>
      <c r="D78" s="110">
        <f t="shared" si="6"/>
        <v>0</v>
      </c>
      <c r="E78" s="110">
        <f t="shared" si="6"/>
        <v>0</v>
      </c>
      <c r="F78" s="110">
        <f t="shared" si="6"/>
        <v>0</v>
      </c>
      <c r="G78" s="110">
        <f t="shared" si="6"/>
        <v>0</v>
      </c>
      <c r="H78" s="110">
        <f t="shared" si="6"/>
        <v>0</v>
      </c>
      <c r="I78" s="110">
        <f t="shared" si="6"/>
        <v>0</v>
      </c>
      <c r="J78" s="110">
        <f t="shared" si="6"/>
        <v>0</v>
      </c>
      <c r="K78" s="110">
        <f t="shared" si="6"/>
        <v>0</v>
      </c>
      <c r="L78" s="110">
        <f t="shared" si="6"/>
        <v>0</v>
      </c>
      <c r="M78" s="110">
        <f t="shared" si="6"/>
        <v>0</v>
      </c>
      <c r="N78" s="110">
        <f t="shared" si="6"/>
        <v>0</v>
      </c>
      <c r="O78" s="110">
        <f t="shared" si="6"/>
        <v>0</v>
      </c>
      <c r="P78" s="110">
        <f t="shared" si="6"/>
        <v>0</v>
      </c>
      <c r="Q78" s="110">
        <f t="shared" si="6"/>
        <v>0</v>
      </c>
      <c r="R78" s="110">
        <f t="shared" si="6"/>
        <v>0</v>
      </c>
      <c r="S78" s="110">
        <f t="shared" si="6"/>
        <v>0</v>
      </c>
      <c r="T78" s="110">
        <f t="shared" si="6"/>
        <v>0</v>
      </c>
      <c r="U78" s="110">
        <f t="shared" si="6"/>
        <v>0</v>
      </c>
      <c r="V78" s="110">
        <f t="shared" si="6"/>
        <v>0</v>
      </c>
      <c r="W78" s="110">
        <f t="shared" si="6"/>
        <v>0</v>
      </c>
      <c r="X78" s="110">
        <f t="shared" si="6"/>
        <v>0</v>
      </c>
      <c r="Y78" s="110">
        <f t="shared" si="6"/>
        <v>0</v>
      </c>
      <c r="Z78" s="110">
        <f t="shared" si="6"/>
        <v>0</v>
      </c>
      <c r="AA78" s="110">
        <f t="shared" si="6"/>
        <v>0</v>
      </c>
      <c r="AB78" s="110">
        <f t="shared" si="6"/>
        <v>0</v>
      </c>
      <c r="AC78" s="110">
        <f t="shared" si="6"/>
        <v>0</v>
      </c>
      <c r="AD78" s="110">
        <f t="shared" si="6"/>
        <v>0</v>
      </c>
      <c r="AE78" s="110">
        <f t="shared" si="6"/>
        <v>0</v>
      </c>
      <c r="AF78" s="110">
        <f t="shared" si="6"/>
        <v>0</v>
      </c>
      <c r="AG78" s="110">
        <f t="shared" si="6"/>
        <v>1</v>
      </c>
      <c r="AH78" s="110">
        <f t="shared" si="6"/>
        <v>1</v>
      </c>
      <c r="AI78" s="110">
        <f t="shared" ref="AI78" si="14">IF(AI13=1,1,0)</f>
        <v>1</v>
      </c>
      <c r="AJ78" s="39" t="str">
        <f t="shared" si="7"/>
        <v>EPSWREQ</v>
      </c>
      <c r="AK78" s="52"/>
      <c r="AL78" s="52" t="str">
        <f t="shared" si="10"/>
        <v>07</v>
      </c>
      <c r="AM78" s="52" t="str">
        <f t="shared" si="11"/>
        <v>00</v>
      </c>
      <c r="AN78" s="52" t="str">
        <f t="shared" si="12"/>
        <v>00</v>
      </c>
      <c r="AO78" s="52" t="str">
        <f t="shared" si="13"/>
        <v>00</v>
      </c>
      <c r="AQ78" t="str">
        <f t="shared" si="8"/>
        <v xml:space="preserve">    (U4)0x00000007U                                                            /* 07 EPSWREQ                                         */</v>
      </c>
    </row>
    <row r="79" spans="1:46">
      <c r="B79" s="117"/>
      <c r="C79" s="39">
        <f t="shared" si="9"/>
        <v>8</v>
      </c>
      <c r="D79" s="110">
        <f t="shared" ref="D79:AI86" si="15">IF(D14=1,1,0)</f>
        <v>0</v>
      </c>
      <c r="E79" s="110">
        <f t="shared" si="15"/>
        <v>0</v>
      </c>
      <c r="F79" s="110">
        <f t="shared" si="15"/>
        <v>0</v>
      </c>
      <c r="G79" s="110">
        <f t="shared" si="15"/>
        <v>0</v>
      </c>
      <c r="H79" s="110">
        <f t="shared" si="15"/>
        <v>0</v>
      </c>
      <c r="I79" s="110">
        <f t="shared" si="15"/>
        <v>0</v>
      </c>
      <c r="J79" s="110">
        <f t="shared" si="15"/>
        <v>0</v>
      </c>
      <c r="K79" s="110">
        <f t="shared" si="15"/>
        <v>0</v>
      </c>
      <c r="L79" s="110">
        <f t="shared" si="15"/>
        <v>0</v>
      </c>
      <c r="M79" s="110">
        <f t="shared" si="15"/>
        <v>0</v>
      </c>
      <c r="N79" s="110">
        <f t="shared" si="15"/>
        <v>0</v>
      </c>
      <c r="O79" s="110">
        <f t="shared" si="15"/>
        <v>0</v>
      </c>
      <c r="P79" s="110">
        <f t="shared" si="15"/>
        <v>0</v>
      </c>
      <c r="Q79" s="110">
        <f t="shared" si="15"/>
        <v>0</v>
      </c>
      <c r="R79" s="110">
        <f t="shared" si="15"/>
        <v>0</v>
      </c>
      <c r="S79" s="110">
        <f t="shared" si="15"/>
        <v>0</v>
      </c>
      <c r="T79" s="110">
        <f t="shared" si="15"/>
        <v>0</v>
      </c>
      <c r="U79" s="110">
        <f t="shared" si="15"/>
        <v>0</v>
      </c>
      <c r="V79" s="110">
        <f t="shared" si="15"/>
        <v>0</v>
      </c>
      <c r="W79" s="110">
        <f t="shared" si="15"/>
        <v>0</v>
      </c>
      <c r="X79" s="110">
        <f t="shared" si="15"/>
        <v>0</v>
      </c>
      <c r="Y79" s="110">
        <f t="shared" si="15"/>
        <v>0</v>
      </c>
      <c r="Z79" s="110">
        <f t="shared" si="15"/>
        <v>0</v>
      </c>
      <c r="AA79" s="110">
        <f t="shared" si="15"/>
        <v>0</v>
      </c>
      <c r="AB79" s="110">
        <f t="shared" si="15"/>
        <v>0</v>
      </c>
      <c r="AC79" s="110">
        <f t="shared" si="15"/>
        <v>0</v>
      </c>
      <c r="AD79" s="110">
        <f t="shared" si="15"/>
        <v>0</v>
      </c>
      <c r="AE79" s="110">
        <f t="shared" si="15"/>
        <v>0</v>
      </c>
      <c r="AF79" s="110">
        <f t="shared" si="15"/>
        <v>0</v>
      </c>
      <c r="AG79" s="110">
        <f t="shared" si="15"/>
        <v>0</v>
      </c>
      <c r="AH79" s="110">
        <f t="shared" si="15"/>
        <v>0</v>
      </c>
      <c r="AI79" s="110">
        <f t="shared" si="15"/>
        <v>0</v>
      </c>
      <c r="AJ79" s="39" t="str">
        <f t="shared" si="7"/>
        <v/>
      </c>
      <c r="AK79" s="52"/>
      <c r="AL79" s="52" t="str">
        <f t="shared" si="10"/>
        <v>00</v>
      </c>
      <c r="AM79" s="52" t="str">
        <f t="shared" si="11"/>
        <v>00</v>
      </c>
      <c r="AN79" s="52" t="str">
        <f t="shared" si="12"/>
        <v>00</v>
      </c>
      <c r="AO79" s="52" t="str">
        <f t="shared" si="13"/>
        <v>00</v>
      </c>
      <c r="AQ79" t="str">
        <f t="shared" si="8"/>
        <v/>
      </c>
    </row>
    <row r="80" spans="1:46">
      <c r="B80" s="117"/>
      <c r="C80" s="39">
        <f t="shared" si="9"/>
        <v>9</v>
      </c>
      <c r="D80" s="110">
        <f t="shared" si="15"/>
        <v>0</v>
      </c>
      <c r="E80" s="110">
        <f t="shared" si="15"/>
        <v>0</v>
      </c>
      <c r="F80" s="110">
        <f t="shared" si="15"/>
        <v>0</v>
      </c>
      <c r="G80" s="110">
        <f t="shared" si="15"/>
        <v>0</v>
      </c>
      <c r="H80" s="110">
        <f t="shared" si="15"/>
        <v>0</v>
      </c>
      <c r="I80" s="110">
        <f t="shared" si="15"/>
        <v>0</v>
      </c>
      <c r="J80" s="110">
        <f t="shared" si="15"/>
        <v>0</v>
      </c>
      <c r="K80" s="110">
        <f t="shared" si="15"/>
        <v>0</v>
      </c>
      <c r="L80" s="110">
        <f t="shared" si="15"/>
        <v>0</v>
      </c>
      <c r="M80" s="110">
        <f t="shared" si="15"/>
        <v>0</v>
      </c>
      <c r="N80" s="110">
        <f t="shared" si="15"/>
        <v>0</v>
      </c>
      <c r="O80" s="110">
        <f t="shared" si="15"/>
        <v>0</v>
      </c>
      <c r="P80" s="110">
        <f t="shared" si="15"/>
        <v>0</v>
      </c>
      <c r="Q80" s="110">
        <f t="shared" si="15"/>
        <v>0</v>
      </c>
      <c r="R80" s="110">
        <f t="shared" si="15"/>
        <v>0</v>
      </c>
      <c r="S80" s="110">
        <f t="shared" si="15"/>
        <v>0</v>
      </c>
      <c r="T80" s="110">
        <f t="shared" si="15"/>
        <v>0</v>
      </c>
      <c r="U80" s="110">
        <f t="shared" si="15"/>
        <v>0</v>
      </c>
      <c r="V80" s="110">
        <f t="shared" si="15"/>
        <v>0</v>
      </c>
      <c r="W80" s="110">
        <f t="shared" si="15"/>
        <v>0</v>
      </c>
      <c r="X80" s="110">
        <f t="shared" si="15"/>
        <v>0</v>
      </c>
      <c r="Y80" s="110">
        <f t="shared" si="15"/>
        <v>0</v>
      </c>
      <c r="Z80" s="110">
        <f t="shared" si="15"/>
        <v>0</v>
      </c>
      <c r="AA80" s="110">
        <f t="shared" si="15"/>
        <v>0</v>
      </c>
      <c r="AB80" s="110">
        <f t="shared" si="15"/>
        <v>0</v>
      </c>
      <c r="AC80" s="110">
        <f t="shared" si="15"/>
        <v>0</v>
      </c>
      <c r="AD80" s="110">
        <f t="shared" si="15"/>
        <v>0</v>
      </c>
      <c r="AE80" s="110">
        <f t="shared" si="15"/>
        <v>0</v>
      </c>
      <c r="AF80" s="110">
        <f t="shared" si="15"/>
        <v>0</v>
      </c>
      <c r="AG80" s="110">
        <f t="shared" si="15"/>
        <v>0</v>
      </c>
      <c r="AH80" s="110">
        <f t="shared" si="15"/>
        <v>0</v>
      </c>
      <c r="AI80" s="110">
        <f t="shared" si="15"/>
        <v>0</v>
      </c>
      <c r="AJ80" s="39" t="str">
        <f t="shared" si="7"/>
        <v/>
      </c>
      <c r="AK80" s="52"/>
      <c r="AL80" s="52" t="str">
        <f t="shared" si="10"/>
        <v>00</v>
      </c>
      <c r="AM80" s="52" t="str">
        <f t="shared" si="11"/>
        <v>00</v>
      </c>
      <c r="AN80" s="52" t="str">
        <f t="shared" si="12"/>
        <v>00</v>
      </c>
      <c r="AO80" s="52" t="str">
        <f t="shared" si="13"/>
        <v>00</v>
      </c>
      <c r="AQ80" t="str">
        <f t="shared" si="8"/>
        <v/>
      </c>
    </row>
    <row r="81" spans="2:43">
      <c r="B81" s="117"/>
      <c r="C81" s="39">
        <f t="shared" si="9"/>
        <v>10</v>
      </c>
      <c r="D81" s="110">
        <f t="shared" si="15"/>
        <v>0</v>
      </c>
      <c r="E81" s="110">
        <f t="shared" si="15"/>
        <v>0</v>
      </c>
      <c r="F81" s="110">
        <f t="shared" si="15"/>
        <v>0</v>
      </c>
      <c r="G81" s="110">
        <f t="shared" si="15"/>
        <v>0</v>
      </c>
      <c r="H81" s="110">
        <f t="shared" si="15"/>
        <v>0</v>
      </c>
      <c r="I81" s="110">
        <f t="shared" si="15"/>
        <v>0</v>
      </c>
      <c r="J81" s="110">
        <f t="shared" si="15"/>
        <v>0</v>
      </c>
      <c r="K81" s="110">
        <f t="shared" si="15"/>
        <v>0</v>
      </c>
      <c r="L81" s="110">
        <f t="shared" si="15"/>
        <v>0</v>
      </c>
      <c r="M81" s="110">
        <f t="shared" si="15"/>
        <v>0</v>
      </c>
      <c r="N81" s="110">
        <f t="shared" si="15"/>
        <v>0</v>
      </c>
      <c r="O81" s="110">
        <f t="shared" si="15"/>
        <v>0</v>
      </c>
      <c r="P81" s="110">
        <f t="shared" si="15"/>
        <v>0</v>
      </c>
      <c r="Q81" s="110">
        <f t="shared" si="15"/>
        <v>0</v>
      </c>
      <c r="R81" s="110">
        <f t="shared" si="15"/>
        <v>0</v>
      </c>
      <c r="S81" s="110">
        <f t="shared" si="15"/>
        <v>0</v>
      </c>
      <c r="T81" s="110">
        <f t="shared" si="15"/>
        <v>0</v>
      </c>
      <c r="U81" s="110">
        <f t="shared" si="15"/>
        <v>0</v>
      </c>
      <c r="V81" s="110">
        <f t="shared" si="15"/>
        <v>0</v>
      </c>
      <c r="W81" s="110">
        <f t="shared" si="15"/>
        <v>0</v>
      </c>
      <c r="X81" s="110">
        <f t="shared" si="15"/>
        <v>0</v>
      </c>
      <c r="Y81" s="110">
        <f t="shared" si="15"/>
        <v>0</v>
      </c>
      <c r="Z81" s="110">
        <f t="shared" si="15"/>
        <v>0</v>
      </c>
      <c r="AA81" s="110">
        <f t="shared" si="15"/>
        <v>0</v>
      </c>
      <c r="AB81" s="110">
        <f t="shared" si="15"/>
        <v>0</v>
      </c>
      <c r="AC81" s="110">
        <f t="shared" si="15"/>
        <v>0</v>
      </c>
      <c r="AD81" s="110">
        <f t="shared" si="15"/>
        <v>0</v>
      </c>
      <c r="AE81" s="110">
        <f t="shared" si="15"/>
        <v>0</v>
      </c>
      <c r="AF81" s="110">
        <f t="shared" si="15"/>
        <v>0</v>
      </c>
      <c r="AG81" s="110">
        <f t="shared" si="15"/>
        <v>0</v>
      </c>
      <c r="AH81" s="110">
        <f t="shared" si="15"/>
        <v>0</v>
      </c>
      <c r="AI81" s="110">
        <f t="shared" si="15"/>
        <v>0</v>
      </c>
      <c r="AJ81" s="39" t="str">
        <f t="shared" si="7"/>
        <v/>
      </c>
      <c r="AK81" s="52"/>
      <c r="AL81" s="52" t="str">
        <f t="shared" si="10"/>
        <v>00</v>
      </c>
      <c r="AM81" s="52" t="str">
        <f t="shared" si="11"/>
        <v>00</v>
      </c>
      <c r="AN81" s="52" t="str">
        <f t="shared" si="12"/>
        <v>00</v>
      </c>
      <c r="AO81" s="52" t="str">
        <f t="shared" si="13"/>
        <v>00</v>
      </c>
      <c r="AQ81" t="str">
        <f t="shared" si="8"/>
        <v/>
      </c>
    </row>
    <row r="82" spans="2:43">
      <c r="B82" s="117"/>
      <c r="C82" s="39">
        <f t="shared" si="9"/>
        <v>11</v>
      </c>
      <c r="D82" s="110">
        <f t="shared" si="15"/>
        <v>0</v>
      </c>
      <c r="E82" s="110">
        <f t="shared" si="15"/>
        <v>0</v>
      </c>
      <c r="F82" s="110">
        <f t="shared" si="15"/>
        <v>0</v>
      </c>
      <c r="G82" s="110">
        <f t="shared" si="15"/>
        <v>0</v>
      </c>
      <c r="H82" s="110">
        <f t="shared" si="15"/>
        <v>0</v>
      </c>
      <c r="I82" s="110">
        <f t="shared" si="15"/>
        <v>0</v>
      </c>
      <c r="J82" s="110">
        <f t="shared" si="15"/>
        <v>0</v>
      </c>
      <c r="K82" s="110">
        <f t="shared" si="15"/>
        <v>0</v>
      </c>
      <c r="L82" s="110">
        <f t="shared" si="15"/>
        <v>0</v>
      </c>
      <c r="M82" s="110">
        <f t="shared" si="15"/>
        <v>0</v>
      </c>
      <c r="N82" s="110">
        <f t="shared" si="15"/>
        <v>0</v>
      </c>
      <c r="O82" s="110">
        <f t="shared" si="15"/>
        <v>0</v>
      </c>
      <c r="P82" s="110">
        <f t="shared" si="15"/>
        <v>0</v>
      </c>
      <c r="Q82" s="110">
        <f t="shared" si="15"/>
        <v>0</v>
      </c>
      <c r="R82" s="110">
        <f t="shared" si="15"/>
        <v>0</v>
      </c>
      <c r="S82" s="110">
        <f t="shared" si="15"/>
        <v>0</v>
      </c>
      <c r="T82" s="110">
        <f t="shared" si="15"/>
        <v>0</v>
      </c>
      <c r="U82" s="110">
        <f t="shared" si="15"/>
        <v>0</v>
      </c>
      <c r="V82" s="110">
        <f t="shared" si="15"/>
        <v>0</v>
      </c>
      <c r="W82" s="110">
        <f t="shared" si="15"/>
        <v>0</v>
      </c>
      <c r="X82" s="110">
        <f t="shared" si="15"/>
        <v>0</v>
      </c>
      <c r="Y82" s="110">
        <f t="shared" si="15"/>
        <v>0</v>
      </c>
      <c r="Z82" s="110">
        <f t="shared" si="15"/>
        <v>0</v>
      </c>
      <c r="AA82" s="110">
        <f t="shared" si="15"/>
        <v>0</v>
      </c>
      <c r="AB82" s="110">
        <f t="shared" si="15"/>
        <v>0</v>
      </c>
      <c r="AC82" s="110">
        <f t="shared" si="15"/>
        <v>0</v>
      </c>
      <c r="AD82" s="110">
        <f t="shared" si="15"/>
        <v>0</v>
      </c>
      <c r="AE82" s="110">
        <f t="shared" si="15"/>
        <v>0</v>
      </c>
      <c r="AF82" s="110">
        <f t="shared" si="15"/>
        <v>0</v>
      </c>
      <c r="AG82" s="110">
        <f t="shared" si="15"/>
        <v>0</v>
      </c>
      <c r="AH82" s="110">
        <f t="shared" si="15"/>
        <v>0</v>
      </c>
      <c r="AI82" s="110">
        <f t="shared" si="15"/>
        <v>0</v>
      </c>
      <c r="AJ82" s="39" t="str">
        <f t="shared" si="7"/>
        <v/>
      </c>
      <c r="AK82" s="52"/>
      <c r="AL82" s="52" t="str">
        <f t="shared" si="10"/>
        <v>00</v>
      </c>
      <c r="AM82" s="52" t="str">
        <f t="shared" si="11"/>
        <v>00</v>
      </c>
      <c r="AN82" s="52" t="str">
        <f t="shared" si="12"/>
        <v>00</v>
      </c>
      <c r="AO82" s="52" t="str">
        <f t="shared" si="13"/>
        <v>00</v>
      </c>
      <c r="AQ82" t="str">
        <f t="shared" si="8"/>
        <v/>
      </c>
    </row>
    <row r="83" spans="2:43">
      <c r="B83" s="117"/>
      <c r="C83" s="39">
        <f t="shared" si="9"/>
        <v>12</v>
      </c>
      <c r="D83" s="110">
        <f t="shared" si="15"/>
        <v>0</v>
      </c>
      <c r="E83" s="110">
        <f t="shared" si="15"/>
        <v>0</v>
      </c>
      <c r="F83" s="110">
        <f t="shared" si="15"/>
        <v>0</v>
      </c>
      <c r="G83" s="110">
        <f t="shared" si="15"/>
        <v>0</v>
      </c>
      <c r="H83" s="110">
        <f t="shared" si="15"/>
        <v>0</v>
      </c>
      <c r="I83" s="110">
        <f t="shared" si="15"/>
        <v>0</v>
      </c>
      <c r="J83" s="110">
        <f t="shared" si="15"/>
        <v>0</v>
      </c>
      <c r="K83" s="110">
        <f t="shared" si="15"/>
        <v>0</v>
      </c>
      <c r="L83" s="110">
        <f t="shared" si="15"/>
        <v>0</v>
      </c>
      <c r="M83" s="110">
        <f t="shared" si="15"/>
        <v>0</v>
      </c>
      <c r="N83" s="110">
        <f t="shared" si="15"/>
        <v>0</v>
      </c>
      <c r="O83" s="110">
        <f t="shared" si="15"/>
        <v>0</v>
      </c>
      <c r="P83" s="110">
        <f t="shared" si="15"/>
        <v>0</v>
      </c>
      <c r="Q83" s="110">
        <f t="shared" si="15"/>
        <v>0</v>
      </c>
      <c r="R83" s="110">
        <f t="shared" si="15"/>
        <v>0</v>
      </c>
      <c r="S83" s="110">
        <f t="shared" si="15"/>
        <v>0</v>
      </c>
      <c r="T83" s="110">
        <f t="shared" si="15"/>
        <v>0</v>
      </c>
      <c r="U83" s="110">
        <f t="shared" si="15"/>
        <v>0</v>
      </c>
      <c r="V83" s="110">
        <f t="shared" si="15"/>
        <v>0</v>
      </c>
      <c r="W83" s="110">
        <f t="shared" si="15"/>
        <v>0</v>
      </c>
      <c r="X83" s="110">
        <f t="shared" si="15"/>
        <v>0</v>
      </c>
      <c r="Y83" s="110">
        <f t="shared" si="15"/>
        <v>0</v>
      </c>
      <c r="Z83" s="110">
        <f t="shared" si="15"/>
        <v>0</v>
      </c>
      <c r="AA83" s="110">
        <f t="shared" si="15"/>
        <v>0</v>
      </c>
      <c r="AB83" s="110">
        <f t="shared" si="15"/>
        <v>0</v>
      </c>
      <c r="AC83" s="110">
        <f t="shared" si="15"/>
        <v>0</v>
      </c>
      <c r="AD83" s="110">
        <f t="shared" si="15"/>
        <v>0</v>
      </c>
      <c r="AE83" s="110">
        <f t="shared" si="15"/>
        <v>0</v>
      </c>
      <c r="AF83" s="110">
        <f t="shared" si="15"/>
        <v>0</v>
      </c>
      <c r="AG83" s="110">
        <f t="shared" si="15"/>
        <v>0</v>
      </c>
      <c r="AH83" s="110">
        <f t="shared" si="15"/>
        <v>0</v>
      </c>
      <c r="AI83" s="110">
        <f t="shared" si="15"/>
        <v>0</v>
      </c>
      <c r="AJ83" s="39" t="str">
        <f t="shared" si="7"/>
        <v/>
      </c>
      <c r="AK83" s="52"/>
      <c r="AL83" s="52" t="str">
        <f t="shared" si="10"/>
        <v>00</v>
      </c>
      <c r="AM83" s="52" t="str">
        <f t="shared" si="11"/>
        <v>00</v>
      </c>
      <c r="AN83" s="52" t="str">
        <f t="shared" si="12"/>
        <v>00</v>
      </c>
      <c r="AO83" s="52" t="str">
        <f t="shared" si="13"/>
        <v>00</v>
      </c>
      <c r="AQ83" t="str">
        <f t="shared" si="8"/>
        <v/>
      </c>
    </row>
    <row r="84" spans="2:43">
      <c r="B84" s="117"/>
      <c r="C84" s="39">
        <f t="shared" si="9"/>
        <v>13</v>
      </c>
      <c r="D84" s="110">
        <f t="shared" si="15"/>
        <v>0</v>
      </c>
      <c r="E84" s="110">
        <f t="shared" si="15"/>
        <v>0</v>
      </c>
      <c r="F84" s="110">
        <f t="shared" si="15"/>
        <v>0</v>
      </c>
      <c r="G84" s="110">
        <f t="shared" si="15"/>
        <v>0</v>
      </c>
      <c r="H84" s="110">
        <f t="shared" si="15"/>
        <v>0</v>
      </c>
      <c r="I84" s="110">
        <f t="shared" si="15"/>
        <v>0</v>
      </c>
      <c r="J84" s="110">
        <f t="shared" si="15"/>
        <v>0</v>
      </c>
      <c r="K84" s="110">
        <f t="shared" si="15"/>
        <v>0</v>
      </c>
      <c r="L84" s="110">
        <f t="shared" si="15"/>
        <v>0</v>
      </c>
      <c r="M84" s="110">
        <f t="shared" si="15"/>
        <v>0</v>
      </c>
      <c r="N84" s="110">
        <f t="shared" si="15"/>
        <v>0</v>
      </c>
      <c r="O84" s="110">
        <f t="shared" si="15"/>
        <v>0</v>
      </c>
      <c r="P84" s="110">
        <f t="shared" si="15"/>
        <v>0</v>
      </c>
      <c r="Q84" s="110">
        <f t="shared" si="15"/>
        <v>0</v>
      </c>
      <c r="R84" s="110">
        <f t="shared" si="15"/>
        <v>0</v>
      </c>
      <c r="S84" s="110">
        <f t="shared" si="15"/>
        <v>0</v>
      </c>
      <c r="T84" s="110">
        <f t="shared" si="15"/>
        <v>0</v>
      </c>
      <c r="U84" s="110">
        <f t="shared" si="15"/>
        <v>0</v>
      </c>
      <c r="V84" s="110">
        <f t="shared" si="15"/>
        <v>0</v>
      </c>
      <c r="W84" s="110">
        <f t="shared" si="15"/>
        <v>0</v>
      </c>
      <c r="X84" s="110">
        <f t="shared" si="15"/>
        <v>0</v>
      </c>
      <c r="Y84" s="110">
        <f t="shared" si="15"/>
        <v>0</v>
      </c>
      <c r="Z84" s="110">
        <f t="shared" si="15"/>
        <v>0</v>
      </c>
      <c r="AA84" s="110">
        <f t="shared" si="15"/>
        <v>0</v>
      </c>
      <c r="AB84" s="110">
        <f t="shared" si="15"/>
        <v>0</v>
      </c>
      <c r="AC84" s="110">
        <f t="shared" si="15"/>
        <v>0</v>
      </c>
      <c r="AD84" s="110">
        <f t="shared" si="15"/>
        <v>0</v>
      </c>
      <c r="AE84" s="110">
        <f t="shared" si="15"/>
        <v>0</v>
      </c>
      <c r="AF84" s="110">
        <f t="shared" si="15"/>
        <v>0</v>
      </c>
      <c r="AG84" s="110">
        <f t="shared" si="15"/>
        <v>0</v>
      </c>
      <c r="AH84" s="110">
        <f t="shared" si="15"/>
        <v>0</v>
      </c>
      <c r="AI84" s="110">
        <f t="shared" si="15"/>
        <v>0</v>
      </c>
      <c r="AJ84" s="39" t="str">
        <f t="shared" si="7"/>
        <v/>
      </c>
      <c r="AK84" s="52"/>
      <c r="AL84" s="52" t="str">
        <f t="shared" si="10"/>
        <v>00</v>
      </c>
      <c r="AM84" s="52" t="str">
        <f t="shared" si="11"/>
        <v>00</v>
      </c>
      <c r="AN84" s="52" t="str">
        <f t="shared" si="12"/>
        <v>00</v>
      </c>
      <c r="AO84" s="52" t="str">
        <f t="shared" si="13"/>
        <v>00</v>
      </c>
      <c r="AQ84" t="str">
        <f t="shared" si="8"/>
        <v/>
      </c>
    </row>
    <row r="85" spans="2:43">
      <c r="B85" s="117"/>
      <c r="C85" s="39">
        <f t="shared" si="9"/>
        <v>14</v>
      </c>
      <c r="D85" s="110">
        <f t="shared" si="15"/>
        <v>0</v>
      </c>
      <c r="E85" s="110">
        <f t="shared" si="15"/>
        <v>0</v>
      </c>
      <c r="F85" s="110">
        <f t="shared" si="15"/>
        <v>0</v>
      </c>
      <c r="G85" s="110">
        <f t="shared" si="15"/>
        <v>0</v>
      </c>
      <c r="H85" s="110">
        <f t="shared" si="15"/>
        <v>0</v>
      </c>
      <c r="I85" s="110">
        <f t="shared" si="15"/>
        <v>0</v>
      </c>
      <c r="J85" s="110">
        <f t="shared" si="15"/>
        <v>0</v>
      </c>
      <c r="K85" s="110">
        <f t="shared" si="15"/>
        <v>0</v>
      </c>
      <c r="L85" s="110">
        <f t="shared" si="15"/>
        <v>0</v>
      </c>
      <c r="M85" s="110">
        <f t="shared" si="15"/>
        <v>0</v>
      </c>
      <c r="N85" s="110">
        <f t="shared" si="15"/>
        <v>0</v>
      </c>
      <c r="O85" s="110">
        <f t="shared" si="15"/>
        <v>0</v>
      </c>
      <c r="P85" s="110">
        <f t="shared" si="15"/>
        <v>0</v>
      </c>
      <c r="Q85" s="110">
        <f t="shared" si="15"/>
        <v>0</v>
      </c>
      <c r="R85" s="110">
        <f t="shared" si="15"/>
        <v>0</v>
      </c>
      <c r="S85" s="110">
        <f t="shared" si="15"/>
        <v>0</v>
      </c>
      <c r="T85" s="110">
        <f t="shared" si="15"/>
        <v>0</v>
      </c>
      <c r="U85" s="110">
        <f t="shared" si="15"/>
        <v>0</v>
      </c>
      <c r="V85" s="110">
        <f t="shared" si="15"/>
        <v>0</v>
      </c>
      <c r="W85" s="110">
        <f t="shared" si="15"/>
        <v>0</v>
      </c>
      <c r="X85" s="110">
        <f t="shared" si="15"/>
        <v>0</v>
      </c>
      <c r="Y85" s="110">
        <f t="shared" si="15"/>
        <v>0</v>
      </c>
      <c r="Z85" s="110">
        <f t="shared" si="15"/>
        <v>0</v>
      </c>
      <c r="AA85" s="110">
        <f t="shared" si="15"/>
        <v>0</v>
      </c>
      <c r="AB85" s="110">
        <f t="shared" si="15"/>
        <v>0</v>
      </c>
      <c r="AC85" s="110">
        <f t="shared" si="15"/>
        <v>0</v>
      </c>
      <c r="AD85" s="110">
        <f t="shared" si="15"/>
        <v>0</v>
      </c>
      <c r="AE85" s="110">
        <f t="shared" si="15"/>
        <v>0</v>
      </c>
      <c r="AF85" s="110">
        <f t="shared" si="15"/>
        <v>0</v>
      </c>
      <c r="AG85" s="110">
        <f t="shared" si="15"/>
        <v>0</v>
      </c>
      <c r="AH85" s="110">
        <f t="shared" si="15"/>
        <v>0</v>
      </c>
      <c r="AI85" s="110">
        <f t="shared" si="15"/>
        <v>0</v>
      </c>
      <c r="AJ85" s="39" t="str">
        <f t="shared" si="7"/>
        <v/>
      </c>
      <c r="AK85" s="52"/>
      <c r="AL85" s="52" t="str">
        <f t="shared" si="10"/>
        <v>00</v>
      </c>
      <c r="AM85" s="52" t="str">
        <f t="shared" si="11"/>
        <v>00</v>
      </c>
      <c r="AN85" s="52" t="str">
        <f t="shared" si="12"/>
        <v>00</v>
      </c>
      <c r="AO85" s="52" t="str">
        <f t="shared" si="13"/>
        <v>00</v>
      </c>
      <c r="AQ85" t="str">
        <f t="shared" si="8"/>
        <v/>
      </c>
    </row>
    <row r="86" spans="2:43">
      <c r="B86" s="117"/>
      <c r="C86" s="39">
        <f t="shared" si="9"/>
        <v>15</v>
      </c>
      <c r="D86" s="110">
        <f t="shared" si="15"/>
        <v>0</v>
      </c>
      <c r="E86" s="110">
        <f t="shared" si="15"/>
        <v>0</v>
      </c>
      <c r="F86" s="110">
        <f t="shared" si="15"/>
        <v>0</v>
      </c>
      <c r="G86" s="110">
        <f t="shared" si="15"/>
        <v>0</v>
      </c>
      <c r="H86" s="110">
        <f t="shared" si="15"/>
        <v>0</v>
      </c>
      <c r="I86" s="110">
        <f t="shared" si="15"/>
        <v>0</v>
      </c>
      <c r="J86" s="110">
        <f t="shared" si="15"/>
        <v>0</v>
      </c>
      <c r="K86" s="110">
        <f t="shared" si="15"/>
        <v>0</v>
      </c>
      <c r="L86" s="110">
        <f t="shared" si="15"/>
        <v>0</v>
      </c>
      <c r="M86" s="110">
        <f t="shared" si="15"/>
        <v>0</v>
      </c>
      <c r="N86" s="110">
        <f t="shared" si="15"/>
        <v>0</v>
      </c>
      <c r="O86" s="110">
        <f t="shared" si="15"/>
        <v>0</v>
      </c>
      <c r="P86" s="110">
        <f t="shared" si="15"/>
        <v>0</v>
      </c>
      <c r="Q86" s="110">
        <f t="shared" si="15"/>
        <v>0</v>
      </c>
      <c r="R86" s="110">
        <f t="shared" si="15"/>
        <v>0</v>
      </c>
      <c r="S86" s="110">
        <f t="shared" si="15"/>
        <v>0</v>
      </c>
      <c r="T86" s="110">
        <f t="shared" si="15"/>
        <v>0</v>
      </c>
      <c r="U86" s="110">
        <f t="shared" si="15"/>
        <v>0</v>
      </c>
      <c r="V86" s="110">
        <f t="shared" si="15"/>
        <v>0</v>
      </c>
      <c r="W86" s="110">
        <f t="shared" si="15"/>
        <v>0</v>
      </c>
      <c r="X86" s="110">
        <f t="shared" si="15"/>
        <v>0</v>
      </c>
      <c r="Y86" s="110">
        <f t="shared" si="15"/>
        <v>0</v>
      </c>
      <c r="Z86" s="110">
        <f t="shared" si="15"/>
        <v>0</v>
      </c>
      <c r="AA86" s="110">
        <f t="shared" si="15"/>
        <v>0</v>
      </c>
      <c r="AB86" s="110">
        <f t="shared" si="15"/>
        <v>0</v>
      </c>
      <c r="AC86" s="110">
        <f t="shared" si="15"/>
        <v>0</v>
      </c>
      <c r="AD86" s="110">
        <f t="shared" si="15"/>
        <v>0</v>
      </c>
      <c r="AE86" s="110">
        <f t="shared" si="15"/>
        <v>0</v>
      </c>
      <c r="AF86" s="110">
        <f t="shared" si="15"/>
        <v>0</v>
      </c>
      <c r="AG86" s="110">
        <f t="shared" si="15"/>
        <v>0</v>
      </c>
      <c r="AH86" s="110">
        <f t="shared" si="15"/>
        <v>0</v>
      </c>
      <c r="AI86" s="110">
        <f t="shared" ref="AI86" si="16">IF(AI21=1,1,0)</f>
        <v>0</v>
      </c>
      <c r="AJ86" s="39" t="str">
        <f t="shared" si="7"/>
        <v/>
      </c>
      <c r="AK86" s="52"/>
      <c r="AL86" s="52" t="str">
        <f t="shared" si="10"/>
        <v>00</v>
      </c>
      <c r="AM86" s="52" t="str">
        <f t="shared" si="11"/>
        <v>00</v>
      </c>
      <c r="AN86" s="52" t="str">
        <f t="shared" si="12"/>
        <v>00</v>
      </c>
      <c r="AO86" s="52" t="str">
        <f t="shared" si="13"/>
        <v>00</v>
      </c>
      <c r="AQ86" t="str">
        <f t="shared" si="8"/>
        <v/>
      </c>
    </row>
    <row r="87" spans="2:43">
      <c r="B87" s="117"/>
      <c r="C87" s="39">
        <f t="shared" si="9"/>
        <v>16</v>
      </c>
      <c r="D87" s="110">
        <f t="shared" ref="D87:AI94" si="17">IF(D22=1,1,0)</f>
        <v>0</v>
      </c>
      <c r="E87" s="110">
        <f t="shared" si="17"/>
        <v>0</v>
      </c>
      <c r="F87" s="110">
        <f t="shared" si="17"/>
        <v>0</v>
      </c>
      <c r="G87" s="110">
        <f t="shared" si="17"/>
        <v>0</v>
      </c>
      <c r="H87" s="110">
        <f t="shared" si="17"/>
        <v>0</v>
      </c>
      <c r="I87" s="110">
        <f t="shared" si="17"/>
        <v>0</v>
      </c>
      <c r="J87" s="110">
        <f t="shared" si="17"/>
        <v>0</v>
      </c>
      <c r="K87" s="110">
        <f t="shared" si="17"/>
        <v>0</v>
      </c>
      <c r="L87" s="110">
        <f t="shared" si="17"/>
        <v>0</v>
      </c>
      <c r="M87" s="110">
        <f t="shared" si="17"/>
        <v>0</v>
      </c>
      <c r="N87" s="110">
        <f t="shared" si="17"/>
        <v>0</v>
      </c>
      <c r="O87" s="110">
        <f t="shared" si="17"/>
        <v>0</v>
      </c>
      <c r="P87" s="110">
        <f t="shared" si="17"/>
        <v>0</v>
      </c>
      <c r="Q87" s="110">
        <f t="shared" si="17"/>
        <v>0</v>
      </c>
      <c r="R87" s="110">
        <f t="shared" si="17"/>
        <v>0</v>
      </c>
      <c r="S87" s="110">
        <f t="shared" si="17"/>
        <v>0</v>
      </c>
      <c r="T87" s="110">
        <f t="shared" si="17"/>
        <v>0</v>
      </c>
      <c r="U87" s="110">
        <f t="shared" si="17"/>
        <v>0</v>
      </c>
      <c r="V87" s="110">
        <f t="shared" si="17"/>
        <v>0</v>
      </c>
      <c r="W87" s="110">
        <f t="shared" si="17"/>
        <v>0</v>
      </c>
      <c r="X87" s="110">
        <f t="shared" si="17"/>
        <v>0</v>
      </c>
      <c r="Y87" s="110">
        <f t="shared" si="17"/>
        <v>0</v>
      </c>
      <c r="Z87" s="110">
        <f t="shared" si="17"/>
        <v>0</v>
      </c>
      <c r="AA87" s="110">
        <f t="shared" si="17"/>
        <v>0</v>
      </c>
      <c r="AB87" s="110">
        <f t="shared" si="17"/>
        <v>0</v>
      </c>
      <c r="AC87" s="110">
        <f t="shared" si="17"/>
        <v>0</v>
      </c>
      <c r="AD87" s="110">
        <f t="shared" si="17"/>
        <v>0</v>
      </c>
      <c r="AE87" s="110">
        <f t="shared" si="17"/>
        <v>0</v>
      </c>
      <c r="AF87" s="110">
        <f t="shared" si="17"/>
        <v>0</v>
      </c>
      <c r="AG87" s="110">
        <f t="shared" si="17"/>
        <v>0</v>
      </c>
      <c r="AH87" s="110">
        <f t="shared" si="17"/>
        <v>0</v>
      </c>
      <c r="AI87" s="110">
        <f t="shared" si="17"/>
        <v>0</v>
      </c>
      <c r="AJ87" s="39" t="str">
        <f t="shared" si="7"/>
        <v/>
      </c>
      <c r="AK87" s="52"/>
      <c r="AL87" s="52" t="str">
        <f t="shared" si="10"/>
        <v>00</v>
      </c>
      <c r="AM87" s="52" t="str">
        <f t="shared" si="11"/>
        <v>00</v>
      </c>
      <c r="AN87" s="52" t="str">
        <f t="shared" si="12"/>
        <v>00</v>
      </c>
      <c r="AO87" s="52" t="str">
        <f t="shared" si="13"/>
        <v>00</v>
      </c>
      <c r="AQ87" t="str">
        <f t="shared" si="8"/>
        <v/>
      </c>
    </row>
    <row r="88" spans="2:43">
      <c r="B88" s="117"/>
      <c r="C88" s="39">
        <f t="shared" si="9"/>
        <v>17</v>
      </c>
      <c r="D88" s="110">
        <f t="shared" si="17"/>
        <v>0</v>
      </c>
      <c r="E88" s="110">
        <f t="shared" si="17"/>
        <v>0</v>
      </c>
      <c r="F88" s="110">
        <f t="shared" si="17"/>
        <v>0</v>
      </c>
      <c r="G88" s="110">
        <f t="shared" si="17"/>
        <v>0</v>
      </c>
      <c r="H88" s="110">
        <f t="shared" si="17"/>
        <v>0</v>
      </c>
      <c r="I88" s="110">
        <f t="shared" si="17"/>
        <v>0</v>
      </c>
      <c r="J88" s="110">
        <f t="shared" si="17"/>
        <v>0</v>
      </c>
      <c r="K88" s="110">
        <f t="shared" si="17"/>
        <v>0</v>
      </c>
      <c r="L88" s="110">
        <f t="shared" si="17"/>
        <v>0</v>
      </c>
      <c r="M88" s="110">
        <f t="shared" si="17"/>
        <v>0</v>
      </c>
      <c r="N88" s="110">
        <f t="shared" si="17"/>
        <v>0</v>
      </c>
      <c r="O88" s="110">
        <f t="shared" si="17"/>
        <v>0</v>
      </c>
      <c r="P88" s="110">
        <f t="shared" si="17"/>
        <v>0</v>
      </c>
      <c r="Q88" s="110">
        <f t="shared" si="17"/>
        <v>0</v>
      </c>
      <c r="R88" s="110">
        <f t="shared" si="17"/>
        <v>0</v>
      </c>
      <c r="S88" s="110">
        <f t="shared" si="17"/>
        <v>0</v>
      </c>
      <c r="T88" s="110">
        <f t="shared" si="17"/>
        <v>0</v>
      </c>
      <c r="U88" s="110">
        <f t="shared" si="17"/>
        <v>0</v>
      </c>
      <c r="V88" s="110">
        <f t="shared" si="17"/>
        <v>0</v>
      </c>
      <c r="W88" s="110">
        <f t="shared" si="17"/>
        <v>0</v>
      </c>
      <c r="X88" s="110">
        <f t="shared" si="17"/>
        <v>0</v>
      </c>
      <c r="Y88" s="110">
        <f t="shared" si="17"/>
        <v>0</v>
      </c>
      <c r="Z88" s="110">
        <f t="shared" si="17"/>
        <v>0</v>
      </c>
      <c r="AA88" s="110">
        <f t="shared" si="17"/>
        <v>0</v>
      </c>
      <c r="AB88" s="110">
        <f t="shared" si="17"/>
        <v>0</v>
      </c>
      <c r="AC88" s="110">
        <f t="shared" si="17"/>
        <v>0</v>
      </c>
      <c r="AD88" s="110">
        <f t="shared" si="17"/>
        <v>0</v>
      </c>
      <c r="AE88" s="110">
        <f t="shared" si="17"/>
        <v>0</v>
      </c>
      <c r="AF88" s="110">
        <f t="shared" si="17"/>
        <v>0</v>
      </c>
      <c r="AG88" s="110">
        <f t="shared" si="17"/>
        <v>0</v>
      </c>
      <c r="AH88" s="110">
        <f t="shared" si="17"/>
        <v>0</v>
      </c>
      <c r="AI88" s="110">
        <f t="shared" si="17"/>
        <v>0</v>
      </c>
      <c r="AJ88" s="39" t="str">
        <f t="shared" si="7"/>
        <v/>
      </c>
      <c r="AK88" s="52"/>
      <c r="AL88" s="52" t="str">
        <f t="shared" si="10"/>
        <v>00</v>
      </c>
      <c r="AM88" s="52" t="str">
        <f t="shared" si="11"/>
        <v>00</v>
      </c>
      <c r="AN88" s="52" t="str">
        <f t="shared" si="12"/>
        <v>00</v>
      </c>
      <c r="AO88" s="52" t="str">
        <f t="shared" si="13"/>
        <v>00</v>
      </c>
      <c r="AQ88" t="str">
        <f t="shared" si="8"/>
        <v/>
      </c>
    </row>
    <row r="89" spans="2:43">
      <c r="B89" s="117"/>
      <c r="C89" s="39">
        <f t="shared" si="9"/>
        <v>18</v>
      </c>
      <c r="D89" s="110">
        <f t="shared" si="17"/>
        <v>0</v>
      </c>
      <c r="E89" s="110">
        <f t="shared" si="17"/>
        <v>0</v>
      </c>
      <c r="F89" s="110">
        <f t="shared" si="17"/>
        <v>0</v>
      </c>
      <c r="G89" s="110">
        <f t="shared" si="17"/>
        <v>0</v>
      </c>
      <c r="H89" s="110">
        <f t="shared" si="17"/>
        <v>0</v>
      </c>
      <c r="I89" s="110">
        <f t="shared" si="17"/>
        <v>0</v>
      </c>
      <c r="J89" s="110">
        <f t="shared" si="17"/>
        <v>0</v>
      </c>
      <c r="K89" s="110">
        <f t="shared" si="17"/>
        <v>0</v>
      </c>
      <c r="L89" s="110">
        <f t="shared" si="17"/>
        <v>0</v>
      </c>
      <c r="M89" s="110">
        <f t="shared" si="17"/>
        <v>0</v>
      </c>
      <c r="N89" s="110">
        <f t="shared" si="17"/>
        <v>0</v>
      </c>
      <c r="O89" s="110">
        <f t="shared" si="17"/>
        <v>0</v>
      </c>
      <c r="P89" s="110">
        <f t="shared" si="17"/>
        <v>0</v>
      </c>
      <c r="Q89" s="110">
        <f t="shared" si="17"/>
        <v>0</v>
      </c>
      <c r="R89" s="110">
        <f t="shared" si="17"/>
        <v>0</v>
      </c>
      <c r="S89" s="110">
        <f t="shared" si="17"/>
        <v>0</v>
      </c>
      <c r="T89" s="110">
        <f t="shared" si="17"/>
        <v>0</v>
      </c>
      <c r="U89" s="110">
        <f t="shared" si="17"/>
        <v>0</v>
      </c>
      <c r="V89" s="110">
        <f t="shared" si="17"/>
        <v>0</v>
      </c>
      <c r="W89" s="110">
        <f t="shared" si="17"/>
        <v>0</v>
      </c>
      <c r="X89" s="110">
        <f t="shared" si="17"/>
        <v>0</v>
      </c>
      <c r="Y89" s="110">
        <f t="shared" si="17"/>
        <v>0</v>
      </c>
      <c r="Z89" s="110">
        <f t="shared" si="17"/>
        <v>0</v>
      </c>
      <c r="AA89" s="110">
        <f t="shared" si="17"/>
        <v>0</v>
      </c>
      <c r="AB89" s="110">
        <f t="shared" si="17"/>
        <v>0</v>
      </c>
      <c r="AC89" s="110">
        <f t="shared" si="17"/>
        <v>0</v>
      </c>
      <c r="AD89" s="110">
        <f t="shared" si="17"/>
        <v>0</v>
      </c>
      <c r="AE89" s="110">
        <f t="shared" si="17"/>
        <v>0</v>
      </c>
      <c r="AF89" s="110">
        <f t="shared" si="17"/>
        <v>0</v>
      </c>
      <c r="AG89" s="110">
        <f t="shared" si="17"/>
        <v>0</v>
      </c>
      <c r="AH89" s="110">
        <f t="shared" si="17"/>
        <v>0</v>
      </c>
      <c r="AI89" s="110">
        <f t="shared" si="17"/>
        <v>0</v>
      </c>
      <c r="AJ89" s="39" t="str">
        <f t="shared" si="7"/>
        <v/>
      </c>
      <c r="AK89" s="52"/>
      <c r="AL89" s="52" t="str">
        <f t="shared" si="10"/>
        <v>00</v>
      </c>
      <c r="AM89" s="52" t="str">
        <f t="shared" si="11"/>
        <v>00</v>
      </c>
      <c r="AN89" s="52" t="str">
        <f t="shared" si="12"/>
        <v>00</v>
      </c>
      <c r="AO89" s="52" t="str">
        <f t="shared" si="13"/>
        <v>00</v>
      </c>
      <c r="AQ89" t="str">
        <f t="shared" si="8"/>
        <v/>
      </c>
    </row>
    <row r="90" spans="2:43">
      <c r="B90" s="117"/>
      <c r="C90" s="39">
        <f t="shared" si="9"/>
        <v>19</v>
      </c>
      <c r="D90" s="110">
        <f t="shared" si="17"/>
        <v>0</v>
      </c>
      <c r="E90" s="110">
        <f t="shared" si="17"/>
        <v>0</v>
      </c>
      <c r="F90" s="110">
        <f t="shared" si="17"/>
        <v>0</v>
      </c>
      <c r="G90" s="110">
        <f t="shared" si="17"/>
        <v>0</v>
      </c>
      <c r="H90" s="110">
        <f t="shared" si="17"/>
        <v>0</v>
      </c>
      <c r="I90" s="110">
        <f t="shared" si="17"/>
        <v>0</v>
      </c>
      <c r="J90" s="110">
        <f t="shared" si="17"/>
        <v>0</v>
      </c>
      <c r="K90" s="110">
        <f t="shared" si="17"/>
        <v>0</v>
      </c>
      <c r="L90" s="110">
        <f t="shared" si="17"/>
        <v>0</v>
      </c>
      <c r="M90" s="110">
        <f t="shared" si="17"/>
        <v>0</v>
      </c>
      <c r="N90" s="110">
        <f t="shared" si="17"/>
        <v>0</v>
      </c>
      <c r="O90" s="110">
        <f t="shared" si="17"/>
        <v>0</v>
      </c>
      <c r="P90" s="110">
        <f t="shared" si="17"/>
        <v>0</v>
      </c>
      <c r="Q90" s="110">
        <f t="shared" si="17"/>
        <v>0</v>
      </c>
      <c r="R90" s="110">
        <f t="shared" si="17"/>
        <v>0</v>
      </c>
      <c r="S90" s="110">
        <f t="shared" si="17"/>
        <v>0</v>
      </c>
      <c r="T90" s="110">
        <f t="shared" si="17"/>
        <v>0</v>
      </c>
      <c r="U90" s="110">
        <f t="shared" si="17"/>
        <v>0</v>
      </c>
      <c r="V90" s="110">
        <f t="shared" si="17"/>
        <v>0</v>
      </c>
      <c r="W90" s="110">
        <f t="shared" si="17"/>
        <v>0</v>
      </c>
      <c r="X90" s="110">
        <f t="shared" si="17"/>
        <v>0</v>
      </c>
      <c r="Y90" s="110">
        <f t="shared" si="17"/>
        <v>0</v>
      </c>
      <c r="Z90" s="110">
        <f t="shared" si="17"/>
        <v>0</v>
      </c>
      <c r="AA90" s="110">
        <f t="shared" si="17"/>
        <v>0</v>
      </c>
      <c r="AB90" s="110">
        <f t="shared" si="17"/>
        <v>0</v>
      </c>
      <c r="AC90" s="110">
        <f t="shared" si="17"/>
        <v>0</v>
      </c>
      <c r="AD90" s="110">
        <f t="shared" si="17"/>
        <v>0</v>
      </c>
      <c r="AE90" s="110">
        <f t="shared" si="17"/>
        <v>0</v>
      </c>
      <c r="AF90" s="110">
        <f t="shared" si="17"/>
        <v>0</v>
      </c>
      <c r="AG90" s="110">
        <f t="shared" si="17"/>
        <v>0</v>
      </c>
      <c r="AH90" s="110">
        <f t="shared" si="17"/>
        <v>0</v>
      </c>
      <c r="AI90" s="110">
        <f t="shared" si="17"/>
        <v>0</v>
      </c>
      <c r="AJ90" s="39" t="str">
        <f t="shared" si="7"/>
        <v/>
      </c>
      <c r="AK90" s="52"/>
      <c r="AL90" s="52" t="str">
        <f t="shared" si="10"/>
        <v>00</v>
      </c>
      <c r="AM90" s="52" t="str">
        <f t="shared" si="11"/>
        <v>00</v>
      </c>
      <c r="AN90" s="52" t="str">
        <f t="shared" si="12"/>
        <v>00</v>
      </c>
      <c r="AO90" s="52" t="str">
        <f t="shared" si="13"/>
        <v>00</v>
      </c>
      <c r="AQ90" t="str">
        <f t="shared" si="8"/>
        <v/>
      </c>
    </row>
    <row r="91" spans="2:43">
      <c r="B91" s="117"/>
      <c r="C91" s="39">
        <f t="shared" si="9"/>
        <v>20</v>
      </c>
      <c r="D91" s="110">
        <f t="shared" si="17"/>
        <v>0</v>
      </c>
      <c r="E91" s="110">
        <f t="shared" si="17"/>
        <v>0</v>
      </c>
      <c r="F91" s="110">
        <f t="shared" si="17"/>
        <v>0</v>
      </c>
      <c r="G91" s="110">
        <f t="shared" si="17"/>
        <v>0</v>
      </c>
      <c r="H91" s="110">
        <f t="shared" si="17"/>
        <v>0</v>
      </c>
      <c r="I91" s="110">
        <f t="shared" si="17"/>
        <v>0</v>
      </c>
      <c r="J91" s="110">
        <f t="shared" si="17"/>
        <v>0</v>
      </c>
      <c r="K91" s="110">
        <f t="shared" si="17"/>
        <v>0</v>
      </c>
      <c r="L91" s="110">
        <f t="shared" si="17"/>
        <v>0</v>
      </c>
      <c r="M91" s="110">
        <f t="shared" si="17"/>
        <v>0</v>
      </c>
      <c r="N91" s="110">
        <f t="shared" si="17"/>
        <v>0</v>
      </c>
      <c r="O91" s="110">
        <f t="shared" si="17"/>
        <v>0</v>
      </c>
      <c r="P91" s="110">
        <f t="shared" si="17"/>
        <v>0</v>
      </c>
      <c r="Q91" s="110">
        <f t="shared" si="17"/>
        <v>0</v>
      </c>
      <c r="R91" s="110">
        <f t="shared" si="17"/>
        <v>0</v>
      </c>
      <c r="S91" s="110">
        <f t="shared" si="17"/>
        <v>0</v>
      </c>
      <c r="T91" s="110">
        <f t="shared" si="17"/>
        <v>0</v>
      </c>
      <c r="U91" s="110">
        <f t="shared" si="17"/>
        <v>0</v>
      </c>
      <c r="V91" s="110">
        <f t="shared" si="17"/>
        <v>0</v>
      </c>
      <c r="W91" s="110">
        <f t="shared" si="17"/>
        <v>0</v>
      </c>
      <c r="X91" s="110">
        <f t="shared" si="17"/>
        <v>0</v>
      </c>
      <c r="Y91" s="110">
        <f t="shared" si="17"/>
        <v>0</v>
      </c>
      <c r="Z91" s="110">
        <f t="shared" si="17"/>
        <v>0</v>
      </c>
      <c r="AA91" s="110">
        <f t="shared" si="17"/>
        <v>0</v>
      </c>
      <c r="AB91" s="110">
        <f t="shared" si="17"/>
        <v>0</v>
      </c>
      <c r="AC91" s="110">
        <f t="shared" si="17"/>
        <v>0</v>
      </c>
      <c r="AD91" s="110">
        <f t="shared" si="17"/>
        <v>0</v>
      </c>
      <c r="AE91" s="110">
        <f t="shared" si="17"/>
        <v>0</v>
      </c>
      <c r="AF91" s="110">
        <f t="shared" si="17"/>
        <v>0</v>
      </c>
      <c r="AG91" s="110">
        <f t="shared" si="17"/>
        <v>0</v>
      </c>
      <c r="AH91" s="110">
        <f t="shared" si="17"/>
        <v>0</v>
      </c>
      <c r="AI91" s="110">
        <f t="shared" si="17"/>
        <v>0</v>
      </c>
      <c r="AJ91" s="39" t="str">
        <f t="shared" si="7"/>
        <v/>
      </c>
      <c r="AK91" s="52"/>
      <c r="AL91" s="52" t="str">
        <f t="shared" si="10"/>
        <v>00</v>
      </c>
      <c r="AM91" s="52" t="str">
        <f t="shared" si="11"/>
        <v>00</v>
      </c>
      <c r="AN91" s="52" t="str">
        <f t="shared" si="12"/>
        <v>00</v>
      </c>
      <c r="AO91" s="52" t="str">
        <f t="shared" si="13"/>
        <v>00</v>
      </c>
      <c r="AQ91" t="str">
        <f t="shared" si="8"/>
        <v/>
      </c>
    </row>
    <row r="92" spans="2:43">
      <c r="B92" s="117"/>
      <c r="C92" s="39">
        <f t="shared" si="9"/>
        <v>21</v>
      </c>
      <c r="D92" s="110">
        <f t="shared" si="17"/>
        <v>0</v>
      </c>
      <c r="E92" s="110">
        <f t="shared" si="17"/>
        <v>0</v>
      </c>
      <c r="F92" s="110">
        <f t="shared" si="17"/>
        <v>0</v>
      </c>
      <c r="G92" s="110">
        <f t="shared" si="17"/>
        <v>0</v>
      </c>
      <c r="H92" s="110">
        <f t="shared" si="17"/>
        <v>0</v>
      </c>
      <c r="I92" s="110">
        <f t="shared" si="17"/>
        <v>0</v>
      </c>
      <c r="J92" s="110">
        <f t="shared" si="17"/>
        <v>0</v>
      </c>
      <c r="K92" s="110">
        <f t="shared" si="17"/>
        <v>0</v>
      </c>
      <c r="L92" s="110">
        <f t="shared" si="17"/>
        <v>0</v>
      </c>
      <c r="M92" s="110">
        <f t="shared" si="17"/>
        <v>0</v>
      </c>
      <c r="N92" s="110">
        <f t="shared" si="17"/>
        <v>0</v>
      </c>
      <c r="O92" s="110">
        <f t="shared" si="17"/>
        <v>0</v>
      </c>
      <c r="P92" s="110">
        <f t="shared" si="17"/>
        <v>0</v>
      </c>
      <c r="Q92" s="110">
        <f t="shared" si="17"/>
        <v>0</v>
      </c>
      <c r="R92" s="110">
        <f t="shared" si="17"/>
        <v>0</v>
      </c>
      <c r="S92" s="110">
        <f t="shared" si="17"/>
        <v>0</v>
      </c>
      <c r="T92" s="110">
        <f t="shared" si="17"/>
        <v>0</v>
      </c>
      <c r="U92" s="110">
        <f t="shared" si="17"/>
        <v>0</v>
      </c>
      <c r="V92" s="110">
        <f t="shared" si="17"/>
        <v>0</v>
      </c>
      <c r="W92" s="110">
        <f t="shared" si="17"/>
        <v>0</v>
      </c>
      <c r="X92" s="110">
        <f t="shared" si="17"/>
        <v>0</v>
      </c>
      <c r="Y92" s="110">
        <f t="shared" si="17"/>
        <v>0</v>
      </c>
      <c r="Z92" s="110">
        <f t="shared" si="17"/>
        <v>0</v>
      </c>
      <c r="AA92" s="110">
        <f t="shared" si="17"/>
        <v>0</v>
      </c>
      <c r="AB92" s="110">
        <f t="shared" si="17"/>
        <v>0</v>
      </c>
      <c r="AC92" s="110">
        <f t="shared" si="17"/>
        <v>0</v>
      </c>
      <c r="AD92" s="110">
        <f t="shared" si="17"/>
        <v>0</v>
      </c>
      <c r="AE92" s="110">
        <f t="shared" si="17"/>
        <v>0</v>
      </c>
      <c r="AF92" s="110">
        <f t="shared" si="17"/>
        <v>0</v>
      </c>
      <c r="AG92" s="110">
        <f t="shared" si="17"/>
        <v>0</v>
      </c>
      <c r="AH92" s="110">
        <f t="shared" si="17"/>
        <v>0</v>
      </c>
      <c r="AI92" s="110">
        <f t="shared" si="17"/>
        <v>0</v>
      </c>
      <c r="AJ92" s="39" t="str">
        <f t="shared" si="7"/>
        <v/>
      </c>
      <c r="AK92" s="52"/>
      <c r="AL92" s="52" t="str">
        <f t="shared" si="10"/>
        <v>00</v>
      </c>
      <c r="AM92" s="52" t="str">
        <f t="shared" si="11"/>
        <v>00</v>
      </c>
      <c r="AN92" s="52" t="str">
        <f t="shared" si="12"/>
        <v>00</v>
      </c>
      <c r="AO92" s="52" t="str">
        <f t="shared" si="13"/>
        <v>00</v>
      </c>
      <c r="AQ92" t="str">
        <f t="shared" si="8"/>
        <v/>
      </c>
    </row>
    <row r="93" spans="2:43">
      <c r="B93" s="117"/>
      <c r="C93" s="39">
        <f t="shared" si="9"/>
        <v>22</v>
      </c>
      <c r="D93" s="110">
        <f t="shared" si="17"/>
        <v>0</v>
      </c>
      <c r="E93" s="110">
        <f t="shared" si="17"/>
        <v>0</v>
      </c>
      <c r="F93" s="110">
        <f t="shared" si="17"/>
        <v>0</v>
      </c>
      <c r="G93" s="110">
        <f t="shared" si="17"/>
        <v>0</v>
      </c>
      <c r="H93" s="110">
        <f t="shared" si="17"/>
        <v>0</v>
      </c>
      <c r="I93" s="110">
        <f t="shared" si="17"/>
        <v>0</v>
      </c>
      <c r="J93" s="110">
        <f t="shared" si="17"/>
        <v>0</v>
      </c>
      <c r="K93" s="110">
        <f t="shared" si="17"/>
        <v>0</v>
      </c>
      <c r="L93" s="110">
        <f t="shared" si="17"/>
        <v>0</v>
      </c>
      <c r="M93" s="110">
        <f t="shared" si="17"/>
        <v>0</v>
      </c>
      <c r="N93" s="110">
        <f t="shared" si="17"/>
        <v>0</v>
      </c>
      <c r="O93" s="110">
        <f t="shared" si="17"/>
        <v>0</v>
      </c>
      <c r="P93" s="110">
        <f t="shared" si="17"/>
        <v>0</v>
      </c>
      <c r="Q93" s="110">
        <f t="shared" si="17"/>
        <v>0</v>
      </c>
      <c r="R93" s="110">
        <f t="shared" si="17"/>
        <v>0</v>
      </c>
      <c r="S93" s="110">
        <f t="shared" si="17"/>
        <v>0</v>
      </c>
      <c r="T93" s="110">
        <f t="shared" si="17"/>
        <v>0</v>
      </c>
      <c r="U93" s="110">
        <f t="shared" si="17"/>
        <v>0</v>
      </c>
      <c r="V93" s="110">
        <f t="shared" si="17"/>
        <v>0</v>
      </c>
      <c r="W93" s="110">
        <f t="shared" si="17"/>
        <v>0</v>
      </c>
      <c r="X93" s="110">
        <f t="shared" si="17"/>
        <v>0</v>
      </c>
      <c r="Y93" s="110">
        <f t="shared" si="17"/>
        <v>0</v>
      </c>
      <c r="Z93" s="110">
        <f t="shared" si="17"/>
        <v>0</v>
      </c>
      <c r="AA93" s="110">
        <f t="shared" si="17"/>
        <v>0</v>
      </c>
      <c r="AB93" s="110">
        <f t="shared" si="17"/>
        <v>0</v>
      </c>
      <c r="AC93" s="110">
        <f t="shared" si="17"/>
        <v>0</v>
      </c>
      <c r="AD93" s="110">
        <f t="shared" si="17"/>
        <v>0</v>
      </c>
      <c r="AE93" s="110">
        <f t="shared" si="17"/>
        <v>0</v>
      </c>
      <c r="AF93" s="110">
        <f t="shared" si="17"/>
        <v>0</v>
      </c>
      <c r="AG93" s="110">
        <f t="shared" si="17"/>
        <v>0</v>
      </c>
      <c r="AH93" s="110">
        <f t="shared" si="17"/>
        <v>0</v>
      </c>
      <c r="AI93" s="110">
        <f t="shared" si="17"/>
        <v>0</v>
      </c>
      <c r="AJ93" s="39" t="str">
        <f t="shared" si="7"/>
        <v/>
      </c>
      <c r="AK93" s="52"/>
      <c r="AL93" s="52" t="str">
        <f t="shared" si="10"/>
        <v>00</v>
      </c>
      <c r="AM93" s="52" t="str">
        <f t="shared" si="11"/>
        <v>00</v>
      </c>
      <c r="AN93" s="52" t="str">
        <f t="shared" si="12"/>
        <v>00</v>
      </c>
      <c r="AO93" s="52" t="str">
        <f t="shared" si="13"/>
        <v>00</v>
      </c>
      <c r="AQ93" t="str">
        <f t="shared" si="8"/>
        <v/>
      </c>
    </row>
    <row r="94" spans="2:43">
      <c r="B94" s="117"/>
      <c r="C94" s="39">
        <f t="shared" si="9"/>
        <v>23</v>
      </c>
      <c r="D94" s="110">
        <f t="shared" si="17"/>
        <v>0</v>
      </c>
      <c r="E94" s="110">
        <f t="shared" si="17"/>
        <v>0</v>
      </c>
      <c r="F94" s="110">
        <f t="shared" si="17"/>
        <v>0</v>
      </c>
      <c r="G94" s="110">
        <f t="shared" si="17"/>
        <v>0</v>
      </c>
      <c r="H94" s="110">
        <f t="shared" si="17"/>
        <v>0</v>
      </c>
      <c r="I94" s="110">
        <f t="shared" si="17"/>
        <v>0</v>
      </c>
      <c r="J94" s="110">
        <f t="shared" si="17"/>
        <v>0</v>
      </c>
      <c r="K94" s="110">
        <f t="shared" si="17"/>
        <v>0</v>
      </c>
      <c r="L94" s="110">
        <f t="shared" si="17"/>
        <v>0</v>
      </c>
      <c r="M94" s="110">
        <f t="shared" si="17"/>
        <v>0</v>
      </c>
      <c r="N94" s="110">
        <f t="shared" si="17"/>
        <v>0</v>
      </c>
      <c r="O94" s="110">
        <f t="shared" si="17"/>
        <v>0</v>
      </c>
      <c r="P94" s="110">
        <f t="shared" si="17"/>
        <v>0</v>
      </c>
      <c r="Q94" s="110">
        <f t="shared" si="17"/>
        <v>0</v>
      </c>
      <c r="R94" s="110">
        <f t="shared" si="17"/>
        <v>0</v>
      </c>
      <c r="S94" s="110">
        <f t="shared" si="17"/>
        <v>0</v>
      </c>
      <c r="T94" s="110">
        <f t="shared" si="17"/>
        <v>0</v>
      </c>
      <c r="U94" s="110">
        <f t="shared" si="17"/>
        <v>0</v>
      </c>
      <c r="V94" s="110">
        <f t="shared" si="17"/>
        <v>0</v>
      </c>
      <c r="W94" s="110">
        <f t="shared" si="17"/>
        <v>0</v>
      </c>
      <c r="X94" s="110">
        <f t="shared" si="17"/>
        <v>0</v>
      </c>
      <c r="Y94" s="110">
        <f t="shared" si="17"/>
        <v>0</v>
      </c>
      <c r="Z94" s="110">
        <f t="shared" si="17"/>
        <v>0</v>
      </c>
      <c r="AA94" s="110">
        <f t="shared" si="17"/>
        <v>0</v>
      </c>
      <c r="AB94" s="110">
        <f t="shared" si="17"/>
        <v>0</v>
      </c>
      <c r="AC94" s="110">
        <f t="shared" si="17"/>
        <v>0</v>
      </c>
      <c r="AD94" s="110">
        <f t="shared" si="17"/>
        <v>0</v>
      </c>
      <c r="AE94" s="110">
        <f t="shared" si="17"/>
        <v>0</v>
      </c>
      <c r="AF94" s="110">
        <f t="shared" si="17"/>
        <v>0</v>
      </c>
      <c r="AG94" s="110">
        <f t="shared" si="17"/>
        <v>0</v>
      </c>
      <c r="AH94" s="110">
        <f t="shared" si="17"/>
        <v>0</v>
      </c>
      <c r="AI94" s="110">
        <f t="shared" ref="AI94" si="18">IF(AI29=1,1,0)</f>
        <v>0</v>
      </c>
      <c r="AJ94" s="39" t="str">
        <f t="shared" si="7"/>
        <v/>
      </c>
      <c r="AK94" s="52"/>
      <c r="AL94" s="52" t="str">
        <f t="shared" si="10"/>
        <v>00</v>
      </c>
      <c r="AM94" s="52" t="str">
        <f t="shared" si="11"/>
        <v>00</v>
      </c>
      <c r="AN94" s="52" t="str">
        <f t="shared" si="12"/>
        <v>00</v>
      </c>
      <c r="AO94" s="52" t="str">
        <f t="shared" si="13"/>
        <v>00</v>
      </c>
      <c r="AQ94" t="str">
        <f t="shared" si="8"/>
        <v/>
      </c>
    </row>
    <row r="95" spans="2:43">
      <c r="B95" s="117"/>
      <c r="C95" s="39">
        <f t="shared" si="9"/>
        <v>24</v>
      </c>
      <c r="D95" s="110">
        <f t="shared" ref="D95:AI102" si="19">IF(D30=1,1,0)</f>
        <v>0</v>
      </c>
      <c r="E95" s="110">
        <f t="shared" si="19"/>
        <v>0</v>
      </c>
      <c r="F95" s="110">
        <f t="shared" si="19"/>
        <v>0</v>
      </c>
      <c r="G95" s="110">
        <f t="shared" si="19"/>
        <v>0</v>
      </c>
      <c r="H95" s="110">
        <f t="shared" si="19"/>
        <v>0</v>
      </c>
      <c r="I95" s="110">
        <f t="shared" si="19"/>
        <v>0</v>
      </c>
      <c r="J95" s="110">
        <f t="shared" si="19"/>
        <v>0</v>
      </c>
      <c r="K95" s="110">
        <f t="shared" si="19"/>
        <v>0</v>
      </c>
      <c r="L95" s="110">
        <f t="shared" si="19"/>
        <v>0</v>
      </c>
      <c r="M95" s="110">
        <f t="shared" si="19"/>
        <v>0</v>
      </c>
      <c r="N95" s="110">
        <f t="shared" si="19"/>
        <v>0</v>
      </c>
      <c r="O95" s="110">
        <f t="shared" si="19"/>
        <v>0</v>
      </c>
      <c r="P95" s="110">
        <f t="shared" si="19"/>
        <v>0</v>
      </c>
      <c r="Q95" s="110">
        <f t="shared" si="19"/>
        <v>0</v>
      </c>
      <c r="R95" s="110">
        <f t="shared" si="19"/>
        <v>0</v>
      </c>
      <c r="S95" s="110">
        <f t="shared" si="19"/>
        <v>0</v>
      </c>
      <c r="T95" s="110">
        <f t="shared" si="19"/>
        <v>0</v>
      </c>
      <c r="U95" s="110">
        <f t="shared" si="19"/>
        <v>0</v>
      </c>
      <c r="V95" s="110">
        <f t="shared" si="19"/>
        <v>0</v>
      </c>
      <c r="W95" s="110">
        <f t="shared" si="19"/>
        <v>0</v>
      </c>
      <c r="X95" s="110">
        <f t="shared" si="19"/>
        <v>0</v>
      </c>
      <c r="Y95" s="110">
        <f t="shared" si="19"/>
        <v>0</v>
      </c>
      <c r="Z95" s="110">
        <f t="shared" si="19"/>
        <v>0</v>
      </c>
      <c r="AA95" s="110">
        <f t="shared" si="19"/>
        <v>0</v>
      </c>
      <c r="AB95" s="110">
        <f t="shared" si="19"/>
        <v>0</v>
      </c>
      <c r="AC95" s="110">
        <f t="shared" si="19"/>
        <v>0</v>
      </c>
      <c r="AD95" s="110">
        <f t="shared" si="19"/>
        <v>0</v>
      </c>
      <c r="AE95" s="110">
        <f t="shared" si="19"/>
        <v>0</v>
      </c>
      <c r="AF95" s="110">
        <f t="shared" si="19"/>
        <v>0</v>
      </c>
      <c r="AG95" s="110">
        <f t="shared" si="19"/>
        <v>0</v>
      </c>
      <c r="AH95" s="110">
        <f t="shared" si="19"/>
        <v>0</v>
      </c>
      <c r="AI95" s="110">
        <f t="shared" si="19"/>
        <v>0</v>
      </c>
      <c r="AJ95" s="39" t="str">
        <f t="shared" si="7"/>
        <v/>
      </c>
      <c r="AK95" s="52"/>
      <c r="AL95" s="52" t="str">
        <f t="shared" si="10"/>
        <v>00</v>
      </c>
      <c r="AM95" s="52" t="str">
        <f t="shared" si="11"/>
        <v>00</v>
      </c>
      <c r="AN95" s="52" t="str">
        <f t="shared" si="12"/>
        <v>00</v>
      </c>
      <c r="AO95" s="52" t="str">
        <f t="shared" si="13"/>
        <v>00</v>
      </c>
      <c r="AQ95" t="str">
        <f t="shared" si="8"/>
        <v/>
      </c>
    </row>
    <row r="96" spans="2:43">
      <c r="B96" s="117"/>
      <c r="C96" s="39">
        <f t="shared" si="9"/>
        <v>25</v>
      </c>
      <c r="D96" s="110">
        <f t="shared" si="19"/>
        <v>0</v>
      </c>
      <c r="E96" s="110">
        <f t="shared" si="19"/>
        <v>0</v>
      </c>
      <c r="F96" s="110">
        <f t="shared" si="19"/>
        <v>0</v>
      </c>
      <c r="G96" s="110">
        <f t="shared" si="19"/>
        <v>0</v>
      </c>
      <c r="H96" s="110">
        <f t="shared" si="19"/>
        <v>0</v>
      </c>
      <c r="I96" s="110">
        <f t="shared" si="19"/>
        <v>0</v>
      </c>
      <c r="J96" s="110">
        <f t="shared" si="19"/>
        <v>0</v>
      </c>
      <c r="K96" s="110">
        <f t="shared" si="19"/>
        <v>0</v>
      </c>
      <c r="L96" s="110">
        <f t="shared" si="19"/>
        <v>0</v>
      </c>
      <c r="M96" s="110">
        <f t="shared" si="19"/>
        <v>0</v>
      </c>
      <c r="N96" s="110">
        <f t="shared" si="19"/>
        <v>0</v>
      </c>
      <c r="O96" s="110">
        <f t="shared" si="19"/>
        <v>0</v>
      </c>
      <c r="P96" s="110">
        <f t="shared" si="19"/>
        <v>0</v>
      </c>
      <c r="Q96" s="110">
        <f t="shared" si="19"/>
        <v>0</v>
      </c>
      <c r="R96" s="110">
        <f t="shared" si="19"/>
        <v>0</v>
      </c>
      <c r="S96" s="110">
        <f t="shared" si="19"/>
        <v>0</v>
      </c>
      <c r="T96" s="110">
        <f t="shared" si="19"/>
        <v>0</v>
      </c>
      <c r="U96" s="110">
        <f t="shared" si="19"/>
        <v>0</v>
      </c>
      <c r="V96" s="110">
        <f t="shared" si="19"/>
        <v>0</v>
      </c>
      <c r="W96" s="110">
        <f t="shared" si="19"/>
        <v>0</v>
      </c>
      <c r="X96" s="110">
        <f t="shared" si="19"/>
        <v>0</v>
      </c>
      <c r="Y96" s="110">
        <f t="shared" si="19"/>
        <v>0</v>
      </c>
      <c r="Z96" s="110">
        <f t="shared" si="19"/>
        <v>0</v>
      </c>
      <c r="AA96" s="110">
        <f t="shared" si="19"/>
        <v>0</v>
      </c>
      <c r="AB96" s="110">
        <f t="shared" si="19"/>
        <v>0</v>
      </c>
      <c r="AC96" s="110">
        <f t="shared" si="19"/>
        <v>0</v>
      </c>
      <c r="AD96" s="110">
        <f t="shared" si="19"/>
        <v>0</v>
      </c>
      <c r="AE96" s="110">
        <f t="shared" si="19"/>
        <v>0</v>
      </c>
      <c r="AF96" s="110">
        <f t="shared" si="19"/>
        <v>0</v>
      </c>
      <c r="AG96" s="110">
        <f t="shared" si="19"/>
        <v>0</v>
      </c>
      <c r="AH96" s="110">
        <f t="shared" si="19"/>
        <v>0</v>
      </c>
      <c r="AI96" s="110">
        <f t="shared" si="19"/>
        <v>0</v>
      </c>
      <c r="AJ96" s="39" t="str">
        <f t="shared" si="7"/>
        <v/>
      </c>
      <c r="AK96" s="52"/>
      <c r="AL96" s="52" t="str">
        <f t="shared" si="10"/>
        <v>00</v>
      </c>
      <c r="AM96" s="52" t="str">
        <f t="shared" si="11"/>
        <v>00</v>
      </c>
      <c r="AN96" s="52" t="str">
        <f t="shared" si="12"/>
        <v>00</v>
      </c>
      <c r="AO96" s="52" t="str">
        <f t="shared" si="13"/>
        <v>00</v>
      </c>
      <c r="AQ96" t="str">
        <f t="shared" si="8"/>
        <v/>
      </c>
    </row>
    <row r="97" spans="2:43">
      <c r="B97" s="117"/>
      <c r="C97" s="39">
        <f t="shared" si="9"/>
        <v>26</v>
      </c>
      <c r="D97" s="110">
        <f t="shared" si="19"/>
        <v>0</v>
      </c>
      <c r="E97" s="110">
        <f t="shared" si="19"/>
        <v>0</v>
      </c>
      <c r="F97" s="110">
        <f t="shared" si="19"/>
        <v>0</v>
      </c>
      <c r="G97" s="110">
        <f t="shared" si="19"/>
        <v>0</v>
      </c>
      <c r="H97" s="110">
        <f t="shared" si="19"/>
        <v>0</v>
      </c>
      <c r="I97" s="110">
        <f t="shared" si="19"/>
        <v>0</v>
      </c>
      <c r="J97" s="110">
        <f t="shared" si="19"/>
        <v>0</v>
      </c>
      <c r="K97" s="110">
        <f t="shared" si="19"/>
        <v>0</v>
      </c>
      <c r="L97" s="110">
        <f t="shared" si="19"/>
        <v>0</v>
      </c>
      <c r="M97" s="110">
        <f t="shared" si="19"/>
        <v>0</v>
      </c>
      <c r="N97" s="110">
        <f t="shared" si="19"/>
        <v>0</v>
      </c>
      <c r="O97" s="110">
        <f t="shared" si="19"/>
        <v>0</v>
      </c>
      <c r="P97" s="110">
        <f t="shared" si="19"/>
        <v>0</v>
      </c>
      <c r="Q97" s="110">
        <f t="shared" si="19"/>
        <v>0</v>
      </c>
      <c r="R97" s="110">
        <f t="shared" si="19"/>
        <v>0</v>
      </c>
      <c r="S97" s="110">
        <f t="shared" si="19"/>
        <v>0</v>
      </c>
      <c r="T97" s="110">
        <f t="shared" si="19"/>
        <v>0</v>
      </c>
      <c r="U97" s="110">
        <f t="shared" si="19"/>
        <v>0</v>
      </c>
      <c r="V97" s="110">
        <f t="shared" si="19"/>
        <v>0</v>
      </c>
      <c r="W97" s="110">
        <f t="shared" si="19"/>
        <v>0</v>
      </c>
      <c r="X97" s="110">
        <f t="shared" si="19"/>
        <v>0</v>
      </c>
      <c r="Y97" s="110">
        <f t="shared" si="19"/>
        <v>0</v>
      </c>
      <c r="Z97" s="110">
        <f t="shared" si="19"/>
        <v>0</v>
      </c>
      <c r="AA97" s="110">
        <f t="shared" si="19"/>
        <v>0</v>
      </c>
      <c r="AB97" s="110">
        <f t="shared" si="19"/>
        <v>0</v>
      </c>
      <c r="AC97" s="110">
        <f t="shared" si="19"/>
        <v>0</v>
      </c>
      <c r="AD97" s="110">
        <f t="shared" si="19"/>
        <v>0</v>
      </c>
      <c r="AE97" s="110">
        <f t="shared" si="19"/>
        <v>0</v>
      </c>
      <c r="AF97" s="110">
        <f t="shared" si="19"/>
        <v>0</v>
      </c>
      <c r="AG97" s="110">
        <f t="shared" si="19"/>
        <v>0</v>
      </c>
      <c r="AH97" s="110">
        <f t="shared" si="19"/>
        <v>0</v>
      </c>
      <c r="AI97" s="110">
        <f t="shared" si="19"/>
        <v>0</v>
      </c>
      <c r="AJ97" s="39" t="str">
        <f t="shared" si="7"/>
        <v/>
      </c>
      <c r="AK97" s="52"/>
      <c r="AL97" s="52" t="str">
        <f t="shared" si="10"/>
        <v>00</v>
      </c>
      <c r="AM97" s="52" t="str">
        <f t="shared" si="11"/>
        <v>00</v>
      </c>
      <c r="AN97" s="52" t="str">
        <f t="shared" si="12"/>
        <v>00</v>
      </c>
      <c r="AO97" s="52" t="str">
        <f t="shared" si="13"/>
        <v>00</v>
      </c>
      <c r="AQ97" t="str">
        <f t="shared" si="8"/>
        <v/>
      </c>
    </row>
    <row r="98" spans="2:43">
      <c r="B98" s="117"/>
      <c r="C98" s="39">
        <f t="shared" si="9"/>
        <v>27</v>
      </c>
      <c r="D98" s="110">
        <f t="shared" si="19"/>
        <v>0</v>
      </c>
      <c r="E98" s="110">
        <f t="shared" si="19"/>
        <v>0</v>
      </c>
      <c r="F98" s="110">
        <f t="shared" si="19"/>
        <v>0</v>
      </c>
      <c r="G98" s="110">
        <f t="shared" si="19"/>
        <v>0</v>
      </c>
      <c r="H98" s="110">
        <f t="shared" si="19"/>
        <v>0</v>
      </c>
      <c r="I98" s="110">
        <f t="shared" si="19"/>
        <v>0</v>
      </c>
      <c r="J98" s="110">
        <f t="shared" si="19"/>
        <v>0</v>
      </c>
      <c r="K98" s="110">
        <f t="shared" si="19"/>
        <v>0</v>
      </c>
      <c r="L98" s="110">
        <f t="shared" si="19"/>
        <v>0</v>
      </c>
      <c r="M98" s="110">
        <f t="shared" si="19"/>
        <v>0</v>
      </c>
      <c r="N98" s="110">
        <f t="shared" si="19"/>
        <v>0</v>
      </c>
      <c r="O98" s="110">
        <f t="shared" si="19"/>
        <v>0</v>
      </c>
      <c r="P98" s="110">
        <f t="shared" si="19"/>
        <v>0</v>
      </c>
      <c r="Q98" s="110">
        <f t="shared" si="19"/>
        <v>0</v>
      </c>
      <c r="R98" s="110">
        <f t="shared" si="19"/>
        <v>0</v>
      </c>
      <c r="S98" s="110">
        <f t="shared" si="19"/>
        <v>0</v>
      </c>
      <c r="T98" s="110">
        <f t="shared" si="19"/>
        <v>0</v>
      </c>
      <c r="U98" s="110">
        <f t="shared" si="19"/>
        <v>0</v>
      </c>
      <c r="V98" s="110">
        <f t="shared" si="19"/>
        <v>0</v>
      </c>
      <c r="W98" s="110">
        <f t="shared" si="19"/>
        <v>0</v>
      </c>
      <c r="X98" s="110">
        <f t="shared" si="19"/>
        <v>0</v>
      </c>
      <c r="Y98" s="110">
        <f t="shared" si="19"/>
        <v>0</v>
      </c>
      <c r="Z98" s="110">
        <f t="shared" si="19"/>
        <v>0</v>
      </c>
      <c r="AA98" s="110">
        <f t="shared" si="19"/>
        <v>0</v>
      </c>
      <c r="AB98" s="110">
        <f t="shared" si="19"/>
        <v>0</v>
      </c>
      <c r="AC98" s="110">
        <f t="shared" si="19"/>
        <v>0</v>
      </c>
      <c r="AD98" s="110">
        <f t="shared" si="19"/>
        <v>0</v>
      </c>
      <c r="AE98" s="110">
        <f t="shared" si="19"/>
        <v>0</v>
      </c>
      <c r="AF98" s="110">
        <f t="shared" si="19"/>
        <v>0</v>
      </c>
      <c r="AG98" s="110">
        <f t="shared" si="19"/>
        <v>0</v>
      </c>
      <c r="AH98" s="110">
        <f t="shared" si="19"/>
        <v>0</v>
      </c>
      <c r="AI98" s="110">
        <f t="shared" si="19"/>
        <v>0</v>
      </c>
      <c r="AJ98" s="39" t="str">
        <f t="shared" si="7"/>
        <v/>
      </c>
      <c r="AK98" s="52"/>
      <c r="AL98" s="52" t="str">
        <f t="shared" si="10"/>
        <v>00</v>
      </c>
      <c r="AM98" s="52" t="str">
        <f t="shared" si="11"/>
        <v>00</v>
      </c>
      <c r="AN98" s="52" t="str">
        <f t="shared" si="12"/>
        <v>00</v>
      </c>
      <c r="AO98" s="52" t="str">
        <f t="shared" si="13"/>
        <v>00</v>
      </c>
      <c r="AQ98" t="str">
        <f t="shared" si="8"/>
        <v/>
      </c>
    </row>
    <row r="99" spans="2:43">
      <c r="B99" s="117"/>
      <c r="C99" s="39">
        <f t="shared" si="9"/>
        <v>28</v>
      </c>
      <c r="D99" s="110">
        <f t="shared" si="19"/>
        <v>0</v>
      </c>
      <c r="E99" s="110">
        <f t="shared" si="19"/>
        <v>0</v>
      </c>
      <c r="F99" s="110">
        <f t="shared" si="19"/>
        <v>0</v>
      </c>
      <c r="G99" s="110">
        <f t="shared" si="19"/>
        <v>0</v>
      </c>
      <c r="H99" s="110">
        <f t="shared" si="19"/>
        <v>0</v>
      </c>
      <c r="I99" s="110">
        <f t="shared" si="19"/>
        <v>0</v>
      </c>
      <c r="J99" s="110">
        <f t="shared" si="19"/>
        <v>0</v>
      </c>
      <c r="K99" s="110">
        <f t="shared" si="19"/>
        <v>0</v>
      </c>
      <c r="L99" s="110">
        <f t="shared" si="19"/>
        <v>0</v>
      </c>
      <c r="M99" s="110">
        <f t="shared" si="19"/>
        <v>0</v>
      </c>
      <c r="N99" s="110">
        <f t="shared" si="19"/>
        <v>0</v>
      </c>
      <c r="O99" s="110">
        <f t="shared" si="19"/>
        <v>0</v>
      </c>
      <c r="P99" s="110">
        <f t="shared" si="19"/>
        <v>0</v>
      </c>
      <c r="Q99" s="110">
        <f t="shared" si="19"/>
        <v>0</v>
      </c>
      <c r="R99" s="110">
        <f t="shared" si="19"/>
        <v>0</v>
      </c>
      <c r="S99" s="110">
        <f t="shared" si="19"/>
        <v>0</v>
      </c>
      <c r="T99" s="110">
        <f t="shared" si="19"/>
        <v>0</v>
      </c>
      <c r="U99" s="110">
        <f t="shared" si="19"/>
        <v>0</v>
      </c>
      <c r="V99" s="110">
        <f t="shared" si="19"/>
        <v>0</v>
      </c>
      <c r="W99" s="110">
        <f t="shared" si="19"/>
        <v>0</v>
      </c>
      <c r="X99" s="110">
        <f t="shared" si="19"/>
        <v>0</v>
      </c>
      <c r="Y99" s="110">
        <f t="shared" si="19"/>
        <v>0</v>
      </c>
      <c r="Z99" s="110">
        <f t="shared" si="19"/>
        <v>0</v>
      </c>
      <c r="AA99" s="110">
        <f t="shared" si="19"/>
        <v>0</v>
      </c>
      <c r="AB99" s="110">
        <f t="shared" si="19"/>
        <v>0</v>
      </c>
      <c r="AC99" s="110">
        <f t="shared" si="19"/>
        <v>0</v>
      </c>
      <c r="AD99" s="110">
        <f t="shared" si="19"/>
        <v>0</v>
      </c>
      <c r="AE99" s="110">
        <f t="shared" si="19"/>
        <v>0</v>
      </c>
      <c r="AF99" s="110">
        <f t="shared" si="19"/>
        <v>0</v>
      </c>
      <c r="AG99" s="110">
        <f t="shared" si="19"/>
        <v>0</v>
      </c>
      <c r="AH99" s="110">
        <f t="shared" si="19"/>
        <v>0</v>
      </c>
      <c r="AI99" s="110">
        <f t="shared" si="19"/>
        <v>0</v>
      </c>
      <c r="AJ99" s="39" t="str">
        <f t="shared" si="7"/>
        <v/>
      </c>
      <c r="AK99" s="52"/>
      <c r="AL99" s="52" t="str">
        <f t="shared" si="10"/>
        <v>00</v>
      </c>
      <c r="AM99" s="52" t="str">
        <f t="shared" si="11"/>
        <v>00</v>
      </c>
      <c r="AN99" s="52" t="str">
        <f t="shared" si="12"/>
        <v>00</v>
      </c>
      <c r="AO99" s="52" t="str">
        <f t="shared" si="13"/>
        <v>00</v>
      </c>
      <c r="AQ99" t="str">
        <f t="shared" si="8"/>
        <v/>
      </c>
    </row>
    <row r="100" spans="2:43">
      <c r="B100" s="117"/>
      <c r="C100" s="39">
        <f t="shared" si="9"/>
        <v>29</v>
      </c>
      <c r="D100" s="110">
        <f t="shared" si="19"/>
        <v>0</v>
      </c>
      <c r="E100" s="110">
        <f t="shared" si="19"/>
        <v>0</v>
      </c>
      <c r="F100" s="110">
        <f t="shared" si="19"/>
        <v>0</v>
      </c>
      <c r="G100" s="110">
        <f t="shared" si="19"/>
        <v>0</v>
      </c>
      <c r="H100" s="110">
        <f t="shared" si="19"/>
        <v>0</v>
      </c>
      <c r="I100" s="110">
        <f t="shared" si="19"/>
        <v>0</v>
      </c>
      <c r="J100" s="110">
        <f t="shared" si="19"/>
        <v>0</v>
      </c>
      <c r="K100" s="110">
        <f t="shared" si="19"/>
        <v>0</v>
      </c>
      <c r="L100" s="110">
        <f t="shared" si="19"/>
        <v>0</v>
      </c>
      <c r="M100" s="110">
        <f t="shared" si="19"/>
        <v>0</v>
      </c>
      <c r="N100" s="110">
        <f t="shared" si="19"/>
        <v>0</v>
      </c>
      <c r="O100" s="110">
        <f t="shared" si="19"/>
        <v>0</v>
      </c>
      <c r="P100" s="110">
        <f t="shared" si="19"/>
        <v>0</v>
      </c>
      <c r="Q100" s="110">
        <f t="shared" si="19"/>
        <v>0</v>
      </c>
      <c r="R100" s="110">
        <f t="shared" si="19"/>
        <v>0</v>
      </c>
      <c r="S100" s="110">
        <f t="shared" si="19"/>
        <v>0</v>
      </c>
      <c r="T100" s="110">
        <f t="shared" si="19"/>
        <v>0</v>
      </c>
      <c r="U100" s="110">
        <f t="shared" si="19"/>
        <v>0</v>
      </c>
      <c r="V100" s="110">
        <f t="shared" si="19"/>
        <v>0</v>
      </c>
      <c r="W100" s="110">
        <f t="shared" si="19"/>
        <v>0</v>
      </c>
      <c r="X100" s="110">
        <f t="shared" si="19"/>
        <v>0</v>
      </c>
      <c r="Y100" s="110">
        <f t="shared" si="19"/>
        <v>0</v>
      </c>
      <c r="Z100" s="110">
        <f t="shared" si="19"/>
        <v>0</v>
      </c>
      <c r="AA100" s="110">
        <f t="shared" si="19"/>
        <v>0</v>
      </c>
      <c r="AB100" s="110">
        <f t="shared" si="19"/>
        <v>0</v>
      </c>
      <c r="AC100" s="110">
        <f t="shared" si="19"/>
        <v>0</v>
      </c>
      <c r="AD100" s="110">
        <f t="shared" si="19"/>
        <v>0</v>
      </c>
      <c r="AE100" s="110">
        <f t="shared" si="19"/>
        <v>0</v>
      </c>
      <c r="AF100" s="110">
        <f t="shared" si="19"/>
        <v>0</v>
      </c>
      <c r="AG100" s="110">
        <f t="shared" si="19"/>
        <v>0</v>
      </c>
      <c r="AH100" s="110">
        <f t="shared" si="19"/>
        <v>0</v>
      </c>
      <c r="AI100" s="110">
        <f t="shared" si="19"/>
        <v>0</v>
      </c>
      <c r="AJ100" s="39" t="str">
        <f t="shared" si="7"/>
        <v/>
      </c>
      <c r="AK100" s="52"/>
      <c r="AL100" s="52" t="str">
        <f t="shared" si="10"/>
        <v>00</v>
      </c>
      <c r="AM100" s="52" t="str">
        <f t="shared" si="11"/>
        <v>00</v>
      </c>
      <c r="AN100" s="52" t="str">
        <f t="shared" si="12"/>
        <v>00</v>
      </c>
      <c r="AO100" s="52" t="str">
        <f t="shared" si="13"/>
        <v>00</v>
      </c>
      <c r="AQ100" t="str">
        <f t="shared" si="8"/>
        <v/>
      </c>
    </row>
    <row r="101" spans="2:43">
      <c r="B101" s="117"/>
      <c r="C101" s="39">
        <f t="shared" si="9"/>
        <v>30</v>
      </c>
      <c r="D101" s="110">
        <f t="shared" si="19"/>
        <v>0</v>
      </c>
      <c r="E101" s="110">
        <f t="shared" si="19"/>
        <v>0</v>
      </c>
      <c r="F101" s="110">
        <f t="shared" si="19"/>
        <v>0</v>
      </c>
      <c r="G101" s="110">
        <f t="shared" si="19"/>
        <v>0</v>
      </c>
      <c r="H101" s="110">
        <f t="shared" si="19"/>
        <v>0</v>
      </c>
      <c r="I101" s="110">
        <f t="shared" si="19"/>
        <v>0</v>
      </c>
      <c r="J101" s="110">
        <f t="shared" si="19"/>
        <v>0</v>
      </c>
      <c r="K101" s="110">
        <f t="shared" si="19"/>
        <v>0</v>
      </c>
      <c r="L101" s="110">
        <f t="shared" si="19"/>
        <v>0</v>
      </c>
      <c r="M101" s="110">
        <f t="shared" si="19"/>
        <v>0</v>
      </c>
      <c r="N101" s="110">
        <f t="shared" si="19"/>
        <v>0</v>
      </c>
      <c r="O101" s="110">
        <f t="shared" si="19"/>
        <v>0</v>
      </c>
      <c r="P101" s="110">
        <f t="shared" si="19"/>
        <v>0</v>
      </c>
      <c r="Q101" s="110">
        <f t="shared" si="19"/>
        <v>0</v>
      </c>
      <c r="R101" s="110">
        <f t="shared" si="19"/>
        <v>0</v>
      </c>
      <c r="S101" s="110">
        <f t="shared" si="19"/>
        <v>0</v>
      </c>
      <c r="T101" s="110">
        <f t="shared" si="19"/>
        <v>0</v>
      </c>
      <c r="U101" s="110">
        <f t="shared" si="19"/>
        <v>0</v>
      </c>
      <c r="V101" s="110">
        <f t="shared" si="19"/>
        <v>0</v>
      </c>
      <c r="W101" s="110">
        <f t="shared" si="19"/>
        <v>0</v>
      </c>
      <c r="X101" s="110">
        <f t="shared" si="19"/>
        <v>0</v>
      </c>
      <c r="Y101" s="110">
        <f t="shared" si="19"/>
        <v>0</v>
      </c>
      <c r="Z101" s="110">
        <f t="shared" si="19"/>
        <v>0</v>
      </c>
      <c r="AA101" s="110">
        <f t="shared" si="19"/>
        <v>0</v>
      </c>
      <c r="AB101" s="110">
        <f t="shared" si="19"/>
        <v>0</v>
      </c>
      <c r="AC101" s="110">
        <f t="shared" si="19"/>
        <v>0</v>
      </c>
      <c r="AD101" s="110">
        <f t="shared" si="19"/>
        <v>0</v>
      </c>
      <c r="AE101" s="110">
        <f t="shared" si="19"/>
        <v>0</v>
      </c>
      <c r="AF101" s="110">
        <f t="shared" si="19"/>
        <v>0</v>
      </c>
      <c r="AG101" s="110">
        <f t="shared" si="19"/>
        <v>0</v>
      </c>
      <c r="AH101" s="110">
        <f t="shared" si="19"/>
        <v>0</v>
      </c>
      <c r="AI101" s="110">
        <f t="shared" si="19"/>
        <v>0</v>
      </c>
      <c r="AJ101" s="39" t="str">
        <f t="shared" si="7"/>
        <v/>
      </c>
      <c r="AK101" s="52"/>
      <c r="AL101" s="52" t="str">
        <f t="shared" si="10"/>
        <v>00</v>
      </c>
      <c r="AM101" s="52" t="str">
        <f t="shared" si="11"/>
        <v>00</v>
      </c>
      <c r="AN101" s="52" t="str">
        <f t="shared" si="12"/>
        <v>00</v>
      </c>
      <c r="AO101" s="52" t="str">
        <f t="shared" si="13"/>
        <v>00</v>
      </c>
      <c r="AQ101" t="str">
        <f t="shared" si="8"/>
        <v/>
      </c>
    </row>
    <row r="102" spans="2:43">
      <c r="B102" s="117"/>
      <c r="C102" s="39">
        <f t="shared" si="9"/>
        <v>31</v>
      </c>
      <c r="D102" s="110">
        <f t="shared" si="19"/>
        <v>0</v>
      </c>
      <c r="E102" s="110">
        <f t="shared" si="19"/>
        <v>0</v>
      </c>
      <c r="F102" s="110">
        <f t="shared" si="19"/>
        <v>0</v>
      </c>
      <c r="G102" s="110">
        <f t="shared" si="19"/>
        <v>0</v>
      </c>
      <c r="H102" s="110">
        <f t="shared" si="19"/>
        <v>0</v>
      </c>
      <c r="I102" s="110">
        <f t="shared" si="19"/>
        <v>0</v>
      </c>
      <c r="J102" s="110">
        <f t="shared" si="19"/>
        <v>0</v>
      </c>
      <c r="K102" s="110">
        <f t="shared" si="19"/>
        <v>0</v>
      </c>
      <c r="L102" s="110">
        <f t="shared" si="19"/>
        <v>0</v>
      </c>
      <c r="M102" s="110">
        <f t="shared" si="19"/>
        <v>0</v>
      </c>
      <c r="N102" s="110">
        <f t="shared" si="19"/>
        <v>0</v>
      </c>
      <c r="O102" s="110">
        <f t="shared" si="19"/>
        <v>0</v>
      </c>
      <c r="P102" s="110">
        <f t="shared" si="19"/>
        <v>0</v>
      </c>
      <c r="Q102" s="110">
        <f t="shared" si="19"/>
        <v>0</v>
      </c>
      <c r="R102" s="110">
        <f t="shared" si="19"/>
        <v>0</v>
      </c>
      <c r="S102" s="110">
        <f t="shared" si="19"/>
        <v>0</v>
      </c>
      <c r="T102" s="110">
        <f t="shared" si="19"/>
        <v>0</v>
      </c>
      <c r="U102" s="110">
        <f t="shared" si="19"/>
        <v>0</v>
      </c>
      <c r="V102" s="110">
        <f t="shared" si="19"/>
        <v>0</v>
      </c>
      <c r="W102" s="110">
        <f t="shared" si="19"/>
        <v>0</v>
      </c>
      <c r="X102" s="110">
        <f t="shared" si="19"/>
        <v>0</v>
      </c>
      <c r="Y102" s="110">
        <f t="shared" si="19"/>
        <v>0</v>
      </c>
      <c r="Z102" s="110">
        <f t="shared" si="19"/>
        <v>0</v>
      </c>
      <c r="AA102" s="110">
        <f t="shared" si="19"/>
        <v>0</v>
      </c>
      <c r="AB102" s="110">
        <f t="shared" si="19"/>
        <v>0</v>
      </c>
      <c r="AC102" s="110">
        <f t="shared" si="19"/>
        <v>0</v>
      </c>
      <c r="AD102" s="110">
        <f t="shared" si="19"/>
        <v>0</v>
      </c>
      <c r="AE102" s="110">
        <f t="shared" si="19"/>
        <v>0</v>
      </c>
      <c r="AF102" s="110">
        <f t="shared" si="19"/>
        <v>0</v>
      </c>
      <c r="AG102" s="110">
        <f t="shared" si="19"/>
        <v>0</v>
      </c>
      <c r="AH102" s="110">
        <f t="shared" si="19"/>
        <v>0</v>
      </c>
      <c r="AI102" s="110">
        <f t="shared" ref="AI102" si="20">IF(AI37=1,1,0)</f>
        <v>0</v>
      </c>
      <c r="AJ102" s="39" t="str">
        <f t="shared" si="7"/>
        <v/>
      </c>
      <c r="AK102" s="52"/>
      <c r="AL102" s="52" t="str">
        <f t="shared" si="10"/>
        <v>00</v>
      </c>
      <c r="AM102" s="52" t="str">
        <f t="shared" si="11"/>
        <v>00</v>
      </c>
      <c r="AN102" s="52" t="str">
        <f t="shared" si="12"/>
        <v>00</v>
      </c>
      <c r="AO102" s="52" t="str">
        <f t="shared" si="13"/>
        <v>00</v>
      </c>
      <c r="AQ102" t="str">
        <f t="shared" si="8"/>
        <v/>
      </c>
    </row>
    <row r="103" spans="2:43">
      <c r="B103" s="117"/>
      <c r="C103" s="39">
        <f t="shared" si="9"/>
        <v>32</v>
      </c>
      <c r="D103" s="110">
        <f t="shared" ref="D103:AI110" si="21">IF(D38=1,1,0)</f>
        <v>0</v>
      </c>
      <c r="E103" s="110">
        <f t="shared" si="21"/>
        <v>0</v>
      </c>
      <c r="F103" s="110">
        <f t="shared" si="21"/>
        <v>0</v>
      </c>
      <c r="G103" s="110">
        <f t="shared" si="21"/>
        <v>0</v>
      </c>
      <c r="H103" s="110">
        <f t="shared" si="21"/>
        <v>0</v>
      </c>
      <c r="I103" s="110">
        <f t="shared" si="21"/>
        <v>0</v>
      </c>
      <c r="J103" s="110">
        <f t="shared" si="21"/>
        <v>0</v>
      </c>
      <c r="K103" s="110">
        <f t="shared" si="21"/>
        <v>0</v>
      </c>
      <c r="L103" s="110">
        <f t="shared" si="21"/>
        <v>0</v>
      </c>
      <c r="M103" s="110">
        <f t="shared" si="21"/>
        <v>0</v>
      </c>
      <c r="N103" s="110">
        <f t="shared" si="21"/>
        <v>0</v>
      </c>
      <c r="O103" s="110">
        <f t="shared" si="21"/>
        <v>0</v>
      </c>
      <c r="P103" s="110">
        <f t="shared" si="21"/>
        <v>0</v>
      </c>
      <c r="Q103" s="110">
        <f t="shared" si="21"/>
        <v>0</v>
      </c>
      <c r="R103" s="110">
        <f t="shared" si="21"/>
        <v>0</v>
      </c>
      <c r="S103" s="110">
        <f t="shared" si="21"/>
        <v>0</v>
      </c>
      <c r="T103" s="110">
        <f t="shared" si="21"/>
        <v>0</v>
      </c>
      <c r="U103" s="110">
        <f t="shared" si="21"/>
        <v>0</v>
      </c>
      <c r="V103" s="110">
        <f t="shared" si="21"/>
        <v>0</v>
      </c>
      <c r="W103" s="110">
        <f t="shared" si="21"/>
        <v>0</v>
      </c>
      <c r="X103" s="110">
        <f t="shared" si="21"/>
        <v>0</v>
      </c>
      <c r="Y103" s="110">
        <f t="shared" si="21"/>
        <v>0</v>
      </c>
      <c r="Z103" s="110">
        <f t="shared" si="21"/>
        <v>0</v>
      </c>
      <c r="AA103" s="110">
        <f t="shared" si="21"/>
        <v>0</v>
      </c>
      <c r="AB103" s="110">
        <f t="shared" si="21"/>
        <v>0</v>
      </c>
      <c r="AC103" s="110">
        <f t="shared" si="21"/>
        <v>0</v>
      </c>
      <c r="AD103" s="110">
        <f t="shared" si="21"/>
        <v>0</v>
      </c>
      <c r="AE103" s="110">
        <f t="shared" si="21"/>
        <v>0</v>
      </c>
      <c r="AF103" s="110">
        <f t="shared" si="21"/>
        <v>0</v>
      </c>
      <c r="AG103" s="110">
        <f t="shared" si="21"/>
        <v>0</v>
      </c>
      <c r="AH103" s="110">
        <f t="shared" si="21"/>
        <v>0</v>
      </c>
      <c r="AI103" s="110">
        <f t="shared" si="21"/>
        <v>0</v>
      </c>
      <c r="AJ103" s="39" t="str">
        <f t="shared" si="7"/>
        <v/>
      </c>
      <c r="AK103" s="52"/>
      <c r="AL103" s="52" t="str">
        <f t="shared" si="10"/>
        <v>00</v>
      </c>
      <c r="AM103" s="52" t="str">
        <f t="shared" si="11"/>
        <v>00</v>
      </c>
      <c r="AN103" s="52" t="str">
        <f t="shared" si="12"/>
        <v>00</v>
      </c>
      <c r="AO103" s="52" t="str">
        <f t="shared" si="13"/>
        <v>00</v>
      </c>
      <c r="AQ103" t="str">
        <f t="shared" si="8"/>
        <v/>
      </c>
    </row>
    <row r="104" spans="2:43">
      <c r="B104" s="117"/>
      <c r="C104" s="39">
        <f t="shared" si="9"/>
        <v>33</v>
      </c>
      <c r="D104" s="110">
        <f t="shared" si="21"/>
        <v>0</v>
      </c>
      <c r="E104" s="110">
        <f t="shared" si="21"/>
        <v>0</v>
      </c>
      <c r="F104" s="110">
        <f t="shared" si="21"/>
        <v>0</v>
      </c>
      <c r="G104" s="110">
        <f t="shared" si="21"/>
        <v>0</v>
      </c>
      <c r="H104" s="110">
        <f t="shared" si="21"/>
        <v>0</v>
      </c>
      <c r="I104" s="110">
        <f t="shared" si="21"/>
        <v>0</v>
      </c>
      <c r="J104" s="110">
        <f t="shared" si="21"/>
        <v>0</v>
      </c>
      <c r="K104" s="110">
        <f t="shared" si="21"/>
        <v>0</v>
      </c>
      <c r="L104" s="110">
        <f t="shared" si="21"/>
        <v>0</v>
      </c>
      <c r="M104" s="110">
        <f t="shared" si="21"/>
        <v>0</v>
      </c>
      <c r="N104" s="110">
        <f t="shared" si="21"/>
        <v>0</v>
      </c>
      <c r="O104" s="110">
        <f t="shared" si="21"/>
        <v>0</v>
      </c>
      <c r="P104" s="110">
        <f t="shared" si="21"/>
        <v>0</v>
      </c>
      <c r="Q104" s="110">
        <f t="shared" si="21"/>
        <v>0</v>
      </c>
      <c r="R104" s="110">
        <f t="shared" si="21"/>
        <v>0</v>
      </c>
      <c r="S104" s="110">
        <f t="shared" si="21"/>
        <v>0</v>
      </c>
      <c r="T104" s="110">
        <f t="shared" si="21"/>
        <v>0</v>
      </c>
      <c r="U104" s="110">
        <f t="shared" si="21"/>
        <v>0</v>
      </c>
      <c r="V104" s="110">
        <f t="shared" si="21"/>
        <v>0</v>
      </c>
      <c r="W104" s="110">
        <f t="shared" si="21"/>
        <v>0</v>
      </c>
      <c r="X104" s="110">
        <f t="shared" si="21"/>
        <v>0</v>
      </c>
      <c r="Y104" s="110">
        <f t="shared" si="21"/>
        <v>0</v>
      </c>
      <c r="Z104" s="110">
        <f t="shared" si="21"/>
        <v>0</v>
      </c>
      <c r="AA104" s="110">
        <f t="shared" si="21"/>
        <v>0</v>
      </c>
      <c r="AB104" s="110">
        <f t="shared" si="21"/>
        <v>0</v>
      </c>
      <c r="AC104" s="110">
        <f t="shared" si="21"/>
        <v>0</v>
      </c>
      <c r="AD104" s="110">
        <f t="shared" si="21"/>
        <v>0</v>
      </c>
      <c r="AE104" s="110">
        <f t="shared" si="21"/>
        <v>0</v>
      </c>
      <c r="AF104" s="110">
        <f t="shared" si="21"/>
        <v>0</v>
      </c>
      <c r="AG104" s="110">
        <f t="shared" si="21"/>
        <v>0</v>
      </c>
      <c r="AH104" s="110">
        <f t="shared" si="21"/>
        <v>0</v>
      </c>
      <c r="AI104" s="110">
        <f t="shared" si="21"/>
        <v>0</v>
      </c>
      <c r="AJ104" s="39" t="str">
        <f t="shared" si="7"/>
        <v/>
      </c>
      <c r="AK104" s="52"/>
      <c r="AL104" s="52" t="str">
        <f t="shared" si="10"/>
        <v>00</v>
      </c>
      <c r="AM104" s="52" t="str">
        <f t="shared" si="11"/>
        <v>00</v>
      </c>
      <c r="AN104" s="52" t="str">
        <f t="shared" si="12"/>
        <v>00</v>
      </c>
      <c r="AO104" s="52" t="str">
        <f t="shared" si="13"/>
        <v>00</v>
      </c>
      <c r="AQ104" t="str">
        <f t="shared" si="8"/>
        <v/>
      </c>
    </row>
    <row r="105" spans="2:43">
      <c r="B105" s="117"/>
      <c r="C105" s="39">
        <f t="shared" si="9"/>
        <v>34</v>
      </c>
      <c r="D105" s="110">
        <f t="shared" si="21"/>
        <v>0</v>
      </c>
      <c r="E105" s="110">
        <f t="shared" si="21"/>
        <v>0</v>
      </c>
      <c r="F105" s="110">
        <f t="shared" si="21"/>
        <v>0</v>
      </c>
      <c r="G105" s="110">
        <f t="shared" si="21"/>
        <v>0</v>
      </c>
      <c r="H105" s="110">
        <f t="shared" si="21"/>
        <v>0</v>
      </c>
      <c r="I105" s="110">
        <f t="shared" si="21"/>
        <v>0</v>
      </c>
      <c r="J105" s="110">
        <f t="shared" si="21"/>
        <v>0</v>
      </c>
      <c r="K105" s="110">
        <f t="shared" si="21"/>
        <v>0</v>
      </c>
      <c r="L105" s="110">
        <f t="shared" si="21"/>
        <v>0</v>
      </c>
      <c r="M105" s="110">
        <f t="shared" si="21"/>
        <v>0</v>
      </c>
      <c r="N105" s="110">
        <f t="shared" si="21"/>
        <v>0</v>
      </c>
      <c r="O105" s="110">
        <f t="shared" si="21"/>
        <v>0</v>
      </c>
      <c r="P105" s="110">
        <f t="shared" si="21"/>
        <v>0</v>
      </c>
      <c r="Q105" s="110">
        <f t="shared" si="21"/>
        <v>0</v>
      </c>
      <c r="R105" s="110">
        <f t="shared" si="21"/>
        <v>0</v>
      </c>
      <c r="S105" s="110">
        <f t="shared" si="21"/>
        <v>0</v>
      </c>
      <c r="T105" s="110">
        <f t="shared" si="21"/>
        <v>0</v>
      </c>
      <c r="U105" s="110">
        <f t="shared" si="21"/>
        <v>0</v>
      </c>
      <c r="V105" s="110">
        <f t="shared" si="21"/>
        <v>0</v>
      </c>
      <c r="W105" s="110">
        <f t="shared" si="21"/>
        <v>0</v>
      </c>
      <c r="X105" s="110">
        <f t="shared" si="21"/>
        <v>0</v>
      </c>
      <c r="Y105" s="110">
        <f t="shared" si="21"/>
        <v>0</v>
      </c>
      <c r="Z105" s="110">
        <f t="shared" si="21"/>
        <v>0</v>
      </c>
      <c r="AA105" s="110">
        <f t="shared" si="21"/>
        <v>0</v>
      </c>
      <c r="AB105" s="110">
        <f t="shared" si="21"/>
        <v>0</v>
      </c>
      <c r="AC105" s="110">
        <f t="shared" si="21"/>
        <v>0</v>
      </c>
      <c r="AD105" s="110">
        <f t="shared" si="21"/>
        <v>0</v>
      </c>
      <c r="AE105" s="110">
        <f t="shared" si="21"/>
        <v>0</v>
      </c>
      <c r="AF105" s="110">
        <f t="shared" si="21"/>
        <v>0</v>
      </c>
      <c r="AG105" s="110">
        <f t="shared" si="21"/>
        <v>0</v>
      </c>
      <c r="AH105" s="110">
        <f t="shared" si="21"/>
        <v>0</v>
      </c>
      <c r="AI105" s="110">
        <f t="shared" si="21"/>
        <v>0</v>
      </c>
      <c r="AJ105" s="39" t="str">
        <f t="shared" si="7"/>
        <v/>
      </c>
      <c r="AK105" s="52"/>
      <c r="AL105" s="52" t="str">
        <f t="shared" si="10"/>
        <v>00</v>
      </c>
      <c r="AM105" s="52" t="str">
        <f t="shared" si="11"/>
        <v>00</v>
      </c>
      <c r="AN105" s="52" t="str">
        <f t="shared" si="12"/>
        <v>00</v>
      </c>
      <c r="AO105" s="52" t="str">
        <f t="shared" si="13"/>
        <v>00</v>
      </c>
      <c r="AQ105" t="str">
        <f t="shared" si="8"/>
        <v/>
      </c>
    </row>
    <row r="106" spans="2:43">
      <c r="B106" s="117"/>
      <c r="C106" s="39">
        <f t="shared" si="9"/>
        <v>35</v>
      </c>
      <c r="D106" s="110">
        <f t="shared" si="21"/>
        <v>0</v>
      </c>
      <c r="E106" s="110">
        <f t="shared" si="21"/>
        <v>0</v>
      </c>
      <c r="F106" s="110">
        <f t="shared" si="21"/>
        <v>0</v>
      </c>
      <c r="G106" s="110">
        <f t="shared" si="21"/>
        <v>0</v>
      </c>
      <c r="H106" s="110">
        <f t="shared" si="21"/>
        <v>0</v>
      </c>
      <c r="I106" s="110">
        <f t="shared" si="21"/>
        <v>0</v>
      </c>
      <c r="J106" s="110">
        <f t="shared" si="21"/>
        <v>0</v>
      </c>
      <c r="K106" s="110">
        <f t="shared" si="21"/>
        <v>0</v>
      </c>
      <c r="L106" s="110">
        <f t="shared" si="21"/>
        <v>0</v>
      </c>
      <c r="M106" s="110">
        <f t="shared" si="21"/>
        <v>0</v>
      </c>
      <c r="N106" s="110">
        <f t="shared" si="21"/>
        <v>0</v>
      </c>
      <c r="O106" s="110">
        <f t="shared" si="21"/>
        <v>0</v>
      </c>
      <c r="P106" s="110">
        <f t="shared" si="21"/>
        <v>0</v>
      </c>
      <c r="Q106" s="110">
        <f t="shared" si="21"/>
        <v>0</v>
      </c>
      <c r="R106" s="110">
        <f t="shared" si="21"/>
        <v>0</v>
      </c>
      <c r="S106" s="110">
        <f t="shared" si="21"/>
        <v>0</v>
      </c>
      <c r="T106" s="110">
        <f t="shared" si="21"/>
        <v>0</v>
      </c>
      <c r="U106" s="110">
        <f t="shared" si="21"/>
        <v>0</v>
      </c>
      <c r="V106" s="110">
        <f t="shared" si="21"/>
        <v>0</v>
      </c>
      <c r="W106" s="110">
        <f t="shared" si="21"/>
        <v>0</v>
      </c>
      <c r="X106" s="110">
        <f t="shared" si="21"/>
        <v>0</v>
      </c>
      <c r="Y106" s="110">
        <f t="shared" si="21"/>
        <v>0</v>
      </c>
      <c r="Z106" s="110">
        <f t="shared" si="21"/>
        <v>0</v>
      </c>
      <c r="AA106" s="110">
        <f t="shared" si="21"/>
        <v>0</v>
      </c>
      <c r="AB106" s="110">
        <f t="shared" si="21"/>
        <v>0</v>
      </c>
      <c r="AC106" s="110">
        <f t="shared" si="21"/>
        <v>0</v>
      </c>
      <c r="AD106" s="110">
        <f t="shared" si="21"/>
        <v>0</v>
      </c>
      <c r="AE106" s="110">
        <f t="shared" si="21"/>
        <v>0</v>
      </c>
      <c r="AF106" s="110">
        <f t="shared" si="21"/>
        <v>0</v>
      </c>
      <c r="AG106" s="110">
        <f t="shared" si="21"/>
        <v>0</v>
      </c>
      <c r="AH106" s="110">
        <f t="shared" si="21"/>
        <v>0</v>
      </c>
      <c r="AI106" s="110">
        <f t="shared" si="21"/>
        <v>0</v>
      </c>
      <c r="AJ106" s="39" t="str">
        <f t="shared" si="7"/>
        <v/>
      </c>
      <c r="AK106" s="52"/>
      <c r="AL106" s="52" t="str">
        <f t="shared" si="10"/>
        <v>00</v>
      </c>
      <c r="AM106" s="52" t="str">
        <f t="shared" si="11"/>
        <v>00</v>
      </c>
      <c r="AN106" s="52" t="str">
        <f t="shared" si="12"/>
        <v>00</v>
      </c>
      <c r="AO106" s="52" t="str">
        <f t="shared" si="13"/>
        <v>00</v>
      </c>
      <c r="AQ106" t="str">
        <f t="shared" si="8"/>
        <v/>
      </c>
    </row>
    <row r="107" spans="2:43">
      <c r="B107" s="117"/>
      <c r="C107" s="39">
        <f t="shared" si="9"/>
        <v>36</v>
      </c>
      <c r="D107" s="110">
        <f t="shared" si="21"/>
        <v>0</v>
      </c>
      <c r="E107" s="110">
        <f t="shared" si="21"/>
        <v>0</v>
      </c>
      <c r="F107" s="110">
        <f t="shared" si="21"/>
        <v>0</v>
      </c>
      <c r="G107" s="110">
        <f t="shared" si="21"/>
        <v>0</v>
      </c>
      <c r="H107" s="110">
        <f t="shared" si="21"/>
        <v>0</v>
      </c>
      <c r="I107" s="110">
        <f t="shared" si="21"/>
        <v>0</v>
      </c>
      <c r="J107" s="110">
        <f t="shared" si="21"/>
        <v>0</v>
      </c>
      <c r="K107" s="110">
        <f t="shared" si="21"/>
        <v>0</v>
      </c>
      <c r="L107" s="110">
        <f t="shared" si="21"/>
        <v>0</v>
      </c>
      <c r="M107" s="110">
        <f t="shared" si="21"/>
        <v>0</v>
      </c>
      <c r="N107" s="110">
        <f t="shared" si="21"/>
        <v>0</v>
      </c>
      <c r="O107" s="110">
        <f t="shared" si="21"/>
        <v>0</v>
      </c>
      <c r="P107" s="110">
        <f t="shared" si="21"/>
        <v>0</v>
      </c>
      <c r="Q107" s="110">
        <f t="shared" si="21"/>
        <v>0</v>
      </c>
      <c r="R107" s="110">
        <f t="shared" si="21"/>
        <v>0</v>
      </c>
      <c r="S107" s="110">
        <f t="shared" si="21"/>
        <v>0</v>
      </c>
      <c r="T107" s="110">
        <f t="shared" si="21"/>
        <v>0</v>
      </c>
      <c r="U107" s="110">
        <f t="shared" si="21"/>
        <v>0</v>
      </c>
      <c r="V107" s="110">
        <f t="shared" si="21"/>
        <v>0</v>
      </c>
      <c r="W107" s="110">
        <f t="shared" si="21"/>
        <v>0</v>
      </c>
      <c r="X107" s="110">
        <f t="shared" si="21"/>
        <v>0</v>
      </c>
      <c r="Y107" s="110">
        <f t="shared" si="21"/>
        <v>0</v>
      </c>
      <c r="Z107" s="110">
        <f t="shared" si="21"/>
        <v>0</v>
      </c>
      <c r="AA107" s="110">
        <f t="shared" si="21"/>
        <v>0</v>
      </c>
      <c r="AB107" s="110">
        <f t="shared" si="21"/>
        <v>0</v>
      </c>
      <c r="AC107" s="110">
        <f t="shared" si="21"/>
        <v>0</v>
      </c>
      <c r="AD107" s="110">
        <f t="shared" si="21"/>
        <v>0</v>
      </c>
      <c r="AE107" s="110">
        <f t="shared" si="21"/>
        <v>0</v>
      </c>
      <c r="AF107" s="110">
        <f t="shared" si="21"/>
        <v>0</v>
      </c>
      <c r="AG107" s="110">
        <f t="shared" si="21"/>
        <v>0</v>
      </c>
      <c r="AH107" s="110">
        <f t="shared" si="21"/>
        <v>0</v>
      </c>
      <c r="AI107" s="110">
        <f t="shared" si="21"/>
        <v>0</v>
      </c>
      <c r="AJ107" s="39" t="str">
        <f t="shared" si="7"/>
        <v/>
      </c>
      <c r="AK107" s="52"/>
      <c r="AL107" s="52" t="str">
        <f t="shared" si="10"/>
        <v>00</v>
      </c>
      <c r="AM107" s="52" t="str">
        <f t="shared" si="11"/>
        <v>00</v>
      </c>
      <c r="AN107" s="52" t="str">
        <f t="shared" si="12"/>
        <v>00</v>
      </c>
      <c r="AO107" s="52" t="str">
        <f t="shared" si="13"/>
        <v>00</v>
      </c>
      <c r="AQ107" t="str">
        <f t="shared" si="8"/>
        <v/>
      </c>
    </row>
    <row r="108" spans="2:43">
      <c r="B108" s="117"/>
      <c r="C108" s="39">
        <f t="shared" si="9"/>
        <v>37</v>
      </c>
      <c r="D108" s="110">
        <f t="shared" si="21"/>
        <v>0</v>
      </c>
      <c r="E108" s="110">
        <f t="shared" si="21"/>
        <v>0</v>
      </c>
      <c r="F108" s="110">
        <f t="shared" si="21"/>
        <v>0</v>
      </c>
      <c r="G108" s="110">
        <f t="shared" si="21"/>
        <v>0</v>
      </c>
      <c r="H108" s="110">
        <f t="shared" si="21"/>
        <v>0</v>
      </c>
      <c r="I108" s="110">
        <f t="shared" si="21"/>
        <v>0</v>
      </c>
      <c r="J108" s="110">
        <f t="shared" si="21"/>
        <v>0</v>
      </c>
      <c r="K108" s="110">
        <f t="shared" si="21"/>
        <v>0</v>
      </c>
      <c r="L108" s="110">
        <f t="shared" si="21"/>
        <v>0</v>
      </c>
      <c r="M108" s="110">
        <f t="shared" si="21"/>
        <v>0</v>
      </c>
      <c r="N108" s="110">
        <f t="shared" si="21"/>
        <v>0</v>
      </c>
      <c r="O108" s="110">
        <f t="shared" si="21"/>
        <v>0</v>
      </c>
      <c r="P108" s="110">
        <f t="shared" si="21"/>
        <v>0</v>
      </c>
      <c r="Q108" s="110">
        <f t="shared" si="21"/>
        <v>0</v>
      </c>
      <c r="R108" s="110">
        <f t="shared" si="21"/>
        <v>0</v>
      </c>
      <c r="S108" s="110">
        <f t="shared" si="21"/>
        <v>0</v>
      </c>
      <c r="T108" s="110">
        <f t="shared" si="21"/>
        <v>0</v>
      </c>
      <c r="U108" s="110">
        <f t="shared" si="21"/>
        <v>0</v>
      </c>
      <c r="V108" s="110">
        <f t="shared" si="21"/>
        <v>0</v>
      </c>
      <c r="W108" s="110">
        <f t="shared" si="21"/>
        <v>0</v>
      </c>
      <c r="X108" s="110">
        <f t="shared" si="21"/>
        <v>0</v>
      </c>
      <c r="Y108" s="110">
        <f t="shared" si="21"/>
        <v>0</v>
      </c>
      <c r="Z108" s="110">
        <f t="shared" si="21"/>
        <v>0</v>
      </c>
      <c r="AA108" s="110">
        <f t="shared" si="21"/>
        <v>0</v>
      </c>
      <c r="AB108" s="110">
        <f t="shared" si="21"/>
        <v>0</v>
      </c>
      <c r="AC108" s="110">
        <f t="shared" si="21"/>
        <v>0</v>
      </c>
      <c r="AD108" s="110">
        <f t="shared" si="21"/>
        <v>0</v>
      </c>
      <c r="AE108" s="110">
        <f t="shared" si="21"/>
        <v>0</v>
      </c>
      <c r="AF108" s="110">
        <f t="shared" si="21"/>
        <v>0</v>
      </c>
      <c r="AG108" s="110">
        <f t="shared" si="21"/>
        <v>0</v>
      </c>
      <c r="AH108" s="110">
        <f t="shared" si="21"/>
        <v>0</v>
      </c>
      <c r="AI108" s="110">
        <f t="shared" si="21"/>
        <v>0</v>
      </c>
      <c r="AJ108" s="39" t="str">
        <f t="shared" si="7"/>
        <v/>
      </c>
      <c r="AK108" s="52"/>
      <c r="AL108" s="52" t="str">
        <f t="shared" si="10"/>
        <v>00</v>
      </c>
      <c r="AM108" s="52" t="str">
        <f t="shared" si="11"/>
        <v>00</v>
      </c>
      <c r="AN108" s="52" t="str">
        <f t="shared" si="12"/>
        <v>00</v>
      </c>
      <c r="AO108" s="52" t="str">
        <f t="shared" si="13"/>
        <v>00</v>
      </c>
      <c r="AQ108" t="str">
        <f t="shared" si="8"/>
        <v/>
      </c>
    </row>
    <row r="109" spans="2:43">
      <c r="B109" s="117"/>
      <c r="C109" s="39">
        <f t="shared" si="9"/>
        <v>38</v>
      </c>
      <c r="D109" s="110">
        <f t="shared" si="21"/>
        <v>0</v>
      </c>
      <c r="E109" s="110">
        <f t="shared" si="21"/>
        <v>0</v>
      </c>
      <c r="F109" s="110">
        <f t="shared" si="21"/>
        <v>0</v>
      </c>
      <c r="G109" s="110">
        <f t="shared" si="21"/>
        <v>0</v>
      </c>
      <c r="H109" s="110">
        <f t="shared" si="21"/>
        <v>0</v>
      </c>
      <c r="I109" s="110">
        <f t="shared" si="21"/>
        <v>0</v>
      </c>
      <c r="J109" s="110">
        <f t="shared" si="21"/>
        <v>0</v>
      </c>
      <c r="K109" s="110">
        <f t="shared" si="21"/>
        <v>0</v>
      </c>
      <c r="L109" s="110">
        <f t="shared" si="21"/>
        <v>0</v>
      </c>
      <c r="M109" s="110">
        <f t="shared" si="21"/>
        <v>0</v>
      </c>
      <c r="N109" s="110">
        <f t="shared" si="21"/>
        <v>0</v>
      </c>
      <c r="O109" s="110">
        <f t="shared" si="21"/>
        <v>0</v>
      </c>
      <c r="P109" s="110">
        <f t="shared" si="21"/>
        <v>0</v>
      </c>
      <c r="Q109" s="110">
        <f t="shared" si="21"/>
        <v>0</v>
      </c>
      <c r="R109" s="110">
        <f t="shared" si="21"/>
        <v>0</v>
      </c>
      <c r="S109" s="110">
        <f t="shared" si="21"/>
        <v>0</v>
      </c>
      <c r="T109" s="110">
        <f t="shared" si="21"/>
        <v>0</v>
      </c>
      <c r="U109" s="110">
        <f t="shared" si="21"/>
        <v>0</v>
      </c>
      <c r="V109" s="110">
        <f t="shared" si="21"/>
        <v>0</v>
      </c>
      <c r="W109" s="110">
        <f t="shared" si="21"/>
        <v>0</v>
      </c>
      <c r="X109" s="110">
        <f t="shared" si="21"/>
        <v>0</v>
      </c>
      <c r="Y109" s="110">
        <f t="shared" si="21"/>
        <v>0</v>
      </c>
      <c r="Z109" s="110">
        <f t="shared" si="21"/>
        <v>0</v>
      </c>
      <c r="AA109" s="110">
        <f t="shared" si="21"/>
        <v>0</v>
      </c>
      <c r="AB109" s="110">
        <f t="shared" si="21"/>
        <v>0</v>
      </c>
      <c r="AC109" s="110">
        <f t="shared" si="21"/>
        <v>0</v>
      </c>
      <c r="AD109" s="110">
        <f t="shared" si="21"/>
        <v>0</v>
      </c>
      <c r="AE109" s="110">
        <f t="shared" si="21"/>
        <v>0</v>
      </c>
      <c r="AF109" s="110">
        <f t="shared" si="21"/>
        <v>0</v>
      </c>
      <c r="AG109" s="110">
        <f t="shared" si="21"/>
        <v>0</v>
      </c>
      <c r="AH109" s="110">
        <f t="shared" si="21"/>
        <v>0</v>
      </c>
      <c r="AI109" s="110">
        <f t="shared" si="21"/>
        <v>0</v>
      </c>
      <c r="AJ109" s="39" t="str">
        <f t="shared" si="7"/>
        <v/>
      </c>
      <c r="AK109" s="52"/>
      <c r="AL109" s="52" t="str">
        <f t="shared" si="10"/>
        <v>00</v>
      </c>
      <c r="AM109" s="52" t="str">
        <f t="shared" si="11"/>
        <v>00</v>
      </c>
      <c r="AN109" s="52" t="str">
        <f t="shared" si="12"/>
        <v>00</v>
      </c>
      <c r="AO109" s="52" t="str">
        <f t="shared" si="13"/>
        <v>00</v>
      </c>
      <c r="AQ109" t="str">
        <f t="shared" si="8"/>
        <v/>
      </c>
    </row>
    <row r="110" spans="2:43">
      <c r="B110" s="117"/>
      <c r="C110" s="39">
        <f t="shared" si="9"/>
        <v>39</v>
      </c>
      <c r="D110" s="110">
        <f t="shared" si="21"/>
        <v>0</v>
      </c>
      <c r="E110" s="110">
        <f t="shared" si="21"/>
        <v>0</v>
      </c>
      <c r="F110" s="110">
        <f t="shared" si="21"/>
        <v>0</v>
      </c>
      <c r="G110" s="110">
        <f t="shared" si="21"/>
        <v>0</v>
      </c>
      <c r="H110" s="110">
        <f t="shared" si="21"/>
        <v>0</v>
      </c>
      <c r="I110" s="110">
        <f t="shared" si="21"/>
        <v>0</v>
      </c>
      <c r="J110" s="110">
        <f t="shared" si="21"/>
        <v>0</v>
      </c>
      <c r="K110" s="110">
        <f t="shared" si="21"/>
        <v>0</v>
      </c>
      <c r="L110" s="110">
        <f t="shared" si="21"/>
        <v>0</v>
      </c>
      <c r="M110" s="110">
        <f t="shared" si="21"/>
        <v>0</v>
      </c>
      <c r="N110" s="110">
        <f t="shared" si="21"/>
        <v>0</v>
      </c>
      <c r="O110" s="110">
        <f t="shared" si="21"/>
        <v>0</v>
      </c>
      <c r="P110" s="110">
        <f t="shared" si="21"/>
        <v>0</v>
      </c>
      <c r="Q110" s="110">
        <f t="shared" si="21"/>
        <v>0</v>
      </c>
      <c r="R110" s="110">
        <f t="shared" si="21"/>
        <v>0</v>
      </c>
      <c r="S110" s="110">
        <f t="shared" si="21"/>
        <v>0</v>
      </c>
      <c r="T110" s="110">
        <f t="shared" si="21"/>
        <v>0</v>
      </c>
      <c r="U110" s="110">
        <f t="shared" si="21"/>
        <v>0</v>
      </c>
      <c r="V110" s="110">
        <f t="shared" si="21"/>
        <v>0</v>
      </c>
      <c r="W110" s="110">
        <f t="shared" si="21"/>
        <v>0</v>
      </c>
      <c r="X110" s="110">
        <f t="shared" si="21"/>
        <v>0</v>
      </c>
      <c r="Y110" s="110">
        <f t="shared" si="21"/>
        <v>0</v>
      </c>
      <c r="Z110" s="110">
        <f t="shared" si="21"/>
        <v>0</v>
      </c>
      <c r="AA110" s="110">
        <f t="shared" si="21"/>
        <v>0</v>
      </c>
      <c r="AB110" s="110">
        <f t="shared" si="21"/>
        <v>0</v>
      </c>
      <c r="AC110" s="110">
        <f t="shared" si="21"/>
        <v>0</v>
      </c>
      <c r="AD110" s="110">
        <f t="shared" si="21"/>
        <v>0</v>
      </c>
      <c r="AE110" s="110">
        <f t="shared" si="21"/>
        <v>0</v>
      </c>
      <c r="AF110" s="110">
        <f t="shared" si="21"/>
        <v>0</v>
      </c>
      <c r="AG110" s="110">
        <f t="shared" si="21"/>
        <v>0</v>
      </c>
      <c r="AH110" s="110">
        <f t="shared" si="21"/>
        <v>0</v>
      </c>
      <c r="AI110" s="110">
        <f t="shared" ref="AI110" si="22">IF(AI45=1,1,0)</f>
        <v>0</v>
      </c>
      <c r="AJ110" s="39" t="str">
        <f t="shared" si="7"/>
        <v/>
      </c>
      <c r="AK110" s="52"/>
      <c r="AL110" s="52" t="str">
        <f t="shared" si="10"/>
        <v>00</v>
      </c>
      <c r="AM110" s="52" t="str">
        <f t="shared" si="11"/>
        <v>00</v>
      </c>
      <c r="AN110" s="52" t="str">
        <f t="shared" si="12"/>
        <v>00</v>
      </c>
      <c r="AO110" s="52" t="str">
        <f t="shared" si="13"/>
        <v>00</v>
      </c>
      <c r="AQ110" t="str">
        <f t="shared" si="8"/>
        <v/>
      </c>
    </row>
    <row r="111" spans="2:43">
      <c r="B111" s="117"/>
      <c r="C111" s="39">
        <f t="shared" si="9"/>
        <v>40</v>
      </c>
      <c r="D111" s="110">
        <f t="shared" ref="D111:AI118" si="23">IF(D46=1,1,0)</f>
        <v>0</v>
      </c>
      <c r="E111" s="110">
        <f t="shared" si="23"/>
        <v>0</v>
      </c>
      <c r="F111" s="110">
        <f t="shared" si="23"/>
        <v>0</v>
      </c>
      <c r="G111" s="110">
        <f t="shared" si="23"/>
        <v>0</v>
      </c>
      <c r="H111" s="110">
        <f t="shared" si="23"/>
        <v>0</v>
      </c>
      <c r="I111" s="110">
        <f t="shared" si="23"/>
        <v>0</v>
      </c>
      <c r="J111" s="110">
        <f t="shared" si="23"/>
        <v>0</v>
      </c>
      <c r="K111" s="110">
        <f t="shared" si="23"/>
        <v>0</v>
      </c>
      <c r="L111" s="110">
        <f t="shared" si="23"/>
        <v>0</v>
      </c>
      <c r="M111" s="110">
        <f t="shared" si="23"/>
        <v>0</v>
      </c>
      <c r="N111" s="110">
        <f t="shared" si="23"/>
        <v>0</v>
      </c>
      <c r="O111" s="110">
        <f t="shared" si="23"/>
        <v>0</v>
      </c>
      <c r="P111" s="110">
        <f t="shared" si="23"/>
        <v>0</v>
      </c>
      <c r="Q111" s="110">
        <f t="shared" si="23"/>
        <v>0</v>
      </c>
      <c r="R111" s="110">
        <f t="shared" si="23"/>
        <v>0</v>
      </c>
      <c r="S111" s="110">
        <f t="shared" si="23"/>
        <v>0</v>
      </c>
      <c r="T111" s="110">
        <f t="shared" si="23"/>
        <v>0</v>
      </c>
      <c r="U111" s="110">
        <f t="shared" si="23"/>
        <v>0</v>
      </c>
      <c r="V111" s="110">
        <f t="shared" si="23"/>
        <v>0</v>
      </c>
      <c r="W111" s="110">
        <f t="shared" si="23"/>
        <v>0</v>
      </c>
      <c r="X111" s="110">
        <f t="shared" si="23"/>
        <v>0</v>
      </c>
      <c r="Y111" s="110">
        <f t="shared" si="23"/>
        <v>0</v>
      </c>
      <c r="Z111" s="110">
        <f t="shared" si="23"/>
        <v>0</v>
      </c>
      <c r="AA111" s="110">
        <f t="shared" si="23"/>
        <v>0</v>
      </c>
      <c r="AB111" s="110">
        <f t="shared" si="23"/>
        <v>0</v>
      </c>
      <c r="AC111" s="110">
        <f t="shared" si="23"/>
        <v>0</v>
      </c>
      <c r="AD111" s="110">
        <f t="shared" si="23"/>
        <v>0</v>
      </c>
      <c r="AE111" s="110">
        <f t="shared" si="23"/>
        <v>0</v>
      </c>
      <c r="AF111" s="110">
        <f t="shared" si="23"/>
        <v>0</v>
      </c>
      <c r="AG111" s="110">
        <f t="shared" si="23"/>
        <v>0</v>
      </c>
      <c r="AH111" s="110">
        <f t="shared" si="23"/>
        <v>0</v>
      </c>
      <c r="AI111" s="110">
        <f t="shared" si="23"/>
        <v>0</v>
      </c>
      <c r="AJ111" s="39" t="str">
        <f t="shared" si="7"/>
        <v/>
      </c>
      <c r="AK111" s="52"/>
      <c r="AL111" s="52" t="str">
        <f t="shared" si="10"/>
        <v>00</v>
      </c>
      <c r="AM111" s="52" t="str">
        <f t="shared" si="11"/>
        <v>00</v>
      </c>
      <c r="AN111" s="52" t="str">
        <f t="shared" si="12"/>
        <v>00</v>
      </c>
      <c r="AO111" s="52" t="str">
        <f t="shared" si="13"/>
        <v>00</v>
      </c>
      <c r="AQ111" t="str">
        <f t="shared" si="8"/>
        <v/>
      </c>
    </row>
    <row r="112" spans="2:43">
      <c r="B112" s="117"/>
      <c r="C112" s="39">
        <f t="shared" si="9"/>
        <v>41</v>
      </c>
      <c r="D112" s="110">
        <f t="shared" si="23"/>
        <v>0</v>
      </c>
      <c r="E112" s="110">
        <f t="shared" si="23"/>
        <v>0</v>
      </c>
      <c r="F112" s="110">
        <f t="shared" si="23"/>
        <v>0</v>
      </c>
      <c r="G112" s="110">
        <f t="shared" si="23"/>
        <v>0</v>
      </c>
      <c r="H112" s="110">
        <f t="shared" si="23"/>
        <v>0</v>
      </c>
      <c r="I112" s="110">
        <f t="shared" si="23"/>
        <v>0</v>
      </c>
      <c r="J112" s="110">
        <f t="shared" si="23"/>
        <v>0</v>
      </c>
      <c r="K112" s="110">
        <f t="shared" si="23"/>
        <v>0</v>
      </c>
      <c r="L112" s="110">
        <f t="shared" si="23"/>
        <v>0</v>
      </c>
      <c r="M112" s="110">
        <f t="shared" si="23"/>
        <v>0</v>
      </c>
      <c r="N112" s="110">
        <f t="shared" si="23"/>
        <v>0</v>
      </c>
      <c r="O112" s="110">
        <f t="shared" si="23"/>
        <v>0</v>
      </c>
      <c r="P112" s="110">
        <f t="shared" si="23"/>
        <v>0</v>
      </c>
      <c r="Q112" s="110">
        <f t="shared" si="23"/>
        <v>0</v>
      </c>
      <c r="R112" s="110">
        <f t="shared" si="23"/>
        <v>0</v>
      </c>
      <c r="S112" s="110">
        <f t="shared" si="23"/>
        <v>0</v>
      </c>
      <c r="T112" s="110">
        <f t="shared" si="23"/>
        <v>0</v>
      </c>
      <c r="U112" s="110">
        <f t="shared" si="23"/>
        <v>0</v>
      </c>
      <c r="V112" s="110">
        <f t="shared" si="23"/>
        <v>0</v>
      </c>
      <c r="W112" s="110">
        <f t="shared" si="23"/>
        <v>0</v>
      </c>
      <c r="X112" s="110">
        <f t="shared" si="23"/>
        <v>0</v>
      </c>
      <c r="Y112" s="110">
        <f t="shared" si="23"/>
        <v>0</v>
      </c>
      <c r="Z112" s="110">
        <f t="shared" si="23"/>
        <v>0</v>
      </c>
      <c r="AA112" s="110">
        <f t="shared" si="23"/>
        <v>0</v>
      </c>
      <c r="AB112" s="110">
        <f t="shared" si="23"/>
        <v>0</v>
      </c>
      <c r="AC112" s="110">
        <f t="shared" si="23"/>
        <v>0</v>
      </c>
      <c r="AD112" s="110">
        <f t="shared" si="23"/>
        <v>0</v>
      </c>
      <c r="AE112" s="110">
        <f t="shared" si="23"/>
        <v>0</v>
      </c>
      <c r="AF112" s="110">
        <f t="shared" si="23"/>
        <v>0</v>
      </c>
      <c r="AG112" s="110">
        <f t="shared" si="23"/>
        <v>0</v>
      </c>
      <c r="AH112" s="110">
        <f t="shared" si="23"/>
        <v>0</v>
      </c>
      <c r="AI112" s="110">
        <f t="shared" si="23"/>
        <v>0</v>
      </c>
      <c r="AJ112" s="39" t="str">
        <f t="shared" si="7"/>
        <v/>
      </c>
      <c r="AK112" s="52"/>
      <c r="AL112" s="52" t="str">
        <f t="shared" si="10"/>
        <v>00</v>
      </c>
      <c r="AM112" s="52" t="str">
        <f t="shared" si="11"/>
        <v>00</v>
      </c>
      <c r="AN112" s="52" t="str">
        <f t="shared" si="12"/>
        <v>00</v>
      </c>
      <c r="AO112" s="52" t="str">
        <f t="shared" si="13"/>
        <v>00</v>
      </c>
      <c r="AQ112" t="str">
        <f t="shared" si="8"/>
        <v/>
      </c>
    </row>
    <row r="113" spans="2:43">
      <c r="B113" s="117"/>
      <c r="C113" s="39">
        <f t="shared" si="9"/>
        <v>42</v>
      </c>
      <c r="D113" s="110">
        <f t="shared" si="23"/>
        <v>0</v>
      </c>
      <c r="E113" s="110">
        <f t="shared" si="23"/>
        <v>0</v>
      </c>
      <c r="F113" s="110">
        <f t="shared" si="23"/>
        <v>0</v>
      </c>
      <c r="G113" s="110">
        <f t="shared" si="23"/>
        <v>0</v>
      </c>
      <c r="H113" s="110">
        <f t="shared" si="23"/>
        <v>0</v>
      </c>
      <c r="I113" s="110">
        <f t="shared" si="23"/>
        <v>0</v>
      </c>
      <c r="J113" s="110">
        <f t="shared" si="23"/>
        <v>0</v>
      </c>
      <c r="K113" s="110">
        <f t="shared" si="23"/>
        <v>0</v>
      </c>
      <c r="L113" s="110">
        <f t="shared" si="23"/>
        <v>0</v>
      </c>
      <c r="M113" s="110">
        <f t="shared" si="23"/>
        <v>0</v>
      </c>
      <c r="N113" s="110">
        <f t="shared" si="23"/>
        <v>0</v>
      </c>
      <c r="O113" s="110">
        <f t="shared" si="23"/>
        <v>0</v>
      </c>
      <c r="P113" s="110">
        <f t="shared" si="23"/>
        <v>0</v>
      </c>
      <c r="Q113" s="110">
        <f t="shared" si="23"/>
        <v>0</v>
      </c>
      <c r="R113" s="110">
        <f t="shared" si="23"/>
        <v>0</v>
      </c>
      <c r="S113" s="110">
        <f t="shared" si="23"/>
        <v>0</v>
      </c>
      <c r="T113" s="110">
        <f t="shared" si="23"/>
        <v>0</v>
      </c>
      <c r="U113" s="110">
        <f t="shared" si="23"/>
        <v>0</v>
      </c>
      <c r="V113" s="110">
        <f t="shared" si="23"/>
        <v>0</v>
      </c>
      <c r="W113" s="110">
        <f t="shared" si="23"/>
        <v>0</v>
      </c>
      <c r="X113" s="110">
        <f t="shared" si="23"/>
        <v>0</v>
      </c>
      <c r="Y113" s="110">
        <f t="shared" si="23"/>
        <v>0</v>
      </c>
      <c r="Z113" s="110">
        <f t="shared" si="23"/>
        <v>0</v>
      </c>
      <c r="AA113" s="110">
        <f t="shared" si="23"/>
        <v>0</v>
      </c>
      <c r="AB113" s="110">
        <f t="shared" si="23"/>
        <v>0</v>
      </c>
      <c r="AC113" s="110">
        <f t="shared" si="23"/>
        <v>0</v>
      </c>
      <c r="AD113" s="110">
        <f t="shared" si="23"/>
        <v>0</v>
      </c>
      <c r="AE113" s="110">
        <f t="shared" si="23"/>
        <v>0</v>
      </c>
      <c r="AF113" s="110">
        <f t="shared" si="23"/>
        <v>0</v>
      </c>
      <c r="AG113" s="110">
        <f t="shared" si="23"/>
        <v>0</v>
      </c>
      <c r="AH113" s="110">
        <f t="shared" si="23"/>
        <v>0</v>
      </c>
      <c r="AI113" s="110">
        <f t="shared" si="23"/>
        <v>0</v>
      </c>
      <c r="AJ113" s="39" t="str">
        <f t="shared" si="7"/>
        <v/>
      </c>
      <c r="AK113" s="52"/>
      <c r="AL113" s="52" t="str">
        <f t="shared" si="10"/>
        <v>00</v>
      </c>
      <c r="AM113" s="52" t="str">
        <f t="shared" si="11"/>
        <v>00</v>
      </c>
      <c r="AN113" s="52" t="str">
        <f t="shared" si="12"/>
        <v>00</v>
      </c>
      <c r="AO113" s="52" t="str">
        <f t="shared" si="13"/>
        <v>00</v>
      </c>
      <c r="AQ113" t="str">
        <f t="shared" si="8"/>
        <v/>
      </c>
    </row>
    <row r="114" spans="2:43">
      <c r="B114" s="117"/>
      <c r="C114" s="39">
        <f t="shared" si="9"/>
        <v>43</v>
      </c>
      <c r="D114" s="110">
        <f t="shared" si="23"/>
        <v>0</v>
      </c>
      <c r="E114" s="110">
        <f t="shared" si="23"/>
        <v>0</v>
      </c>
      <c r="F114" s="110">
        <f t="shared" si="23"/>
        <v>0</v>
      </c>
      <c r="G114" s="110">
        <f t="shared" si="23"/>
        <v>0</v>
      </c>
      <c r="H114" s="110">
        <f t="shared" si="23"/>
        <v>0</v>
      </c>
      <c r="I114" s="110">
        <f t="shared" si="23"/>
        <v>0</v>
      </c>
      <c r="J114" s="110">
        <f t="shared" si="23"/>
        <v>0</v>
      </c>
      <c r="K114" s="110">
        <f t="shared" si="23"/>
        <v>0</v>
      </c>
      <c r="L114" s="110">
        <f t="shared" si="23"/>
        <v>0</v>
      </c>
      <c r="M114" s="110">
        <f t="shared" si="23"/>
        <v>0</v>
      </c>
      <c r="N114" s="110">
        <f t="shared" si="23"/>
        <v>0</v>
      </c>
      <c r="O114" s="110">
        <f t="shared" si="23"/>
        <v>0</v>
      </c>
      <c r="P114" s="110">
        <f t="shared" si="23"/>
        <v>0</v>
      </c>
      <c r="Q114" s="110">
        <f t="shared" si="23"/>
        <v>0</v>
      </c>
      <c r="R114" s="110">
        <f t="shared" si="23"/>
        <v>0</v>
      </c>
      <c r="S114" s="110">
        <f t="shared" si="23"/>
        <v>0</v>
      </c>
      <c r="T114" s="110">
        <f t="shared" si="23"/>
        <v>0</v>
      </c>
      <c r="U114" s="110">
        <f t="shared" si="23"/>
        <v>0</v>
      </c>
      <c r="V114" s="110">
        <f t="shared" si="23"/>
        <v>0</v>
      </c>
      <c r="W114" s="110">
        <f t="shared" si="23"/>
        <v>0</v>
      </c>
      <c r="X114" s="110">
        <f t="shared" si="23"/>
        <v>0</v>
      </c>
      <c r="Y114" s="110">
        <f t="shared" si="23"/>
        <v>0</v>
      </c>
      <c r="Z114" s="110">
        <f t="shared" si="23"/>
        <v>0</v>
      </c>
      <c r="AA114" s="110">
        <f t="shared" si="23"/>
        <v>0</v>
      </c>
      <c r="AB114" s="110">
        <f t="shared" si="23"/>
        <v>0</v>
      </c>
      <c r="AC114" s="110">
        <f t="shared" si="23"/>
        <v>0</v>
      </c>
      <c r="AD114" s="110">
        <f t="shared" si="23"/>
        <v>0</v>
      </c>
      <c r="AE114" s="110">
        <f t="shared" si="23"/>
        <v>0</v>
      </c>
      <c r="AF114" s="110">
        <f t="shared" si="23"/>
        <v>0</v>
      </c>
      <c r="AG114" s="110">
        <f t="shared" si="23"/>
        <v>0</v>
      </c>
      <c r="AH114" s="110">
        <f t="shared" si="23"/>
        <v>0</v>
      </c>
      <c r="AI114" s="110">
        <f t="shared" si="23"/>
        <v>0</v>
      </c>
      <c r="AJ114" s="39" t="str">
        <f t="shared" si="7"/>
        <v/>
      </c>
      <c r="AK114" s="52"/>
      <c r="AL114" s="52" t="str">
        <f t="shared" si="10"/>
        <v>00</v>
      </c>
      <c r="AM114" s="52" t="str">
        <f t="shared" si="11"/>
        <v>00</v>
      </c>
      <c r="AN114" s="52" t="str">
        <f t="shared" si="12"/>
        <v>00</v>
      </c>
      <c r="AO114" s="52" t="str">
        <f t="shared" si="13"/>
        <v>00</v>
      </c>
      <c r="AQ114" t="str">
        <f t="shared" si="8"/>
        <v/>
      </c>
    </row>
    <row r="115" spans="2:43">
      <c r="B115" s="117"/>
      <c r="C115" s="39">
        <f t="shared" si="9"/>
        <v>44</v>
      </c>
      <c r="D115" s="110">
        <f t="shared" si="23"/>
        <v>0</v>
      </c>
      <c r="E115" s="110">
        <f t="shared" si="23"/>
        <v>0</v>
      </c>
      <c r="F115" s="110">
        <f t="shared" si="23"/>
        <v>0</v>
      </c>
      <c r="G115" s="110">
        <f t="shared" si="23"/>
        <v>0</v>
      </c>
      <c r="H115" s="110">
        <f t="shared" si="23"/>
        <v>0</v>
      </c>
      <c r="I115" s="110">
        <f t="shared" si="23"/>
        <v>0</v>
      </c>
      <c r="J115" s="110">
        <f t="shared" si="23"/>
        <v>0</v>
      </c>
      <c r="K115" s="110">
        <f t="shared" si="23"/>
        <v>0</v>
      </c>
      <c r="L115" s="110">
        <f t="shared" si="23"/>
        <v>0</v>
      </c>
      <c r="M115" s="110">
        <f t="shared" si="23"/>
        <v>0</v>
      </c>
      <c r="N115" s="110">
        <f t="shared" si="23"/>
        <v>0</v>
      </c>
      <c r="O115" s="110">
        <f t="shared" si="23"/>
        <v>0</v>
      </c>
      <c r="P115" s="110">
        <f t="shared" si="23"/>
        <v>0</v>
      </c>
      <c r="Q115" s="110">
        <f t="shared" si="23"/>
        <v>0</v>
      </c>
      <c r="R115" s="110">
        <f t="shared" si="23"/>
        <v>0</v>
      </c>
      <c r="S115" s="110">
        <f t="shared" si="23"/>
        <v>0</v>
      </c>
      <c r="T115" s="110">
        <f t="shared" si="23"/>
        <v>0</v>
      </c>
      <c r="U115" s="110">
        <f t="shared" si="23"/>
        <v>0</v>
      </c>
      <c r="V115" s="110">
        <f t="shared" si="23"/>
        <v>0</v>
      </c>
      <c r="W115" s="110">
        <f t="shared" si="23"/>
        <v>0</v>
      </c>
      <c r="X115" s="110">
        <f t="shared" si="23"/>
        <v>0</v>
      </c>
      <c r="Y115" s="110">
        <f t="shared" si="23"/>
        <v>0</v>
      </c>
      <c r="Z115" s="110">
        <f t="shared" si="23"/>
        <v>0</v>
      </c>
      <c r="AA115" s="110">
        <f t="shared" si="23"/>
        <v>0</v>
      </c>
      <c r="AB115" s="110">
        <f t="shared" si="23"/>
        <v>0</v>
      </c>
      <c r="AC115" s="110">
        <f t="shared" si="23"/>
        <v>0</v>
      </c>
      <c r="AD115" s="110">
        <f t="shared" si="23"/>
        <v>0</v>
      </c>
      <c r="AE115" s="110">
        <f t="shared" si="23"/>
        <v>0</v>
      </c>
      <c r="AF115" s="110">
        <f t="shared" si="23"/>
        <v>0</v>
      </c>
      <c r="AG115" s="110">
        <f t="shared" si="23"/>
        <v>0</v>
      </c>
      <c r="AH115" s="110">
        <f t="shared" si="23"/>
        <v>0</v>
      </c>
      <c r="AI115" s="110">
        <f t="shared" si="23"/>
        <v>0</v>
      </c>
      <c r="AJ115" s="39" t="str">
        <f t="shared" si="7"/>
        <v/>
      </c>
      <c r="AK115" s="52"/>
      <c r="AL115" s="52" t="str">
        <f t="shared" si="10"/>
        <v>00</v>
      </c>
      <c r="AM115" s="52" t="str">
        <f t="shared" si="11"/>
        <v>00</v>
      </c>
      <c r="AN115" s="52" t="str">
        <f t="shared" si="12"/>
        <v>00</v>
      </c>
      <c r="AO115" s="52" t="str">
        <f t="shared" si="13"/>
        <v>00</v>
      </c>
      <c r="AQ115" t="str">
        <f t="shared" si="8"/>
        <v/>
      </c>
    </row>
    <row r="116" spans="2:43">
      <c r="B116" s="117"/>
      <c r="C116" s="39">
        <f t="shared" si="9"/>
        <v>45</v>
      </c>
      <c r="D116" s="110">
        <f t="shared" si="23"/>
        <v>0</v>
      </c>
      <c r="E116" s="110">
        <f t="shared" si="23"/>
        <v>0</v>
      </c>
      <c r="F116" s="110">
        <f t="shared" si="23"/>
        <v>0</v>
      </c>
      <c r="G116" s="110">
        <f t="shared" si="23"/>
        <v>0</v>
      </c>
      <c r="H116" s="110">
        <f t="shared" si="23"/>
        <v>0</v>
      </c>
      <c r="I116" s="110">
        <f t="shared" si="23"/>
        <v>0</v>
      </c>
      <c r="J116" s="110">
        <f t="shared" si="23"/>
        <v>0</v>
      </c>
      <c r="K116" s="110">
        <f t="shared" si="23"/>
        <v>0</v>
      </c>
      <c r="L116" s="110">
        <f t="shared" si="23"/>
        <v>0</v>
      </c>
      <c r="M116" s="110">
        <f t="shared" si="23"/>
        <v>0</v>
      </c>
      <c r="N116" s="110">
        <f t="shared" si="23"/>
        <v>0</v>
      </c>
      <c r="O116" s="110">
        <f t="shared" si="23"/>
        <v>0</v>
      </c>
      <c r="P116" s="110">
        <f t="shared" si="23"/>
        <v>0</v>
      </c>
      <c r="Q116" s="110">
        <f t="shared" si="23"/>
        <v>0</v>
      </c>
      <c r="R116" s="110">
        <f t="shared" si="23"/>
        <v>0</v>
      </c>
      <c r="S116" s="110">
        <f t="shared" si="23"/>
        <v>0</v>
      </c>
      <c r="T116" s="110">
        <f t="shared" si="23"/>
        <v>0</v>
      </c>
      <c r="U116" s="110">
        <f t="shared" si="23"/>
        <v>0</v>
      </c>
      <c r="V116" s="110">
        <f t="shared" si="23"/>
        <v>0</v>
      </c>
      <c r="W116" s="110">
        <f t="shared" si="23"/>
        <v>0</v>
      </c>
      <c r="X116" s="110">
        <f t="shared" si="23"/>
        <v>0</v>
      </c>
      <c r="Y116" s="110">
        <f t="shared" si="23"/>
        <v>0</v>
      </c>
      <c r="Z116" s="110">
        <f t="shared" si="23"/>
        <v>0</v>
      </c>
      <c r="AA116" s="110">
        <f t="shared" si="23"/>
        <v>0</v>
      </c>
      <c r="AB116" s="110">
        <f t="shared" si="23"/>
        <v>0</v>
      </c>
      <c r="AC116" s="110">
        <f t="shared" si="23"/>
        <v>0</v>
      </c>
      <c r="AD116" s="110">
        <f t="shared" si="23"/>
        <v>0</v>
      </c>
      <c r="AE116" s="110">
        <f t="shared" si="23"/>
        <v>0</v>
      </c>
      <c r="AF116" s="110">
        <f t="shared" si="23"/>
        <v>0</v>
      </c>
      <c r="AG116" s="110">
        <f t="shared" si="23"/>
        <v>0</v>
      </c>
      <c r="AH116" s="110">
        <f t="shared" si="23"/>
        <v>0</v>
      </c>
      <c r="AI116" s="110">
        <f t="shared" si="23"/>
        <v>0</v>
      </c>
      <c r="AJ116" s="39" t="str">
        <f t="shared" si="7"/>
        <v/>
      </c>
      <c r="AK116" s="52"/>
      <c r="AL116" s="52" t="str">
        <f t="shared" si="10"/>
        <v>00</v>
      </c>
      <c r="AM116" s="52" t="str">
        <f t="shared" si="11"/>
        <v>00</v>
      </c>
      <c r="AN116" s="52" t="str">
        <f t="shared" si="12"/>
        <v>00</v>
      </c>
      <c r="AO116" s="52" t="str">
        <f t="shared" si="13"/>
        <v>00</v>
      </c>
      <c r="AQ116" t="str">
        <f t="shared" si="8"/>
        <v/>
      </c>
    </row>
    <row r="117" spans="2:43">
      <c r="B117" s="117"/>
      <c r="C117" s="39">
        <f t="shared" si="9"/>
        <v>46</v>
      </c>
      <c r="D117" s="110">
        <f t="shared" si="23"/>
        <v>0</v>
      </c>
      <c r="E117" s="110">
        <f t="shared" si="23"/>
        <v>0</v>
      </c>
      <c r="F117" s="110">
        <f t="shared" si="23"/>
        <v>0</v>
      </c>
      <c r="G117" s="110">
        <f t="shared" si="23"/>
        <v>0</v>
      </c>
      <c r="H117" s="110">
        <f t="shared" si="23"/>
        <v>0</v>
      </c>
      <c r="I117" s="110">
        <f t="shared" si="23"/>
        <v>0</v>
      </c>
      <c r="J117" s="110">
        <f t="shared" si="23"/>
        <v>0</v>
      </c>
      <c r="K117" s="110">
        <f t="shared" si="23"/>
        <v>0</v>
      </c>
      <c r="L117" s="110">
        <f t="shared" si="23"/>
        <v>0</v>
      </c>
      <c r="M117" s="110">
        <f t="shared" si="23"/>
        <v>0</v>
      </c>
      <c r="N117" s="110">
        <f t="shared" si="23"/>
        <v>0</v>
      </c>
      <c r="O117" s="110">
        <f t="shared" si="23"/>
        <v>0</v>
      </c>
      <c r="P117" s="110">
        <f t="shared" si="23"/>
        <v>0</v>
      </c>
      <c r="Q117" s="110">
        <f t="shared" si="23"/>
        <v>0</v>
      </c>
      <c r="R117" s="110">
        <f t="shared" si="23"/>
        <v>0</v>
      </c>
      <c r="S117" s="110">
        <f t="shared" si="23"/>
        <v>0</v>
      </c>
      <c r="T117" s="110">
        <f t="shared" si="23"/>
        <v>0</v>
      </c>
      <c r="U117" s="110">
        <f t="shared" si="23"/>
        <v>0</v>
      </c>
      <c r="V117" s="110">
        <f t="shared" si="23"/>
        <v>0</v>
      </c>
      <c r="W117" s="110">
        <f t="shared" si="23"/>
        <v>0</v>
      </c>
      <c r="X117" s="110">
        <f t="shared" si="23"/>
        <v>0</v>
      </c>
      <c r="Y117" s="110">
        <f t="shared" si="23"/>
        <v>0</v>
      </c>
      <c r="Z117" s="110">
        <f t="shared" si="23"/>
        <v>0</v>
      </c>
      <c r="AA117" s="110">
        <f t="shared" si="23"/>
        <v>0</v>
      </c>
      <c r="AB117" s="110">
        <f t="shared" si="23"/>
        <v>0</v>
      </c>
      <c r="AC117" s="110">
        <f t="shared" si="23"/>
        <v>0</v>
      </c>
      <c r="AD117" s="110">
        <f t="shared" si="23"/>
        <v>0</v>
      </c>
      <c r="AE117" s="110">
        <f t="shared" si="23"/>
        <v>0</v>
      </c>
      <c r="AF117" s="110">
        <f t="shared" si="23"/>
        <v>0</v>
      </c>
      <c r="AG117" s="110">
        <f t="shared" si="23"/>
        <v>0</v>
      </c>
      <c r="AH117" s="110">
        <f t="shared" si="23"/>
        <v>0</v>
      </c>
      <c r="AI117" s="110">
        <f t="shared" si="23"/>
        <v>0</v>
      </c>
      <c r="AJ117" s="39" t="str">
        <f t="shared" si="7"/>
        <v/>
      </c>
      <c r="AK117" s="52"/>
      <c r="AL117" s="52" t="str">
        <f t="shared" si="10"/>
        <v>00</v>
      </c>
      <c r="AM117" s="52" t="str">
        <f t="shared" si="11"/>
        <v>00</v>
      </c>
      <c r="AN117" s="52" t="str">
        <f t="shared" si="12"/>
        <v>00</v>
      </c>
      <c r="AO117" s="52" t="str">
        <f t="shared" si="13"/>
        <v>00</v>
      </c>
      <c r="AQ117" t="str">
        <f t="shared" si="8"/>
        <v/>
      </c>
    </row>
    <row r="118" spans="2:43">
      <c r="B118" s="117"/>
      <c r="C118" s="39">
        <f t="shared" si="9"/>
        <v>47</v>
      </c>
      <c r="D118" s="110">
        <f t="shared" si="23"/>
        <v>0</v>
      </c>
      <c r="E118" s="110">
        <f t="shared" si="23"/>
        <v>0</v>
      </c>
      <c r="F118" s="110">
        <f t="shared" si="23"/>
        <v>0</v>
      </c>
      <c r="G118" s="110">
        <f t="shared" si="23"/>
        <v>0</v>
      </c>
      <c r="H118" s="110">
        <f t="shared" si="23"/>
        <v>0</v>
      </c>
      <c r="I118" s="110">
        <f t="shared" si="23"/>
        <v>0</v>
      </c>
      <c r="J118" s="110">
        <f t="shared" si="23"/>
        <v>0</v>
      </c>
      <c r="K118" s="110">
        <f t="shared" si="23"/>
        <v>0</v>
      </c>
      <c r="L118" s="110">
        <f t="shared" si="23"/>
        <v>0</v>
      </c>
      <c r="M118" s="110">
        <f t="shared" si="23"/>
        <v>0</v>
      </c>
      <c r="N118" s="110">
        <f t="shared" si="23"/>
        <v>0</v>
      </c>
      <c r="O118" s="110">
        <f t="shared" si="23"/>
        <v>0</v>
      </c>
      <c r="P118" s="110">
        <f t="shared" si="23"/>
        <v>0</v>
      </c>
      <c r="Q118" s="110">
        <f t="shared" si="23"/>
        <v>0</v>
      </c>
      <c r="R118" s="110">
        <f t="shared" si="23"/>
        <v>0</v>
      </c>
      <c r="S118" s="110">
        <f t="shared" si="23"/>
        <v>0</v>
      </c>
      <c r="T118" s="110">
        <f t="shared" si="23"/>
        <v>0</v>
      </c>
      <c r="U118" s="110">
        <f t="shared" si="23"/>
        <v>0</v>
      </c>
      <c r="V118" s="110">
        <f t="shared" si="23"/>
        <v>0</v>
      </c>
      <c r="W118" s="110">
        <f t="shared" si="23"/>
        <v>0</v>
      </c>
      <c r="X118" s="110">
        <f t="shared" si="23"/>
        <v>0</v>
      </c>
      <c r="Y118" s="110">
        <f t="shared" si="23"/>
        <v>0</v>
      </c>
      <c r="Z118" s="110">
        <f t="shared" si="23"/>
        <v>0</v>
      </c>
      <c r="AA118" s="110">
        <f t="shared" si="23"/>
        <v>0</v>
      </c>
      <c r="AB118" s="110">
        <f t="shared" si="23"/>
        <v>0</v>
      </c>
      <c r="AC118" s="110">
        <f t="shared" si="23"/>
        <v>0</v>
      </c>
      <c r="AD118" s="110">
        <f t="shared" si="23"/>
        <v>0</v>
      </c>
      <c r="AE118" s="110">
        <f t="shared" si="23"/>
        <v>0</v>
      </c>
      <c r="AF118" s="110">
        <f t="shared" si="23"/>
        <v>0</v>
      </c>
      <c r="AG118" s="110">
        <f t="shared" si="23"/>
        <v>0</v>
      </c>
      <c r="AH118" s="110">
        <f t="shared" si="23"/>
        <v>0</v>
      </c>
      <c r="AI118" s="110">
        <f t="shared" ref="AI118" si="24">IF(AI53=1,1,0)</f>
        <v>0</v>
      </c>
      <c r="AJ118" s="39" t="str">
        <f t="shared" si="7"/>
        <v/>
      </c>
      <c r="AK118" s="52"/>
      <c r="AL118" s="52" t="str">
        <f t="shared" si="10"/>
        <v>00</v>
      </c>
      <c r="AM118" s="52" t="str">
        <f t="shared" si="11"/>
        <v>00</v>
      </c>
      <c r="AN118" s="52" t="str">
        <f t="shared" si="12"/>
        <v>00</v>
      </c>
      <c r="AO118" s="52" t="str">
        <f t="shared" si="13"/>
        <v>00</v>
      </c>
      <c r="AQ118" t="str">
        <f t="shared" si="8"/>
        <v/>
      </c>
    </row>
    <row r="119" spans="2:43">
      <c r="B119" s="117"/>
      <c r="C119" s="39">
        <f t="shared" si="9"/>
        <v>48</v>
      </c>
      <c r="D119" s="110">
        <f t="shared" ref="D119:AI126" si="25">IF(D54=1,1,0)</f>
        <v>0</v>
      </c>
      <c r="E119" s="110">
        <f t="shared" si="25"/>
        <v>0</v>
      </c>
      <c r="F119" s="110">
        <f t="shared" si="25"/>
        <v>0</v>
      </c>
      <c r="G119" s="110">
        <f t="shared" si="25"/>
        <v>0</v>
      </c>
      <c r="H119" s="110">
        <f t="shared" si="25"/>
        <v>0</v>
      </c>
      <c r="I119" s="110">
        <f t="shared" si="25"/>
        <v>0</v>
      </c>
      <c r="J119" s="110">
        <f t="shared" si="25"/>
        <v>0</v>
      </c>
      <c r="K119" s="110">
        <f t="shared" si="25"/>
        <v>0</v>
      </c>
      <c r="L119" s="110">
        <f t="shared" si="25"/>
        <v>0</v>
      </c>
      <c r="M119" s="110">
        <f t="shared" si="25"/>
        <v>0</v>
      </c>
      <c r="N119" s="110">
        <f t="shared" si="25"/>
        <v>0</v>
      </c>
      <c r="O119" s="110">
        <f t="shared" si="25"/>
        <v>0</v>
      </c>
      <c r="P119" s="110">
        <f t="shared" si="25"/>
        <v>0</v>
      </c>
      <c r="Q119" s="110">
        <f t="shared" si="25"/>
        <v>0</v>
      </c>
      <c r="R119" s="110">
        <f t="shared" si="25"/>
        <v>0</v>
      </c>
      <c r="S119" s="110">
        <f t="shared" si="25"/>
        <v>0</v>
      </c>
      <c r="T119" s="110">
        <f t="shared" si="25"/>
        <v>0</v>
      </c>
      <c r="U119" s="110">
        <f t="shared" si="25"/>
        <v>0</v>
      </c>
      <c r="V119" s="110">
        <f t="shared" si="25"/>
        <v>0</v>
      </c>
      <c r="W119" s="110">
        <f t="shared" si="25"/>
        <v>0</v>
      </c>
      <c r="X119" s="110">
        <f t="shared" si="25"/>
        <v>0</v>
      </c>
      <c r="Y119" s="110">
        <f t="shared" si="25"/>
        <v>0</v>
      </c>
      <c r="Z119" s="110">
        <f t="shared" si="25"/>
        <v>0</v>
      </c>
      <c r="AA119" s="110">
        <f t="shared" si="25"/>
        <v>0</v>
      </c>
      <c r="AB119" s="110">
        <f t="shared" si="25"/>
        <v>0</v>
      </c>
      <c r="AC119" s="110">
        <f t="shared" si="25"/>
        <v>0</v>
      </c>
      <c r="AD119" s="110">
        <f t="shared" si="25"/>
        <v>0</v>
      </c>
      <c r="AE119" s="110">
        <f t="shared" si="25"/>
        <v>0</v>
      </c>
      <c r="AF119" s="110">
        <f t="shared" si="25"/>
        <v>0</v>
      </c>
      <c r="AG119" s="110">
        <f t="shared" si="25"/>
        <v>0</v>
      </c>
      <c r="AH119" s="110">
        <f t="shared" si="25"/>
        <v>0</v>
      </c>
      <c r="AI119" s="110">
        <f t="shared" si="25"/>
        <v>0</v>
      </c>
      <c r="AJ119" s="39" t="str">
        <f t="shared" si="7"/>
        <v/>
      </c>
      <c r="AK119" s="52"/>
      <c r="AL119" s="52" t="str">
        <f t="shared" si="10"/>
        <v>00</v>
      </c>
      <c r="AM119" s="52" t="str">
        <f t="shared" si="11"/>
        <v>00</v>
      </c>
      <c r="AN119" s="52" t="str">
        <f t="shared" si="12"/>
        <v>00</v>
      </c>
      <c r="AO119" s="52" t="str">
        <f t="shared" si="13"/>
        <v>00</v>
      </c>
      <c r="AQ119" t="str">
        <f t="shared" si="8"/>
        <v/>
      </c>
    </row>
    <row r="120" spans="2:43">
      <c r="B120" s="117"/>
      <c r="C120" s="39">
        <f t="shared" si="9"/>
        <v>49</v>
      </c>
      <c r="D120" s="110">
        <f t="shared" si="25"/>
        <v>0</v>
      </c>
      <c r="E120" s="110">
        <f t="shared" si="25"/>
        <v>0</v>
      </c>
      <c r="F120" s="110">
        <f t="shared" si="25"/>
        <v>0</v>
      </c>
      <c r="G120" s="110">
        <f t="shared" si="25"/>
        <v>0</v>
      </c>
      <c r="H120" s="110">
        <f t="shared" si="25"/>
        <v>0</v>
      </c>
      <c r="I120" s="110">
        <f t="shared" si="25"/>
        <v>0</v>
      </c>
      <c r="J120" s="110">
        <f t="shared" si="25"/>
        <v>0</v>
      </c>
      <c r="K120" s="110">
        <f t="shared" si="25"/>
        <v>0</v>
      </c>
      <c r="L120" s="110">
        <f t="shared" si="25"/>
        <v>0</v>
      </c>
      <c r="M120" s="110">
        <f t="shared" si="25"/>
        <v>0</v>
      </c>
      <c r="N120" s="110">
        <f t="shared" si="25"/>
        <v>0</v>
      </c>
      <c r="O120" s="110">
        <f t="shared" si="25"/>
        <v>0</v>
      </c>
      <c r="P120" s="110">
        <f t="shared" si="25"/>
        <v>0</v>
      </c>
      <c r="Q120" s="110">
        <f t="shared" si="25"/>
        <v>0</v>
      </c>
      <c r="R120" s="110">
        <f t="shared" si="25"/>
        <v>0</v>
      </c>
      <c r="S120" s="110">
        <f t="shared" si="25"/>
        <v>0</v>
      </c>
      <c r="T120" s="110">
        <f t="shared" si="25"/>
        <v>0</v>
      </c>
      <c r="U120" s="110">
        <f t="shared" si="25"/>
        <v>0</v>
      </c>
      <c r="V120" s="110">
        <f t="shared" si="25"/>
        <v>0</v>
      </c>
      <c r="W120" s="110">
        <f t="shared" si="25"/>
        <v>0</v>
      </c>
      <c r="X120" s="110">
        <f t="shared" si="25"/>
        <v>0</v>
      </c>
      <c r="Y120" s="110">
        <f t="shared" si="25"/>
        <v>0</v>
      </c>
      <c r="Z120" s="110">
        <f t="shared" si="25"/>
        <v>0</v>
      </c>
      <c r="AA120" s="110">
        <f t="shared" si="25"/>
        <v>0</v>
      </c>
      <c r="AB120" s="110">
        <f t="shared" si="25"/>
        <v>0</v>
      </c>
      <c r="AC120" s="110">
        <f t="shared" si="25"/>
        <v>0</v>
      </c>
      <c r="AD120" s="110">
        <f t="shared" si="25"/>
        <v>0</v>
      </c>
      <c r="AE120" s="110">
        <f t="shared" si="25"/>
        <v>0</v>
      </c>
      <c r="AF120" s="110">
        <f t="shared" si="25"/>
        <v>0</v>
      </c>
      <c r="AG120" s="110">
        <f t="shared" si="25"/>
        <v>0</v>
      </c>
      <c r="AH120" s="110">
        <f t="shared" si="25"/>
        <v>0</v>
      </c>
      <c r="AI120" s="110">
        <f t="shared" si="25"/>
        <v>0</v>
      </c>
      <c r="AJ120" s="39" t="str">
        <f t="shared" si="7"/>
        <v/>
      </c>
      <c r="AK120" s="52"/>
      <c r="AL120" s="52" t="str">
        <f t="shared" si="10"/>
        <v>00</v>
      </c>
      <c r="AM120" s="52" t="str">
        <f t="shared" si="11"/>
        <v>00</v>
      </c>
      <c r="AN120" s="52" t="str">
        <f t="shared" si="12"/>
        <v>00</v>
      </c>
      <c r="AO120" s="52" t="str">
        <f t="shared" si="13"/>
        <v>00</v>
      </c>
      <c r="AQ120" t="str">
        <f t="shared" si="8"/>
        <v/>
      </c>
    </row>
    <row r="121" spans="2:43">
      <c r="B121" s="117"/>
      <c r="C121" s="39">
        <f t="shared" si="9"/>
        <v>50</v>
      </c>
      <c r="D121" s="110">
        <f t="shared" si="25"/>
        <v>0</v>
      </c>
      <c r="E121" s="110">
        <f t="shared" si="25"/>
        <v>0</v>
      </c>
      <c r="F121" s="110">
        <f t="shared" si="25"/>
        <v>0</v>
      </c>
      <c r="G121" s="110">
        <f t="shared" si="25"/>
        <v>0</v>
      </c>
      <c r="H121" s="110">
        <f t="shared" si="25"/>
        <v>0</v>
      </c>
      <c r="I121" s="110">
        <f t="shared" si="25"/>
        <v>0</v>
      </c>
      <c r="J121" s="110">
        <f t="shared" si="25"/>
        <v>0</v>
      </c>
      <c r="K121" s="110">
        <f t="shared" si="25"/>
        <v>0</v>
      </c>
      <c r="L121" s="110">
        <f t="shared" si="25"/>
        <v>0</v>
      </c>
      <c r="M121" s="110">
        <f t="shared" si="25"/>
        <v>0</v>
      </c>
      <c r="N121" s="110">
        <f t="shared" si="25"/>
        <v>0</v>
      </c>
      <c r="O121" s="110">
        <f t="shared" si="25"/>
        <v>0</v>
      </c>
      <c r="P121" s="110">
        <f t="shared" si="25"/>
        <v>0</v>
      </c>
      <c r="Q121" s="110">
        <f t="shared" si="25"/>
        <v>0</v>
      </c>
      <c r="R121" s="110">
        <f t="shared" si="25"/>
        <v>0</v>
      </c>
      <c r="S121" s="110">
        <f t="shared" si="25"/>
        <v>0</v>
      </c>
      <c r="T121" s="110">
        <f t="shared" si="25"/>
        <v>0</v>
      </c>
      <c r="U121" s="110">
        <f t="shared" si="25"/>
        <v>0</v>
      </c>
      <c r="V121" s="110">
        <f t="shared" si="25"/>
        <v>0</v>
      </c>
      <c r="W121" s="110">
        <f t="shared" si="25"/>
        <v>0</v>
      </c>
      <c r="X121" s="110">
        <f t="shared" si="25"/>
        <v>0</v>
      </c>
      <c r="Y121" s="110">
        <f t="shared" si="25"/>
        <v>0</v>
      </c>
      <c r="Z121" s="110">
        <f t="shared" si="25"/>
        <v>0</v>
      </c>
      <c r="AA121" s="110">
        <f t="shared" si="25"/>
        <v>0</v>
      </c>
      <c r="AB121" s="110">
        <f t="shared" si="25"/>
        <v>0</v>
      </c>
      <c r="AC121" s="110">
        <f t="shared" si="25"/>
        <v>0</v>
      </c>
      <c r="AD121" s="110">
        <f t="shared" si="25"/>
        <v>0</v>
      </c>
      <c r="AE121" s="110">
        <f t="shared" si="25"/>
        <v>0</v>
      </c>
      <c r="AF121" s="110">
        <f t="shared" si="25"/>
        <v>0</v>
      </c>
      <c r="AG121" s="110">
        <f t="shared" si="25"/>
        <v>0</v>
      </c>
      <c r="AH121" s="110">
        <f t="shared" si="25"/>
        <v>0</v>
      </c>
      <c r="AI121" s="110">
        <f t="shared" si="25"/>
        <v>0</v>
      </c>
      <c r="AJ121" s="39" t="str">
        <f t="shared" si="7"/>
        <v/>
      </c>
      <c r="AK121" s="52"/>
      <c r="AL121" s="52" t="str">
        <f t="shared" si="10"/>
        <v>00</v>
      </c>
      <c r="AM121" s="52" t="str">
        <f t="shared" si="11"/>
        <v>00</v>
      </c>
      <c r="AN121" s="52" t="str">
        <f t="shared" si="12"/>
        <v>00</v>
      </c>
      <c r="AO121" s="52" t="str">
        <f t="shared" si="13"/>
        <v>00</v>
      </c>
      <c r="AQ121" t="str">
        <f t="shared" si="8"/>
        <v/>
      </c>
    </row>
    <row r="122" spans="2:43">
      <c r="B122" s="117"/>
      <c r="C122" s="39">
        <f t="shared" si="9"/>
        <v>51</v>
      </c>
      <c r="D122" s="110">
        <f t="shared" si="25"/>
        <v>0</v>
      </c>
      <c r="E122" s="110">
        <f t="shared" si="25"/>
        <v>0</v>
      </c>
      <c r="F122" s="110">
        <f t="shared" si="25"/>
        <v>0</v>
      </c>
      <c r="G122" s="110">
        <f t="shared" si="25"/>
        <v>0</v>
      </c>
      <c r="H122" s="110">
        <f t="shared" si="25"/>
        <v>0</v>
      </c>
      <c r="I122" s="110">
        <f t="shared" si="25"/>
        <v>0</v>
      </c>
      <c r="J122" s="110">
        <f t="shared" si="25"/>
        <v>0</v>
      </c>
      <c r="K122" s="110">
        <f t="shared" si="25"/>
        <v>0</v>
      </c>
      <c r="L122" s="110">
        <f t="shared" si="25"/>
        <v>0</v>
      </c>
      <c r="M122" s="110">
        <f t="shared" si="25"/>
        <v>0</v>
      </c>
      <c r="N122" s="110">
        <f t="shared" si="25"/>
        <v>0</v>
      </c>
      <c r="O122" s="110">
        <f t="shared" si="25"/>
        <v>0</v>
      </c>
      <c r="P122" s="110">
        <f t="shared" si="25"/>
        <v>0</v>
      </c>
      <c r="Q122" s="110">
        <f t="shared" si="25"/>
        <v>0</v>
      </c>
      <c r="R122" s="110">
        <f t="shared" si="25"/>
        <v>0</v>
      </c>
      <c r="S122" s="110">
        <f t="shared" si="25"/>
        <v>0</v>
      </c>
      <c r="T122" s="110">
        <f t="shared" si="25"/>
        <v>0</v>
      </c>
      <c r="U122" s="110">
        <f t="shared" si="25"/>
        <v>0</v>
      </c>
      <c r="V122" s="110">
        <f t="shared" si="25"/>
        <v>0</v>
      </c>
      <c r="W122" s="110">
        <f t="shared" si="25"/>
        <v>0</v>
      </c>
      <c r="X122" s="110">
        <f t="shared" si="25"/>
        <v>0</v>
      </c>
      <c r="Y122" s="110">
        <f t="shared" si="25"/>
        <v>0</v>
      </c>
      <c r="Z122" s="110">
        <f t="shared" si="25"/>
        <v>0</v>
      </c>
      <c r="AA122" s="110">
        <f t="shared" si="25"/>
        <v>0</v>
      </c>
      <c r="AB122" s="110">
        <f t="shared" si="25"/>
        <v>0</v>
      </c>
      <c r="AC122" s="110">
        <f t="shared" si="25"/>
        <v>0</v>
      </c>
      <c r="AD122" s="110">
        <f t="shared" si="25"/>
        <v>0</v>
      </c>
      <c r="AE122" s="110">
        <f t="shared" si="25"/>
        <v>0</v>
      </c>
      <c r="AF122" s="110">
        <f t="shared" si="25"/>
        <v>0</v>
      </c>
      <c r="AG122" s="110">
        <f t="shared" si="25"/>
        <v>0</v>
      </c>
      <c r="AH122" s="110">
        <f t="shared" si="25"/>
        <v>0</v>
      </c>
      <c r="AI122" s="110">
        <f t="shared" si="25"/>
        <v>0</v>
      </c>
      <c r="AJ122" s="39" t="str">
        <f t="shared" si="7"/>
        <v/>
      </c>
      <c r="AK122" s="52"/>
      <c r="AL122" s="52" t="str">
        <f t="shared" si="10"/>
        <v>00</v>
      </c>
      <c r="AM122" s="52" t="str">
        <f t="shared" si="11"/>
        <v>00</v>
      </c>
      <c r="AN122" s="52" t="str">
        <f t="shared" si="12"/>
        <v>00</v>
      </c>
      <c r="AO122" s="52" t="str">
        <f t="shared" si="13"/>
        <v>00</v>
      </c>
      <c r="AQ122" t="str">
        <f t="shared" si="8"/>
        <v/>
      </c>
    </row>
    <row r="123" spans="2:43">
      <c r="B123" s="117"/>
      <c r="C123" s="39">
        <f t="shared" si="9"/>
        <v>52</v>
      </c>
      <c r="D123" s="110">
        <f t="shared" si="25"/>
        <v>0</v>
      </c>
      <c r="E123" s="110">
        <f t="shared" si="25"/>
        <v>0</v>
      </c>
      <c r="F123" s="110">
        <f t="shared" si="25"/>
        <v>0</v>
      </c>
      <c r="G123" s="110">
        <f t="shared" si="25"/>
        <v>0</v>
      </c>
      <c r="H123" s="110">
        <f t="shared" si="25"/>
        <v>0</v>
      </c>
      <c r="I123" s="110">
        <f t="shared" si="25"/>
        <v>0</v>
      </c>
      <c r="J123" s="110">
        <f t="shared" si="25"/>
        <v>0</v>
      </c>
      <c r="K123" s="110">
        <f t="shared" si="25"/>
        <v>0</v>
      </c>
      <c r="L123" s="110">
        <f t="shared" si="25"/>
        <v>0</v>
      </c>
      <c r="M123" s="110">
        <f t="shared" si="25"/>
        <v>0</v>
      </c>
      <c r="N123" s="110">
        <f t="shared" si="25"/>
        <v>0</v>
      </c>
      <c r="O123" s="110">
        <f t="shared" si="25"/>
        <v>0</v>
      </c>
      <c r="P123" s="110">
        <f t="shared" si="25"/>
        <v>0</v>
      </c>
      <c r="Q123" s="110">
        <f t="shared" si="25"/>
        <v>0</v>
      </c>
      <c r="R123" s="110">
        <f t="shared" si="25"/>
        <v>0</v>
      </c>
      <c r="S123" s="110">
        <f t="shared" si="25"/>
        <v>0</v>
      </c>
      <c r="T123" s="110">
        <f t="shared" si="25"/>
        <v>0</v>
      </c>
      <c r="U123" s="110">
        <f t="shared" si="25"/>
        <v>0</v>
      </c>
      <c r="V123" s="110">
        <f t="shared" si="25"/>
        <v>0</v>
      </c>
      <c r="W123" s="110">
        <f t="shared" si="25"/>
        <v>0</v>
      </c>
      <c r="X123" s="110">
        <f t="shared" si="25"/>
        <v>0</v>
      </c>
      <c r="Y123" s="110">
        <f t="shared" si="25"/>
        <v>0</v>
      </c>
      <c r="Z123" s="110">
        <f t="shared" si="25"/>
        <v>0</v>
      </c>
      <c r="AA123" s="110">
        <f t="shared" si="25"/>
        <v>0</v>
      </c>
      <c r="AB123" s="110">
        <f t="shared" si="25"/>
        <v>0</v>
      </c>
      <c r="AC123" s="110">
        <f t="shared" si="25"/>
        <v>0</v>
      </c>
      <c r="AD123" s="110">
        <f t="shared" si="25"/>
        <v>0</v>
      </c>
      <c r="AE123" s="110">
        <f t="shared" si="25"/>
        <v>0</v>
      </c>
      <c r="AF123" s="110">
        <f t="shared" si="25"/>
        <v>0</v>
      </c>
      <c r="AG123" s="110">
        <f t="shared" si="25"/>
        <v>0</v>
      </c>
      <c r="AH123" s="110">
        <f t="shared" si="25"/>
        <v>0</v>
      </c>
      <c r="AI123" s="110">
        <f t="shared" si="25"/>
        <v>0</v>
      </c>
      <c r="AJ123" s="39" t="str">
        <f t="shared" si="7"/>
        <v/>
      </c>
      <c r="AK123" s="52"/>
      <c r="AL123" s="52" t="str">
        <f t="shared" si="10"/>
        <v>00</v>
      </c>
      <c r="AM123" s="52" t="str">
        <f t="shared" si="11"/>
        <v>00</v>
      </c>
      <c r="AN123" s="52" t="str">
        <f t="shared" si="12"/>
        <v>00</v>
      </c>
      <c r="AO123" s="52" t="str">
        <f t="shared" si="13"/>
        <v>00</v>
      </c>
      <c r="AQ123" t="str">
        <f t="shared" si="8"/>
        <v/>
      </c>
    </row>
    <row r="124" spans="2:43">
      <c r="B124" s="117"/>
      <c r="C124" s="39">
        <f t="shared" si="9"/>
        <v>53</v>
      </c>
      <c r="D124" s="110">
        <f t="shared" si="25"/>
        <v>0</v>
      </c>
      <c r="E124" s="110">
        <f t="shared" si="25"/>
        <v>0</v>
      </c>
      <c r="F124" s="110">
        <f t="shared" si="25"/>
        <v>0</v>
      </c>
      <c r="G124" s="110">
        <f t="shared" si="25"/>
        <v>0</v>
      </c>
      <c r="H124" s="110">
        <f t="shared" si="25"/>
        <v>0</v>
      </c>
      <c r="I124" s="110">
        <f t="shared" si="25"/>
        <v>0</v>
      </c>
      <c r="J124" s="110">
        <f t="shared" si="25"/>
        <v>0</v>
      </c>
      <c r="K124" s="110">
        <f t="shared" si="25"/>
        <v>0</v>
      </c>
      <c r="L124" s="110">
        <f t="shared" si="25"/>
        <v>0</v>
      </c>
      <c r="M124" s="110">
        <f t="shared" si="25"/>
        <v>0</v>
      </c>
      <c r="N124" s="110">
        <f t="shared" si="25"/>
        <v>0</v>
      </c>
      <c r="O124" s="110">
        <f t="shared" si="25"/>
        <v>0</v>
      </c>
      <c r="P124" s="110">
        <f t="shared" si="25"/>
        <v>0</v>
      </c>
      <c r="Q124" s="110">
        <f t="shared" si="25"/>
        <v>0</v>
      </c>
      <c r="R124" s="110">
        <f t="shared" si="25"/>
        <v>0</v>
      </c>
      <c r="S124" s="110">
        <f t="shared" si="25"/>
        <v>0</v>
      </c>
      <c r="T124" s="110">
        <f t="shared" si="25"/>
        <v>0</v>
      </c>
      <c r="U124" s="110">
        <f t="shared" si="25"/>
        <v>0</v>
      </c>
      <c r="V124" s="110">
        <f t="shared" si="25"/>
        <v>0</v>
      </c>
      <c r="W124" s="110">
        <f t="shared" si="25"/>
        <v>0</v>
      </c>
      <c r="X124" s="110">
        <f t="shared" si="25"/>
        <v>0</v>
      </c>
      <c r="Y124" s="110">
        <f t="shared" si="25"/>
        <v>0</v>
      </c>
      <c r="Z124" s="110">
        <f t="shared" si="25"/>
        <v>0</v>
      </c>
      <c r="AA124" s="110">
        <f t="shared" si="25"/>
        <v>0</v>
      </c>
      <c r="AB124" s="110">
        <f t="shared" si="25"/>
        <v>0</v>
      </c>
      <c r="AC124" s="110">
        <f t="shared" si="25"/>
        <v>0</v>
      </c>
      <c r="AD124" s="110">
        <f t="shared" si="25"/>
        <v>0</v>
      </c>
      <c r="AE124" s="110">
        <f t="shared" si="25"/>
        <v>0</v>
      </c>
      <c r="AF124" s="110">
        <f t="shared" si="25"/>
        <v>0</v>
      </c>
      <c r="AG124" s="110">
        <f t="shared" si="25"/>
        <v>0</v>
      </c>
      <c r="AH124" s="110">
        <f t="shared" si="25"/>
        <v>0</v>
      </c>
      <c r="AI124" s="110">
        <f t="shared" si="25"/>
        <v>0</v>
      </c>
      <c r="AJ124" s="39" t="str">
        <f t="shared" si="7"/>
        <v/>
      </c>
      <c r="AK124" s="52"/>
      <c r="AL124" s="52" t="str">
        <f t="shared" si="10"/>
        <v>00</v>
      </c>
      <c r="AM124" s="52" t="str">
        <f t="shared" si="11"/>
        <v>00</v>
      </c>
      <c r="AN124" s="52" t="str">
        <f t="shared" si="12"/>
        <v>00</v>
      </c>
      <c r="AO124" s="52" t="str">
        <f t="shared" si="13"/>
        <v>00</v>
      </c>
      <c r="AQ124" t="str">
        <f t="shared" si="8"/>
        <v/>
      </c>
    </row>
    <row r="125" spans="2:43">
      <c r="B125" s="117"/>
      <c r="C125" s="39">
        <f t="shared" si="9"/>
        <v>54</v>
      </c>
      <c r="D125" s="110">
        <f t="shared" si="25"/>
        <v>0</v>
      </c>
      <c r="E125" s="110">
        <f t="shared" si="25"/>
        <v>0</v>
      </c>
      <c r="F125" s="110">
        <f t="shared" si="25"/>
        <v>0</v>
      </c>
      <c r="G125" s="110">
        <f t="shared" si="25"/>
        <v>0</v>
      </c>
      <c r="H125" s="110">
        <f t="shared" si="25"/>
        <v>0</v>
      </c>
      <c r="I125" s="110">
        <f t="shared" si="25"/>
        <v>0</v>
      </c>
      <c r="J125" s="110">
        <f t="shared" si="25"/>
        <v>0</v>
      </c>
      <c r="K125" s="110">
        <f t="shared" si="25"/>
        <v>0</v>
      </c>
      <c r="L125" s="110">
        <f t="shared" si="25"/>
        <v>0</v>
      </c>
      <c r="M125" s="110">
        <f t="shared" si="25"/>
        <v>0</v>
      </c>
      <c r="N125" s="110">
        <f t="shared" si="25"/>
        <v>0</v>
      </c>
      <c r="O125" s="110">
        <f t="shared" si="25"/>
        <v>0</v>
      </c>
      <c r="P125" s="110">
        <f t="shared" si="25"/>
        <v>0</v>
      </c>
      <c r="Q125" s="110">
        <f t="shared" si="25"/>
        <v>0</v>
      </c>
      <c r="R125" s="110">
        <f t="shared" si="25"/>
        <v>0</v>
      </c>
      <c r="S125" s="110">
        <f t="shared" si="25"/>
        <v>0</v>
      </c>
      <c r="T125" s="110">
        <f t="shared" si="25"/>
        <v>0</v>
      </c>
      <c r="U125" s="110">
        <f t="shared" si="25"/>
        <v>0</v>
      </c>
      <c r="V125" s="110">
        <f t="shared" si="25"/>
        <v>0</v>
      </c>
      <c r="W125" s="110">
        <f t="shared" si="25"/>
        <v>0</v>
      </c>
      <c r="X125" s="110">
        <f t="shared" si="25"/>
        <v>0</v>
      </c>
      <c r="Y125" s="110">
        <f t="shared" si="25"/>
        <v>0</v>
      </c>
      <c r="Z125" s="110">
        <f t="shared" si="25"/>
        <v>0</v>
      </c>
      <c r="AA125" s="110">
        <f t="shared" si="25"/>
        <v>0</v>
      </c>
      <c r="AB125" s="110">
        <f t="shared" si="25"/>
        <v>0</v>
      </c>
      <c r="AC125" s="110">
        <f t="shared" si="25"/>
        <v>0</v>
      </c>
      <c r="AD125" s="110">
        <f t="shared" si="25"/>
        <v>0</v>
      </c>
      <c r="AE125" s="110">
        <f t="shared" si="25"/>
        <v>0</v>
      </c>
      <c r="AF125" s="110">
        <f t="shared" si="25"/>
        <v>0</v>
      </c>
      <c r="AG125" s="110">
        <f t="shared" si="25"/>
        <v>0</v>
      </c>
      <c r="AH125" s="110">
        <f t="shared" si="25"/>
        <v>0</v>
      </c>
      <c r="AI125" s="110">
        <f t="shared" si="25"/>
        <v>0</v>
      </c>
      <c r="AJ125" s="39" t="str">
        <f t="shared" si="7"/>
        <v/>
      </c>
      <c r="AK125" s="52"/>
      <c r="AL125" s="52" t="str">
        <f t="shared" si="10"/>
        <v>00</v>
      </c>
      <c r="AM125" s="52" t="str">
        <f t="shared" si="11"/>
        <v>00</v>
      </c>
      <c r="AN125" s="52" t="str">
        <f t="shared" si="12"/>
        <v>00</v>
      </c>
      <c r="AO125" s="52" t="str">
        <f t="shared" si="13"/>
        <v>00</v>
      </c>
      <c r="AQ125" t="str">
        <f t="shared" si="8"/>
        <v/>
      </c>
    </row>
    <row r="126" spans="2:43">
      <c r="B126" s="117"/>
      <c r="C126" s="39">
        <f t="shared" si="9"/>
        <v>55</v>
      </c>
      <c r="D126" s="110">
        <f t="shared" si="25"/>
        <v>0</v>
      </c>
      <c r="E126" s="110">
        <f t="shared" si="25"/>
        <v>0</v>
      </c>
      <c r="F126" s="110">
        <f t="shared" si="25"/>
        <v>0</v>
      </c>
      <c r="G126" s="110">
        <f t="shared" si="25"/>
        <v>0</v>
      </c>
      <c r="H126" s="110">
        <f t="shared" si="25"/>
        <v>0</v>
      </c>
      <c r="I126" s="110">
        <f t="shared" si="25"/>
        <v>0</v>
      </c>
      <c r="J126" s="110">
        <f t="shared" si="25"/>
        <v>0</v>
      </c>
      <c r="K126" s="110">
        <f t="shared" si="25"/>
        <v>0</v>
      </c>
      <c r="L126" s="110">
        <f t="shared" si="25"/>
        <v>0</v>
      </c>
      <c r="M126" s="110">
        <f t="shared" si="25"/>
        <v>0</v>
      </c>
      <c r="N126" s="110">
        <f t="shared" si="25"/>
        <v>0</v>
      </c>
      <c r="O126" s="110">
        <f t="shared" si="25"/>
        <v>0</v>
      </c>
      <c r="P126" s="110">
        <f t="shared" si="25"/>
        <v>0</v>
      </c>
      <c r="Q126" s="110">
        <f t="shared" si="25"/>
        <v>0</v>
      </c>
      <c r="R126" s="110">
        <f t="shared" si="25"/>
        <v>0</v>
      </c>
      <c r="S126" s="110">
        <f t="shared" si="25"/>
        <v>0</v>
      </c>
      <c r="T126" s="110">
        <f t="shared" si="25"/>
        <v>0</v>
      </c>
      <c r="U126" s="110">
        <f t="shared" si="25"/>
        <v>0</v>
      </c>
      <c r="V126" s="110">
        <f t="shared" si="25"/>
        <v>0</v>
      </c>
      <c r="W126" s="110">
        <f t="shared" si="25"/>
        <v>0</v>
      </c>
      <c r="X126" s="110">
        <f t="shared" si="25"/>
        <v>0</v>
      </c>
      <c r="Y126" s="110">
        <f t="shared" si="25"/>
        <v>0</v>
      </c>
      <c r="Z126" s="110">
        <f t="shared" si="25"/>
        <v>0</v>
      </c>
      <c r="AA126" s="110">
        <f t="shared" si="25"/>
        <v>0</v>
      </c>
      <c r="AB126" s="110">
        <f t="shared" si="25"/>
        <v>0</v>
      </c>
      <c r="AC126" s="110">
        <f t="shared" si="25"/>
        <v>0</v>
      </c>
      <c r="AD126" s="110">
        <f t="shared" si="25"/>
        <v>0</v>
      </c>
      <c r="AE126" s="110">
        <f t="shared" si="25"/>
        <v>0</v>
      </c>
      <c r="AF126" s="110">
        <f t="shared" si="25"/>
        <v>0</v>
      </c>
      <c r="AG126" s="110">
        <f t="shared" si="25"/>
        <v>0</v>
      </c>
      <c r="AH126" s="110">
        <f t="shared" si="25"/>
        <v>0</v>
      </c>
      <c r="AI126" s="110">
        <f t="shared" ref="AI126" si="26">IF(AI61=1,1,0)</f>
        <v>0</v>
      </c>
      <c r="AJ126" s="39" t="str">
        <f t="shared" si="7"/>
        <v/>
      </c>
      <c r="AK126" s="52"/>
      <c r="AL126" s="52" t="str">
        <f t="shared" si="10"/>
        <v>00</v>
      </c>
      <c r="AM126" s="52" t="str">
        <f t="shared" si="11"/>
        <v>00</v>
      </c>
      <c r="AN126" s="52" t="str">
        <f t="shared" si="12"/>
        <v>00</v>
      </c>
      <c r="AO126" s="52" t="str">
        <f t="shared" si="13"/>
        <v>00</v>
      </c>
      <c r="AQ126" t="str">
        <f t="shared" si="8"/>
        <v/>
      </c>
    </row>
    <row r="127" spans="2:43">
      <c r="B127" s="117"/>
      <c r="C127" s="39">
        <f t="shared" si="9"/>
        <v>56</v>
      </c>
      <c r="D127" s="110">
        <f t="shared" ref="D127:AI134" si="27">IF(D62=1,1,0)</f>
        <v>0</v>
      </c>
      <c r="E127" s="110">
        <f t="shared" si="27"/>
        <v>0</v>
      </c>
      <c r="F127" s="110">
        <f t="shared" si="27"/>
        <v>0</v>
      </c>
      <c r="G127" s="110">
        <f t="shared" si="27"/>
        <v>0</v>
      </c>
      <c r="H127" s="110">
        <f t="shared" si="27"/>
        <v>0</v>
      </c>
      <c r="I127" s="110">
        <f t="shared" si="27"/>
        <v>0</v>
      </c>
      <c r="J127" s="110">
        <f t="shared" si="27"/>
        <v>0</v>
      </c>
      <c r="K127" s="110">
        <f t="shared" si="27"/>
        <v>0</v>
      </c>
      <c r="L127" s="110">
        <f t="shared" si="27"/>
        <v>0</v>
      </c>
      <c r="M127" s="110">
        <f t="shared" si="27"/>
        <v>0</v>
      </c>
      <c r="N127" s="110">
        <f t="shared" si="27"/>
        <v>0</v>
      </c>
      <c r="O127" s="110">
        <f t="shared" si="27"/>
        <v>0</v>
      </c>
      <c r="P127" s="110">
        <f t="shared" si="27"/>
        <v>0</v>
      </c>
      <c r="Q127" s="110">
        <f t="shared" si="27"/>
        <v>0</v>
      </c>
      <c r="R127" s="110">
        <f t="shared" si="27"/>
        <v>0</v>
      </c>
      <c r="S127" s="110">
        <f t="shared" si="27"/>
        <v>0</v>
      </c>
      <c r="T127" s="110">
        <f t="shared" si="27"/>
        <v>0</v>
      </c>
      <c r="U127" s="110">
        <f t="shared" si="27"/>
        <v>0</v>
      </c>
      <c r="V127" s="110">
        <f t="shared" si="27"/>
        <v>0</v>
      </c>
      <c r="W127" s="110">
        <f t="shared" si="27"/>
        <v>0</v>
      </c>
      <c r="X127" s="110">
        <f t="shared" si="27"/>
        <v>0</v>
      </c>
      <c r="Y127" s="110">
        <f t="shared" si="27"/>
        <v>0</v>
      </c>
      <c r="Z127" s="110">
        <f t="shared" si="27"/>
        <v>0</v>
      </c>
      <c r="AA127" s="110">
        <f t="shared" si="27"/>
        <v>0</v>
      </c>
      <c r="AB127" s="110">
        <f t="shared" si="27"/>
        <v>0</v>
      </c>
      <c r="AC127" s="110">
        <f t="shared" si="27"/>
        <v>0</v>
      </c>
      <c r="AD127" s="110">
        <f t="shared" si="27"/>
        <v>0</v>
      </c>
      <c r="AE127" s="110">
        <f t="shared" si="27"/>
        <v>0</v>
      </c>
      <c r="AF127" s="110">
        <f t="shared" si="27"/>
        <v>0</v>
      </c>
      <c r="AG127" s="110">
        <f t="shared" si="27"/>
        <v>0</v>
      </c>
      <c r="AH127" s="110">
        <f t="shared" si="27"/>
        <v>0</v>
      </c>
      <c r="AI127" s="110">
        <f t="shared" si="27"/>
        <v>0</v>
      </c>
      <c r="AJ127" s="39" t="str">
        <f t="shared" si="7"/>
        <v/>
      </c>
      <c r="AK127" s="52"/>
      <c r="AL127" s="52" t="str">
        <f t="shared" si="10"/>
        <v>00</v>
      </c>
      <c r="AM127" s="52" t="str">
        <f t="shared" si="11"/>
        <v>00</v>
      </c>
      <c r="AN127" s="52" t="str">
        <f t="shared" si="12"/>
        <v>00</v>
      </c>
      <c r="AO127" s="52" t="str">
        <f t="shared" si="13"/>
        <v>00</v>
      </c>
      <c r="AQ127" t="str">
        <f t="shared" si="8"/>
        <v/>
      </c>
    </row>
    <row r="128" spans="2:43">
      <c r="B128" s="117"/>
      <c r="C128" s="39">
        <f t="shared" si="9"/>
        <v>57</v>
      </c>
      <c r="D128" s="110">
        <f t="shared" si="27"/>
        <v>0</v>
      </c>
      <c r="E128" s="110">
        <f t="shared" si="27"/>
        <v>0</v>
      </c>
      <c r="F128" s="110">
        <f t="shared" si="27"/>
        <v>0</v>
      </c>
      <c r="G128" s="110">
        <f t="shared" si="27"/>
        <v>0</v>
      </c>
      <c r="H128" s="110">
        <f t="shared" si="27"/>
        <v>0</v>
      </c>
      <c r="I128" s="110">
        <f t="shared" si="27"/>
        <v>0</v>
      </c>
      <c r="J128" s="110">
        <f t="shared" si="27"/>
        <v>0</v>
      </c>
      <c r="K128" s="110">
        <f t="shared" si="27"/>
        <v>0</v>
      </c>
      <c r="L128" s="110">
        <f t="shared" si="27"/>
        <v>0</v>
      </c>
      <c r="M128" s="110">
        <f t="shared" si="27"/>
        <v>0</v>
      </c>
      <c r="N128" s="110">
        <f t="shared" si="27"/>
        <v>0</v>
      </c>
      <c r="O128" s="110">
        <f t="shared" si="27"/>
        <v>0</v>
      </c>
      <c r="P128" s="110">
        <f t="shared" si="27"/>
        <v>0</v>
      </c>
      <c r="Q128" s="110">
        <f t="shared" si="27"/>
        <v>0</v>
      </c>
      <c r="R128" s="110">
        <f t="shared" si="27"/>
        <v>0</v>
      </c>
      <c r="S128" s="110">
        <f t="shared" si="27"/>
        <v>0</v>
      </c>
      <c r="T128" s="110">
        <f t="shared" si="27"/>
        <v>0</v>
      </c>
      <c r="U128" s="110">
        <f t="shared" si="27"/>
        <v>0</v>
      </c>
      <c r="V128" s="110">
        <f t="shared" si="27"/>
        <v>0</v>
      </c>
      <c r="W128" s="110">
        <f t="shared" si="27"/>
        <v>0</v>
      </c>
      <c r="X128" s="110">
        <f t="shared" si="27"/>
        <v>0</v>
      </c>
      <c r="Y128" s="110">
        <f t="shared" si="27"/>
        <v>0</v>
      </c>
      <c r="Z128" s="110">
        <f t="shared" si="27"/>
        <v>0</v>
      </c>
      <c r="AA128" s="110">
        <f t="shared" si="27"/>
        <v>0</v>
      </c>
      <c r="AB128" s="110">
        <f t="shared" si="27"/>
        <v>0</v>
      </c>
      <c r="AC128" s="110">
        <f t="shared" si="27"/>
        <v>0</v>
      </c>
      <c r="AD128" s="110">
        <f t="shared" si="27"/>
        <v>0</v>
      </c>
      <c r="AE128" s="110">
        <f t="shared" si="27"/>
        <v>0</v>
      </c>
      <c r="AF128" s="110">
        <f t="shared" si="27"/>
        <v>0</v>
      </c>
      <c r="AG128" s="110">
        <f t="shared" si="27"/>
        <v>0</v>
      </c>
      <c r="AH128" s="110">
        <f t="shared" si="27"/>
        <v>0</v>
      </c>
      <c r="AI128" s="110">
        <f t="shared" si="27"/>
        <v>0</v>
      </c>
      <c r="AJ128" s="39" t="str">
        <f t="shared" si="7"/>
        <v/>
      </c>
      <c r="AK128" s="52"/>
      <c r="AL128" s="52" t="str">
        <f t="shared" si="10"/>
        <v>00</v>
      </c>
      <c r="AM128" s="52" t="str">
        <f t="shared" si="11"/>
        <v>00</v>
      </c>
      <c r="AN128" s="52" t="str">
        <f t="shared" si="12"/>
        <v>00</v>
      </c>
      <c r="AO128" s="52" t="str">
        <f t="shared" si="13"/>
        <v>00</v>
      </c>
      <c r="AQ128" t="str">
        <f t="shared" si="8"/>
        <v/>
      </c>
    </row>
    <row r="129" spans="1:43">
      <c r="B129" s="117"/>
      <c r="C129" s="39">
        <f t="shared" si="9"/>
        <v>58</v>
      </c>
      <c r="D129" s="110">
        <f t="shared" si="27"/>
        <v>0</v>
      </c>
      <c r="E129" s="110">
        <f t="shared" si="27"/>
        <v>0</v>
      </c>
      <c r="F129" s="110">
        <f t="shared" si="27"/>
        <v>0</v>
      </c>
      <c r="G129" s="110">
        <f t="shared" si="27"/>
        <v>0</v>
      </c>
      <c r="H129" s="110">
        <f t="shared" si="27"/>
        <v>0</v>
      </c>
      <c r="I129" s="110">
        <f t="shared" si="27"/>
        <v>0</v>
      </c>
      <c r="J129" s="110">
        <f t="shared" si="27"/>
        <v>0</v>
      </c>
      <c r="K129" s="110">
        <f t="shared" si="27"/>
        <v>0</v>
      </c>
      <c r="L129" s="110">
        <f t="shared" si="27"/>
        <v>0</v>
      </c>
      <c r="M129" s="110">
        <f t="shared" si="27"/>
        <v>0</v>
      </c>
      <c r="N129" s="110">
        <f t="shared" si="27"/>
        <v>0</v>
      </c>
      <c r="O129" s="110">
        <f t="shared" si="27"/>
        <v>0</v>
      </c>
      <c r="P129" s="110">
        <f t="shared" si="27"/>
        <v>0</v>
      </c>
      <c r="Q129" s="110">
        <f t="shared" si="27"/>
        <v>0</v>
      </c>
      <c r="R129" s="110">
        <f t="shared" si="27"/>
        <v>0</v>
      </c>
      <c r="S129" s="110">
        <f t="shared" si="27"/>
        <v>0</v>
      </c>
      <c r="T129" s="110">
        <f t="shared" si="27"/>
        <v>0</v>
      </c>
      <c r="U129" s="110">
        <f t="shared" si="27"/>
        <v>0</v>
      </c>
      <c r="V129" s="110">
        <f t="shared" si="27"/>
        <v>0</v>
      </c>
      <c r="W129" s="110">
        <f t="shared" si="27"/>
        <v>0</v>
      </c>
      <c r="X129" s="110">
        <f t="shared" si="27"/>
        <v>0</v>
      </c>
      <c r="Y129" s="110">
        <f t="shared" si="27"/>
        <v>0</v>
      </c>
      <c r="Z129" s="110">
        <f t="shared" si="27"/>
        <v>0</v>
      </c>
      <c r="AA129" s="110">
        <f t="shared" si="27"/>
        <v>0</v>
      </c>
      <c r="AB129" s="110">
        <f t="shared" si="27"/>
        <v>0</v>
      </c>
      <c r="AC129" s="110">
        <f t="shared" si="27"/>
        <v>0</v>
      </c>
      <c r="AD129" s="110">
        <f t="shared" si="27"/>
        <v>0</v>
      </c>
      <c r="AE129" s="110">
        <f t="shared" si="27"/>
        <v>0</v>
      </c>
      <c r="AF129" s="110">
        <f t="shared" si="27"/>
        <v>0</v>
      </c>
      <c r="AG129" s="110">
        <f t="shared" si="27"/>
        <v>0</v>
      </c>
      <c r="AH129" s="110">
        <f t="shared" si="27"/>
        <v>0</v>
      </c>
      <c r="AI129" s="110">
        <f t="shared" si="27"/>
        <v>0</v>
      </c>
      <c r="AJ129" s="39" t="str">
        <f t="shared" si="7"/>
        <v/>
      </c>
      <c r="AK129" s="52"/>
      <c r="AL129" s="52" t="str">
        <f t="shared" si="10"/>
        <v>00</v>
      </c>
      <c r="AM129" s="52" t="str">
        <f t="shared" si="11"/>
        <v>00</v>
      </c>
      <c r="AN129" s="52" t="str">
        <f t="shared" si="12"/>
        <v>00</v>
      </c>
      <c r="AO129" s="52" t="str">
        <f t="shared" si="13"/>
        <v>00</v>
      </c>
      <c r="AQ129" t="str">
        <f t="shared" si="8"/>
        <v/>
      </c>
    </row>
    <row r="130" spans="1:43">
      <c r="B130" s="117"/>
      <c r="C130" s="39">
        <f t="shared" si="9"/>
        <v>59</v>
      </c>
      <c r="D130" s="110">
        <f t="shared" si="27"/>
        <v>0</v>
      </c>
      <c r="E130" s="110">
        <f t="shared" si="27"/>
        <v>0</v>
      </c>
      <c r="F130" s="110">
        <f t="shared" si="27"/>
        <v>0</v>
      </c>
      <c r="G130" s="110">
        <f t="shared" si="27"/>
        <v>0</v>
      </c>
      <c r="H130" s="110">
        <f t="shared" si="27"/>
        <v>0</v>
      </c>
      <c r="I130" s="110">
        <f t="shared" si="27"/>
        <v>0</v>
      </c>
      <c r="J130" s="110">
        <f t="shared" si="27"/>
        <v>0</v>
      </c>
      <c r="K130" s="110">
        <f t="shared" si="27"/>
        <v>0</v>
      </c>
      <c r="L130" s="110">
        <f t="shared" si="27"/>
        <v>0</v>
      </c>
      <c r="M130" s="110">
        <f t="shared" si="27"/>
        <v>0</v>
      </c>
      <c r="N130" s="110">
        <f t="shared" si="27"/>
        <v>0</v>
      </c>
      <c r="O130" s="110">
        <f t="shared" si="27"/>
        <v>0</v>
      </c>
      <c r="P130" s="110">
        <f t="shared" si="27"/>
        <v>0</v>
      </c>
      <c r="Q130" s="110">
        <f t="shared" si="27"/>
        <v>0</v>
      </c>
      <c r="R130" s="110">
        <f t="shared" si="27"/>
        <v>0</v>
      </c>
      <c r="S130" s="110">
        <f t="shared" si="27"/>
        <v>0</v>
      </c>
      <c r="T130" s="110">
        <f t="shared" si="27"/>
        <v>0</v>
      </c>
      <c r="U130" s="110">
        <f t="shared" si="27"/>
        <v>0</v>
      </c>
      <c r="V130" s="110">
        <f t="shared" si="27"/>
        <v>0</v>
      </c>
      <c r="W130" s="110">
        <f t="shared" si="27"/>
        <v>0</v>
      </c>
      <c r="X130" s="110">
        <f t="shared" si="27"/>
        <v>0</v>
      </c>
      <c r="Y130" s="110">
        <f t="shared" si="27"/>
        <v>0</v>
      </c>
      <c r="Z130" s="110">
        <f t="shared" si="27"/>
        <v>0</v>
      </c>
      <c r="AA130" s="110">
        <f t="shared" si="27"/>
        <v>0</v>
      </c>
      <c r="AB130" s="110">
        <f t="shared" si="27"/>
        <v>0</v>
      </c>
      <c r="AC130" s="110">
        <f t="shared" si="27"/>
        <v>0</v>
      </c>
      <c r="AD130" s="110">
        <f t="shared" si="27"/>
        <v>0</v>
      </c>
      <c r="AE130" s="110">
        <f t="shared" si="27"/>
        <v>0</v>
      </c>
      <c r="AF130" s="110">
        <f t="shared" si="27"/>
        <v>0</v>
      </c>
      <c r="AG130" s="110">
        <f t="shared" si="27"/>
        <v>0</v>
      </c>
      <c r="AH130" s="110">
        <f t="shared" si="27"/>
        <v>0</v>
      </c>
      <c r="AI130" s="110">
        <f t="shared" si="27"/>
        <v>0</v>
      </c>
      <c r="AJ130" s="39" t="str">
        <f t="shared" si="7"/>
        <v/>
      </c>
      <c r="AK130" s="52"/>
      <c r="AL130" s="52" t="str">
        <f t="shared" si="10"/>
        <v>00</v>
      </c>
      <c r="AM130" s="52" t="str">
        <f t="shared" si="11"/>
        <v>00</v>
      </c>
      <c r="AN130" s="52" t="str">
        <f t="shared" si="12"/>
        <v>00</v>
      </c>
      <c r="AO130" s="52" t="str">
        <f t="shared" si="13"/>
        <v>00</v>
      </c>
      <c r="AQ130" t="str">
        <f t="shared" si="8"/>
        <v/>
      </c>
    </row>
    <row r="131" spans="1:43">
      <c r="B131" s="117"/>
      <c r="C131" s="39">
        <f t="shared" si="9"/>
        <v>60</v>
      </c>
      <c r="D131" s="110">
        <f t="shared" si="27"/>
        <v>0</v>
      </c>
      <c r="E131" s="110">
        <f t="shared" si="27"/>
        <v>0</v>
      </c>
      <c r="F131" s="110">
        <f t="shared" si="27"/>
        <v>0</v>
      </c>
      <c r="G131" s="110">
        <f t="shared" si="27"/>
        <v>0</v>
      </c>
      <c r="H131" s="110">
        <f t="shared" si="27"/>
        <v>0</v>
      </c>
      <c r="I131" s="110">
        <f t="shared" si="27"/>
        <v>0</v>
      </c>
      <c r="J131" s="110">
        <f t="shared" si="27"/>
        <v>0</v>
      </c>
      <c r="K131" s="110">
        <f t="shared" si="27"/>
        <v>0</v>
      </c>
      <c r="L131" s="110">
        <f t="shared" si="27"/>
        <v>0</v>
      </c>
      <c r="M131" s="110">
        <f t="shared" si="27"/>
        <v>0</v>
      </c>
      <c r="N131" s="110">
        <f t="shared" si="27"/>
        <v>0</v>
      </c>
      <c r="O131" s="110">
        <f t="shared" si="27"/>
        <v>0</v>
      </c>
      <c r="P131" s="110">
        <f t="shared" si="27"/>
        <v>0</v>
      </c>
      <c r="Q131" s="110">
        <f t="shared" si="27"/>
        <v>0</v>
      </c>
      <c r="R131" s="110">
        <f t="shared" si="27"/>
        <v>0</v>
      </c>
      <c r="S131" s="110">
        <f t="shared" si="27"/>
        <v>0</v>
      </c>
      <c r="T131" s="110">
        <f t="shared" si="27"/>
        <v>0</v>
      </c>
      <c r="U131" s="110">
        <f t="shared" si="27"/>
        <v>0</v>
      </c>
      <c r="V131" s="110">
        <f t="shared" si="27"/>
        <v>0</v>
      </c>
      <c r="W131" s="110">
        <f t="shared" si="27"/>
        <v>0</v>
      </c>
      <c r="X131" s="110">
        <f t="shared" si="27"/>
        <v>0</v>
      </c>
      <c r="Y131" s="110">
        <f t="shared" si="27"/>
        <v>0</v>
      </c>
      <c r="Z131" s="110">
        <f t="shared" si="27"/>
        <v>0</v>
      </c>
      <c r="AA131" s="110">
        <f t="shared" si="27"/>
        <v>0</v>
      </c>
      <c r="AB131" s="110">
        <f t="shared" si="27"/>
        <v>0</v>
      </c>
      <c r="AC131" s="110">
        <f t="shared" si="27"/>
        <v>0</v>
      </c>
      <c r="AD131" s="110">
        <f t="shared" si="27"/>
        <v>0</v>
      </c>
      <c r="AE131" s="110">
        <f t="shared" si="27"/>
        <v>0</v>
      </c>
      <c r="AF131" s="110">
        <f t="shared" si="27"/>
        <v>0</v>
      </c>
      <c r="AG131" s="110">
        <f t="shared" si="27"/>
        <v>0</v>
      </c>
      <c r="AH131" s="110">
        <f t="shared" si="27"/>
        <v>0</v>
      </c>
      <c r="AI131" s="110">
        <f t="shared" si="27"/>
        <v>0</v>
      </c>
      <c r="AJ131" s="39" t="str">
        <f t="shared" si="7"/>
        <v/>
      </c>
      <c r="AK131" s="52"/>
      <c r="AL131" s="52" t="str">
        <f t="shared" si="10"/>
        <v>00</v>
      </c>
      <c r="AM131" s="52" t="str">
        <f t="shared" si="11"/>
        <v>00</v>
      </c>
      <c r="AN131" s="52" t="str">
        <f t="shared" si="12"/>
        <v>00</v>
      </c>
      <c r="AO131" s="52" t="str">
        <f t="shared" si="13"/>
        <v>00</v>
      </c>
      <c r="AQ131" t="str">
        <f t="shared" si="8"/>
        <v/>
      </c>
    </row>
    <row r="132" spans="1:43">
      <c r="B132" s="117"/>
      <c r="C132" s="39">
        <f t="shared" si="9"/>
        <v>61</v>
      </c>
      <c r="D132" s="110">
        <f t="shared" si="27"/>
        <v>0</v>
      </c>
      <c r="E132" s="110">
        <f t="shared" si="27"/>
        <v>0</v>
      </c>
      <c r="F132" s="110">
        <f t="shared" si="27"/>
        <v>0</v>
      </c>
      <c r="G132" s="110">
        <f t="shared" si="27"/>
        <v>0</v>
      </c>
      <c r="H132" s="110">
        <f t="shared" si="27"/>
        <v>0</v>
      </c>
      <c r="I132" s="110">
        <f t="shared" si="27"/>
        <v>0</v>
      </c>
      <c r="J132" s="110">
        <f t="shared" si="27"/>
        <v>0</v>
      </c>
      <c r="K132" s="110">
        <f t="shared" si="27"/>
        <v>0</v>
      </c>
      <c r="L132" s="110">
        <f t="shared" si="27"/>
        <v>0</v>
      </c>
      <c r="M132" s="110">
        <f t="shared" si="27"/>
        <v>0</v>
      </c>
      <c r="N132" s="110">
        <f t="shared" si="27"/>
        <v>0</v>
      </c>
      <c r="O132" s="110">
        <f t="shared" si="27"/>
        <v>0</v>
      </c>
      <c r="P132" s="110">
        <f t="shared" si="27"/>
        <v>0</v>
      </c>
      <c r="Q132" s="110">
        <f t="shared" si="27"/>
        <v>0</v>
      </c>
      <c r="R132" s="110">
        <f t="shared" si="27"/>
        <v>0</v>
      </c>
      <c r="S132" s="110">
        <f t="shared" si="27"/>
        <v>0</v>
      </c>
      <c r="T132" s="110">
        <f t="shared" si="27"/>
        <v>0</v>
      </c>
      <c r="U132" s="110">
        <f t="shared" si="27"/>
        <v>0</v>
      </c>
      <c r="V132" s="110">
        <f t="shared" si="27"/>
        <v>0</v>
      </c>
      <c r="W132" s="110">
        <f t="shared" si="27"/>
        <v>0</v>
      </c>
      <c r="X132" s="110">
        <f t="shared" si="27"/>
        <v>0</v>
      </c>
      <c r="Y132" s="110">
        <f t="shared" si="27"/>
        <v>0</v>
      </c>
      <c r="Z132" s="110">
        <f t="shared" si="27"/>
        <v>0</v>
      </c>
      <c r="AA132" s="110">
        <f t="shared" si="27"/>
        <v>0</v>
      </c>
      <c r="AB132" s="110">
        <f t="shared" si="27"/>
        <v>0</v>
      </c>
      <c r="AC132" s="110">
        <f t="shared" si="27"/>
        <v>0</v>
      </c>
      <c r="AD132" s="110">
        <f t="shared" si="27"/>
        <v>0</v>
      </c>
      <c r="AE132" s="110">
        <f t="shared" si="27"/>
        <v>0</v>
      </c>
      <c r="AF132" s="110">
        <f t="shared" si="27"/>
        <v>0</v>
      </c>
      <c r="AG132" s="110">
        <f t="shared" si="27"/>
        <v>0</v>
      </c>
      <c r="AH132" s="110">
        <f t="shared" si="27"/>
        <v>0</v>
      </c>
      <c r="AI132" s="110">
        <f t="shared" si="27"/>
        <v>0</v>
      </c>
      <c r="AJ132" s="39" t="str">
        <f t="shared" si="7"/>
        <v/>
      </c>
      <c r="AK132" s="52"/>
      <c r="AL132" s="52" t="str">
        <f t="shared" si="10"/>
        <v>00</v>
      </c>
      <c r="AM132" s="52" t="str">
        <f t="shared" si="11"/>
        <v>00</v>
      </c>
      <c r="AN132" s="52" t="str">
        <f t="shared" si="12"/>
        <v>00</v>
      </c>
      <c r="AO132" s="52" t="str">
        <f t="shared" si="13"/>
        <v>00</v>
      </c>
      <c r="AQ132" t="str">
        <f t="shared" si="8"/>
        <v/>
      </c>
    </row>
    <row r="133" spans="1:43">
      <c r="B133" s="117"/>
      <c r="C133" s="39">
        <f t="shared" si="9"/>
        <v>62</v>
      </c>
      <c r="D133" s="110">
        <f t="shared" si="27"/>
        <v>0</v>
      </c>
      <c r="E133" s="110">
        <f t="shared" si="27"/>
        <v>0</v>
      </c>
      <c r="F133" s="110">
        <f t="shared" si="27"/>
        <v>0</v>
      </c>
      <c r="G133" s="110">
        <f t="shared" si="27"/>
        <v>0</v>
      </c>
      <c r="H133" s="110">
        <f t="shared" si="27"/>
        <v>0</v>
      </c>
      <c r="I133" s="110">
        <f t="shared" si="27"/>
        <v>0</v>
      </c>
      <c r="J133" s="110">
        <f t="shared" si="27"/>
        <v>0</v>
      </c>
      <c r="K133" s="110">
        <f t="shared" si="27"/>
        <v>0</v>
      </c>
      <c r="L133" s="110">
        <f t="shared" si="27"/>
        <v>0</v>
      </c>
      <c r="M133" s="110">
        <f t="shared" si="27"/>
        <v>0</v>
      </c>
      <c r="N133" s="110">
        <f t="shared" si="27"/>
        <v>0</v>
      </c>
      <c r="O133" s="110">
        <f t="shared" si="27"/>
        <v>0</v>
      </c>
      <c r="P133" s="110">
        <f t="shared" si="27"/>
        <v>0</v>
      </c>
      <c r="Q133" s="110">
        <f t="shared" si="27"/>
        <v>0</v>
      </c>
      <c r="R133" s="110">
        <f t="shared" si="27"/>
        <v>0</v>
      </c>
      <c r="S133" s="110">
        <f t="shared" si="27"/>
        <v>0</v>
      </c>
      <c r="T133" s="110">
        <f t="shared" si="27"/>
        <v>0</v>
      </c>
      <c r="U133" s="110">
        <f t="shared" si="27"/>
        <v>0</v>
      </c>
      <c r="V133" s="110">
        <f t="shared" si="27"/>
        <v>0</v>
      </c>
      <c r="W133" s="110">
        <f t="shared" si="27"/>
        <v>0</v>
      </c>
      <c r="X133" s="110">
        <f t="shared" si="27"/>
        <v>0</v>
      </c>
      <c r="Y133" s="110">
        <f t="shared" si="27"/>
        <v>0</v>
      </c>
      <c r="Z133" s="110">
        <f t="shared" si="27"/>
        <v>0</v>
      </c>
      <c r="AA133" s="110">
        <f t="shared" si="27"/>
        <v>0</v>
      </c>
      <c r="AB133" s="110">
        <f t="shared" si="27"/>
        <v>0</v>
      </c>
      <c r="AC133" s="110">
        <f t="shared" si="27"/>
        <v>0</v>
      </c>
      <c r="AD133" s="110">
        <f t="shared" si="27"/>
        <v>0</v>
      </c>
      <c r="AE133" s="110">
        <f t="shared" si="27"/>
        <v>0</v>
      </c>
      <c r="AF133" s="110">
        <f t="shared" si="27"/>
        <v>0</v>
      </c>
      <c r="AG133" s="110">
        <f t="shared" si="27"/>
        <v>0</v>
      </c>
      <c r="AH133" s="110">
        <f t="shared" si="27"/>
        <v>0</v>
      </c>
      <c r="AI133" s="110">
        <f t="shared" si="27"/>
        <v>0</v>
      </c>
      <c r="AJ133" s="39" t="str">
        <f t="shared" si="7"/>
        <v/>
      </c>
      <c r="AK133" s="52"/>
      <c r="AL133" s="52" t="str">
        <f t="shared" si="10"/>
        <v>00</v>
      </c>
      <c r="AM133" s="52" t="str">
        <f t="shared" si="11"/>
        <v>00</v>
      </c>
      <c r="AN133" s="52" t="str">
        <f t="shared" si="12"/>
        <v>00</v>
      </c>
      <c r="AO133" s="52" t="str">
        <f t="shared" si="13"/>
        <v>00</v>
      </c>
      <c r="AQ133" t="str">
        <f t="shared" si="8"/>
        <v/>
      </c>
    </row>
    <row r="134" spans="1:43">
      <c r="B134" s="118"/>
      <c r="C134" s="39">
        <f t="shared" si="9"/>
        <v>63</v>
      </c>
      <c r="D134" s="110">
        <f t="shared" si="27"/>
        <v>0</v>
      </c>
      <c r="E134" s="110">
        <f t="shared" si="27"/>
        <v>0</v>
      </c>
      <c r="F134" s="110">
        <f t="shared" si="27"/>
        <v>0</v>
      </c>
      <c r="G134" s="110">
        <f t="shared" si="27"/>
        <v>0</v>
      </c>
      <c r="H134" s="110">
        <f t="shared" si="27"/>
        <v>0</v>
      </c>
      <c r="I134" s="110">
        <f t="shared" si="27"/>
        <v>0</v>
      </c>
      <c r="J134" s="110">
        <f t="shared" si="27"/>
        <v>0</v>
      </c>
      <c r="K134" s="110">
        <f t="shared" si="27"/>
        <v>0</v>
      </c>
      <c r="L134" s="110">
        <f t="shared" si="27"/>
        <v>0</v>
      </c>
      <c r="M134" s="110">
        <f t="shared" si="27"/>
        <v>0</v>
      </c>
      <c r="N134" s="110">
        <f t="shared" si="27"/>
        <v>0</v>
      </c>
      <c r="O134" s="110">
        <f t="shared" si="27"/>
        <v>0</v>
      </c>
      <c r="P134" s="110">
        <f t="shared" si="27"/>
        <v>0</v>
      </c>
      <c r="Q134" s="110">
        <f t="shared" si="27"/>
        <v>0</v>
      </c>
      <c r="R134" s="110">
        <f t="shared" si="27"/>
        <v>0</v>
      </c>
      <c r="S134" s="110">
        <f t="shared" si="27"/>
        <v>0</v>
      </c>
      <c r="T134" s="110">
        <f t="shared" si="27"/>
        <v>0</v>
      </c>
      <c r="U134" s="110">
        <f t="shared" si="27"/>
        <v>0</v>
      </c>
      <c r="V134" s="110">
        <f t="shared" si="27"/>
        <v>0</v>
      </c>
      <c r="W134" s="110">
        <f t="shared" si="27"/>
        <v>0</v>
      </c>
      <c r="X134" s="110">
        <f t="shared" si="27"/>
        <v>0</v>
      </c>
      <c r="Y134" s="110">
        <f t="shared" si="27"/>
        <v>0</v>
      </c>
      <c r="Z134" s="110">
        <f t="shared" si="27"/>
        <v>0</v>
      </c>
      <c r="AA134" s="110">
        <f t="shared" si="27"/>
        <v>0</v>
      </c>
      <c r="AB134" s="110">
        <f t="shared" si="27"/>
        <v>0</v>
      </c>
      <c r="AC134" s="110">
        <f t="shared" si="27"/>
        <v>0</v>
      </c>
      <c r="AD134" s="110">
        <f t="shared" si="27"/>
        <v>0</v>
      </c>
      <c r="AE134" s="110">
        <f t="shared" si="27"/>
        <v>0</v>
      </c>
      <c r="AF134" s="110">
        <f t="shared" si="27"/>
        <v>0</v>
      </c>
      <c r="AG134" s="110">
        <f t="shared" si="27"/>
        <v>0</v>
      </c>
      <c r="AH134" s="110">
        <f t="shared" si="27"/>
        <v>0</v>
      </c>
      <c r="AI134" s="110">
        <f t="shared" ref="AI134" si="28">IF(AI69=1,1,0)</f>
        <v>0</v>
      </c>
      <c r="AJ134" s="39" t="str">
        <f t="shared" si="7"/>
        <v/>
      </c>
      <c r="AK134" s="52"/>
      <c r="AL134" s="52" t="str">
        <f t="shared" si="10"/>
        <v>00</v>
      </c>
      <c r="AM134" s="52" t="str">
        <f t="shared" si="11"/>
        <v>00</v>
      </c>
      <c r="AN134" s="52" t="str">
        <f t="shared" si="12"/>
        <v>00</v>
      </c>
      <c r="AO134" s="52"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19" t="str">
        <f ca="1">IF(B6&lt;&gt;"",B6,"")</f>
        <v>Table RWRN</v>
      </c>
      <c r="C136" s="39">
        <f>IF(C6&lt;&gt;"",C6,"")</f>
        <v>0</v>
      </c>
      <c r="D136" s="110">
        <f t="shared" ref="D136:AI143" si="29">IF(OR(D6=0,D6=1),1,0)</f>
        <v>0</v>
      </c>
      <c r="E136" s="110">
        <f t="shared" si="29"/>
        <v>0</v>
      </c>
      <c r="F136" s="110">
        <f t="shared" si="29"/>
        <v>0</v>
      </c>
      <c r="G136" s="110">
        <f t="shared" si="29"/>
        <v>0</v>
      </c>
      <c r="H136" s="110">
        <f t="shared" si="29"/>
        <v>0</v>
      </c>
      <c r="I136" s="110">
        <f t="shared" si="29"/>
        <v>0</v>
      </c>
      <c r="J136" s="110">
        <f t="shared" si="29"/>
        <v>0</v>
      </c>
      <c r="K136" s="110">
        <f t="shared" si="29"/>
        <v>0</v>
      </c>
      <c r="L136" s="110">
        <f t="shared" si="29"/>
        <v>0</v>
      </c>
      <c r="M136" s="110">
        <f t="shared" si="29"/>
        <v>0</v>
      </c>
      <c r="N136" s="110">
        <f t="shared" si="29"/>
        <v>0</v>
      </c>
      <c r="O136" s="110">
        <f t="shared" si="29"/>
        <v>0</v>
      </c>
      <c r="P136" s="110">
        <f t="shared" si="29"/>
        <v>0</v>
      </c>
      <c r="Q136" s="110">
        <f t="shared" si="29"/>
        <v>0</v>
      </c>
      <c r="R136" s="110">
        <f t="shared" si="29"/>
        <v>0</v>
      </c>
      <c r="S136" s="110">
        <f t="shared" si="29"/>
        <v>0</v>
      </c>
      <c r="T136" s="110">
        <f t="shared" si="29"/>
        <v>0</v>
      </c>
      <c r="U136" s="110">
        <f t="shared" si="29"/>
        <v>0</v>
      </c>
      <c r="V136" s="110">
        <f t="shared" si="29"/>
        <v>0</v>
      </c>
      <c r="W136" s="110">
        <f t="shared" si="29"/>
        <v>0</v>
      </c>
      <c r="X136" s="110">
        <f t="shared" si="29"/>
        <v>0</v>
      </c>
      <c r="Y136" s="110">
        <f t="shared" si="29"/>
        <v>0</v>
      </c>
      <c r="Z136" s="110">
        <f t="shared" si="29"/>
        <v>0</v>
      </c>
      <c r="AA136" s="110">
        <f t="shared" si="29"/>
        <v>0</v>
      </c>
      <c r="AB136" s="110">
        <f t="shared" si="29"/>
        <v>0</v>
      </c>
      <c r="AC136" s="110">
        <f t="shared" si="29"/>
        <v>0</v>
      </c>
      <c r="AD136" s="110">
        <f t="shared" si="29"/>
        <v>0</v>
      </c>
      <c r="AE136" s="110">
        <f t="shared" si="29"/>
        <v>0</v>
      </c>
      <c r="AF136" s="110">
        <f t="shared" si="29"/>
        <v>0</v>
      </c>
      <c r="AG136" s="110">
        <f t="shared" si="29"/>
        <v>1</v>
      </c>
      <c r="AH136" s="110">
        <f t="shared" si="29"/>
        <v>1</v>
      </c>
      <c r="AI136" s="110">
        <f t="shared" si="29"/>
        <v>1</v>
      </c>
      <c r="AJ136" s="39" t="str">
        <f t="shared" ref="AJ136:AJ199" si="30">IF(AJ6&lt;&gt;"",AJ6,"")</f>
        <v>UNKNOWN</v>
      </c>
      <c r="AK136" s="52"/>
      <c r="AL136" s="52" t="str">
        <f>BIN2HEX(AB136&amp;AC136&amp;AD136&amp;AE136&amp;AF136&amp;AG136&amp;AH136&amp;AI136,2)</f>
        <v>07</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17"/>
      <c r="C137" s="39">
        <f t="shared" ref="C137:C199" si="32">IF(C7&lt;&gt;"",C7,"")</f>
        <v>1</v>
      </c>
      <c r="D137" s="110">
        <f t="shared" si="29"/>
        <v>0</v>
      </c>
      <c r="E137" s="110">
        <f t="shared" si="29"/>
        <v>0</v>
      </c>
      <c r="F137" s="110">
        <f t="shared" si="29"/>
        <v>0</v>
      </c>
      <c r="G137" s="110">
        <f t="shared" si="29"/>
        <v>0</v>
      </c>
      <c r="H137" s="110">
        <f t="shared" si="29"/>
        <v>0</v>
      </c>
      <c r="I137" s="110">
        <f t="shared" si="29"/>
        <v>0</v>
      </c>
      <c r="J137" s="110">
        <f t="shared" si="29"/>
        <v>0</v>
      </c>
      <c r="K137" s="110">
        <f t="shared" si="29"/>
        <v>0</v>
      </c>
      <c r="L137" s="110">
        <f t="shared" si="29"/>
        <v>0</v>
      </c>
      <c r="M137" s="110">
        <f t="shared" si="29"/>
        <v>0</v>
      </c>
      <c r="N137" s="110">
        <f t="shared" si="29"/>
        <v>0</v>
      </c>
      <c r="O137" s="110">
        <f t="shared" si="29"/>
        <v>0</v>
      </c>
      <c r="P137" s="110">
        <f t="shared" si="29"/>
        <v>0</v>
      </c>
      <c r="Q137" s="110">
        <f t="shared" si="29"/>
        <v>0</v>
      </c>
      <c r="R137" s="110">
        <f t="shared" si="29"/>
        <v>0</v>
      </c>
      <c r="S137" s="110">
        <f t="shared" si="29"/>
        <v>0</v>
      </c>
      <c r="T137" s="110">
        <f t="shared" si="29"/>
        <v>0</v>
      </c>
      <c r="U137" s="110">
        <f t="shared" si="29"/>
        <v>0</v>
      </c>
      <c r="V137" s="110">
        <f t="shared" si="29"/>
        <v>0</v>
      </c>
      <c r="W137" s="110">
        <f t="shared" si="29"/>
        <v>0</v>
      </c>
      <c r="X137" s="110">
        <f t="shared" si="29"/>
        <v>0</v>
      </c>
      <c r="Y137" s="110">
        <f t="shared" si="29"/>
        <v>0</v>
      </c>
      <c r="Z137" s="110">
        <f t="shared" si="29"/>
        <v>0</v>
      </c>
      <c r="AA137" s="110">
        <f t="shared" si="29"/>
        <v>0</v>
      </c>
      <c r="AB137" s="110">
        <f t="shared" si="29"/>
        <v>0</v>
      </c>
      <c r="AC137" s="110">
        <f t="shared" si="29"/>
        <v>0</v>
      </c>
      <c r="AD137" s="110">
        <f t="shared" si="29"/>
        <v>0</v>
      </c>
      <c r="AE137" s="110">
        <f t="shared" si="29"/>
        <v>0</v>
      </c>
      <c r="AF137" s="110">
        <f t="shared" si="29"/>
        <v>0</v>
      </c>
      <c r="AG137" s="110">
        <f t="shared" si="29"/>
        <v>1</v>
      </c>
      <c r="AH137" s="110">
        <f t="shared" si="29"/>
        <v>1</v>
      </c>
      <c r="AI137" s="110">
        <f t="shared" si="29"/>
        <v>1</v>
      </c>
      <c r="AJ137" s="39" t="str">
        <f t="shared" si="30"/>
        <v>EPSWREQ</v>
      </c>
      <c r="AK137" s="52"/>
      <c r="AL137" s="52" t="str">
        <f t="shared" ref="AL137:AL199" si="33">BIN2HEX(AB137&amp;AC137&amp;AD137&amp;AE137&amp;AF137&amp;AG137&amp;AH137&amp;AI137,2)</f>
        <v>07</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(U4)0x00000007U,                                                           /* 01 EPSWREQ                                         */</v>
      </c>
    </row>
    <row r="138" spans="1:43">
      <c r="B138" s="117"/>
      <c r="C138" s="39">
        <f t="shared" si="32"/>
        <v>2</v>
      </c>
      <c r="D138" s="110">
        <f t="shared" si="29"/>
        <v>0</v>
      </c>
      <c r="E138" s="110">
        <f t="shared" si="29"/>
        <v>0</v>
      </c>
      <c r="F138" s="110">
        <f t="shared" si="29"/>
        <v>0</v>
      </c>
      <c r="G138" s="110">
        <f t="shared" si="29"/>
        <v>0</v>
      </c>
      <c r="H138" s="110">
        <f t="shared" si="29"/>
        <v>0</v>
      </c>
      <c r="I138" s="110">
        <f t="shared" si="29"/>
        <v>0</v>
      </c>
      <c r="J138" s="110">
        <f t="shared" si="29"/>
        <v>0</v>
      </c>
      <c r="K138" s="110">
        <f t="shared" si="29"/>
        <v>0</v>
      </c>
      <c r="L138" s="110">
        <f t="shared" si="29"/>
        <v>0</v>
      </c>
      <c r="M138" s="110">
        <f t="shared" si="29"/>
        <v>0</v>
      </c>
      <c r="N138" s="110">
        <f t="shared" si="29"/>
        <v>0</v>
      </c>
      <c r="O138" s="110">
        <f t="shared" si="29"/>
        <v>0</v>
      </c>
      <c r="P138" s="110">
        <f t="shared" si="29"/>
        <v>0</v>
      </c>
      <c r="Q138" s="110">
        <f t="shared" si="29"/>
        <v>0</v>
      </c>
      <c r="R138" s="110">
        <f t="shared" si="29"/>
        <v>0</v>
      </c>
      <c r="S138" s="110">
        <f t="shared" si="29"/>
        <v>0</v>
      </c>
      <c r="T138" s="110">
        <f t="shared" si="29"/>
        <v>0</v>
      </c>
      <c r="U138" s="110">
        <f t="shared" si="29"/>
        <v>0</v>
      </c>
      <c r="V138" s="110">
        <f t="shared" si="29"/>
        <v>0</v>
      </c>
      <c r="W138" s="110">
        <f t="shared" si="29"/>
        <v>0</v>
      </c>
      <c r="X138" s="110">
        <f t="shared" si="29"/>
        <v>0</v>
      </c>
      <c r="Y138" s="110">
        <f t="shared" si="29"/>
        <v>0</v>
      </c>
      <c r="Z138" s="110">
        <f t="shared" si="29"/>
        <v>0</v>
      </c>
      <c r="AA138" s="110">
        <f t="shared" si="29"/>
        <v>0</v>
      </c>
      <c r="AB138" s="110">
        <f t="shared" si="29"/>
        <v>0</v>
      </c>
      <c r="AC138" s="110">
        <f t="shared" si="29"/>
        <v>0</v>
      </c>
      <c r="AD138" s="110">
        <f t="shared" si="29"/>
        <v>0</v>
      </c>
      <c r="AE138" s="110">
        <f t="shared" si="29"/>
        <v>0</v>
      </c>
      <c r="AF138" s="110">
        <f t="shared" si="29"/>
        <v>0</v>
      </c>
      <c r="AG138" s="110">
        <f t="shared" si="29"/>
        <v>1</v>
      </c>
      <c r="AH138" s="110">
        <f t="shared" si="29"/>
        <v>1</v>
      </c>
      <c r="AI138" s="110">
        <f t="shared" si="29"/>
        <v>1</v>
      </c>
      <c r="AJ138" s="39" t="str">
        <f t="shared" si="30"/>
        <v>UNKNOWN</v>
      </c>
      <c r="AK138" s="52"/>
      <c r="AL138" s="52" t="str">
        <f t="shared" si="33"/>
        <v>07</v>
      </c>
      <c r="AM138" s="52" t="str">
        <f t="shared" si="34"/>
        <v>00</v>
      </c>
      <c r="AN138" s="52" t="str">
        <f t="shared" si="35"/>
        <v>00</v>
      </c>
      <c r="AO138" s="52" t="str">
        <f t="shared" si="36"/>
        <v>00</v>
      </c>
      <c r="AQ138" t="str">
        <f t="shared" si="31"/>
        <v xml:space="preserve">    (U4)0x00000007U,                                                           /* 02 UNKNOWN                                         */</v>
      </c>
    </row>
    <row r="139" spans="1:43">
      <c r="B139" s="117"/>
      <c r="C139" s="39">
        <f t="shared" si="32"/>
        <v>3</v>
      </c>
      <c r="D139" s="110">
        <f t="shared" si="29"/>
        <v>0</v>
      </c>
      <c r="E139" s="110">
        <f t="shared" si="29"/>
        <v>0</v>
      </c>
      <c r="F139" s="110">
        <f t="shared" si="29"/>
        <v>0</v>
      </c>
      <c r="G139" s="110">
        <f t="shared" si="29"/>
        <v>0</v>
      </c>
      <c r="H139" s="110">
        <f t="shared" si="29"/>
        <v>0</v>
      </c>
      <c r="I139" s="110">
        <f t="shared" si="29"/>
        <v>0</v>
      </c>
      <c r="J139" s="110">
        <f t="shared" si="29"/>
        <v>0</v>
      </c>
      <c r="K139" s="110">
        <f t="shared" si="29"/>
        <v>0</v>
      </c>
      <c r="L139" s="110">
        <f t="shared" si="29"/>
        <v>0</v>
      </c>
      <c r="M139" s="110">
        <f t="shared" si="29"/>
        <v>0</v>
      </c>
      <c r="N139" s="110">
        <f t="shared" si="29"/>
        <v>0</v>
      </c>
      <c r="O139" s="110">
        <f t="shared" si="29"/>
        <v>0</v>
      </c>
      <c r="P139" s="110">
        <f t="shared" si="29"/>
        <v>0</v>
      </c>
      <c r="Q139" s="110">
        <f t="shared" si="29"/>
        <v>0</v>
      </c>
      <c r="R139" s="110">
        <f t="shared" si="29"/>
        <v>0</v>
      </c>
      <c r="S139" s="110">
        <f t="shared" si="29"/>
        <v>0</v>
      </c>
      <c r="T139" s="110">
        <f t="shared" si="29"/>
        <v>0</v>
      </c>
      <c r="U139" s="110">
        <f t="shared" si="29"/>
        <v>0</v>
      </c>
      <c r="V139" s="110">
        <f t="shared" si="29"/>
        <v>0</v>
      </c>
      <c r="W139" s="110">
        <f t="shared" si="29"/>
        <v>0</v>
      </c>
      <c r="X139" s="110">
        <f t="shared" si="29"/>
        <v>0</v>
      </c>
      <c r="Y139" s="110">
        <f t="shared" si="29"/>
        <v>0</v>
      </c>
      <c r="Z139" s="110">
        <f t="shared" si="29"/>
        <v>0</v>
      </c>
      <c r="AA139" s="110">
        <f t="shared" si="29"/>
        <v>0</v>
      </c>
      <c r="AB139" s="110">
        <f t="shared" si="29"/>
        <v>0</v>
      </c>
      <c r="AC139" s="110">
        <f t="shared" si="29"/>
        <v>0</v>
      </c>
      <c r="AD139" s="110">
        <f t="shared" si="29"/>
        <v>0</v>
      </c>
      <c r="AE139" s="110">
        <f t="shared" si="29"/>
        <v>0</v>
      </c>
      <c r="AF139" s="110">
        <f t="shared" si="29"/>
        <v>0</v>
      </c>
      <c r="AG139" s="110">
        <f t="shared" si="29"/>
        <v>1</v>
      </c>
      <c r="AH139" s="110">
        <f t="shared" si="29"/>
        <v>1</v>
      </c>
      <c r="AI139" s="110">
        <f t="shared" si="29"/>
        <v>1</v>
      </c>
      <c r="AJ139" s="39" t="str">
        <f t="shared" si="30"/>
        <v>UNKNOWN</v>
      </c>
      <c r="AK139" s="52"/>
      <c r="AL139" s="52" t="str">
        <f t="shared" si="33"/>
        <v>07</v>
      </c>
      <c r="AM139" s="52" t="str">
        <f t="shared" si="34"/>
        <v>00</v>
      </c>
      <c r="AN139" s="52" t="str">
        <f t="shared" si="35"/>
        <v>00</v>
      </c>
      <c r="AO139" s="52" t="str">
        <f t="shared" si="36"/>
        <v>00</v>
      </c>
      <c r="AQ139" t="str">
        <f t="shared" si="31"/>
        <v xml:space="preserve">    (U4)0x00000007U,                                                           /* 03 UNKNOWN                                         */</v>
      </c>
    </row>
    <row r="140" spans="1:43">
      <c r="B140" s="117"/>
      <c r="C140" s="39">
        <f t="shared" si="32"/>
        <v>4</v>
      </c>
      <c r="D140" s="110">
        <f t="shared" si="29"/>
        <v>0</v>
      </c>
      <c r="E140" s="110">
        <f t="shared" si="29"/>
        <v>0</v>
      </c>
      <c r="F140" s="110">
        <f t="shared" si="29"/>
        <v>0</v>
      </c>
      <c r="G140" s="110">
        <f t="shared" si="29"/>
        <v>0</v>
      </c>
      <c r="H140" s="110">
        <f t="shared" si="29"/>
        <v>0</v>
      </c>
      <c r="I140" s="110">
        <f t="shared" si="29"/>
        <v>0</v>
      </c>
      <c r="J140" s="110">
        <f t="shared" si="29"/>
        <v>0</v>
      </c>
      <c r="K140" s="110">
        <f t="shared" si="29"/>
        <v>0</v>
      </c>
      <c r="L140" s="110">
        <f t="shared" si="29"/>
        <v>0</v>
      </c>
      <c r="M140" s="110">
        <f t="shared" si="29"/>
        <v>0</v>
      </c>
      <c r="N140" s="110">
        <f t="shared" si="29"/>
        <v>0</v>
      </c>
      <c r="O140" s="110">
        <f t="shared" si="29"/>
        <v>0</v>
      </c>
      <c r="P140" s="110">
        <f t="shared" si="29"/>
        <v>0</v>
      </c>
      <c r="Q140" s="110">
        <f t="shared" si="29"/>
        <v>0</v>
      </c>
      <c r="R140" s="110">
        <f t="shared" si="29"/>
        <v>0</v>
      </c>
      <c r="S140" s="110">
        <f t="shared" si="29"/>
        <v>0</v>
      </c>
      <c r="T140" s="110">
        <f t="shared" si="29"/>
        <v>0</v>
      </c>
      <c r="U140" s="110">
        <f t="shared" si="29"/>
        <v>0</v>
      </c>
      <c r="V140" s="110">
        <f t="shared" si="29"/>
        <v>0</v>
      </c>
      <c r="W140" s="110">
        <f t="shared" si="29"/>
        <v>0</v>
      </c>
      <c r="X140" s="110">
        <f t="shared" si="29"/>
        <v>0</v>
      </c>
      <c r="Y140" s="110">
        <f t="shared" si="29"/>
        <v>0</v>
      </c>
      <c r="Z140" s="110">
        <f t="shared" si="29"/>
        <v>0</v>
      </c>
      <c r="AA140" s="110">
        <f t="shared" si="29"/>
        <v>0</v>
      </c>
      <c r="AB140" s="110">
        <f t="shared" si="29"/>
        <v>0</v>
      </c>
      <c r="AC140" s="110">
        <f t="shared" si="29"/>
        <v>0</v>
      </c>
      <c r="AD140" s="110">
        <f t="shared" si="29"/>
        <v>0</v>
      </c>
      <c r="AE140" s="110">
        <f t="shared" si="29"/>
        <v>0</v>
      </c>
      <c r="AF140" s="110">
        <f t="shared" si="29"/>
        <v>0</v>
      </c>
      <c r="AG140" s="110">
        <f t="shared" si="29"/>
        <v>1</v>
      </c>
      <c r="AH140" s="110">
        <f t="shared" si="29"/>
        <v>1</v>
      </c>
      <c r="AI140" s="110">
        <f t="shared" si="29"/>
        <v>1</v>
      </c>
      <c r="AJ140" s="39" t="str">
        <f t="shared" si="30"/>
        <v>EPSWREQ</v>
      </c>
      <c r="AK140" s="52"/>
      <c r="AL140" s="52" t="str">
        <f t="shared" si="33"/>
        <v>07</v>
      </c>
      <c r="AM140" s="52" t="str">
        <f t="shared" si="34"/>
        <v>00</v>
      </c>
      <c r="AN140" s="52" t="str">
        <f t="shared" si="35"/>
        <v>00</v>
      </c>
      <c r="AO140" s="52" t="str">
        <f t="shared" si="36"/>
        <v>00</v>
      </c>
      <c r="AQ140" t="str">
        <f t="shared" si="31"/>
        <v xml:space="preserve">    (U4)0x00000007U,                                                           /* 04 EPSWREQ                                         */</v>
      </c>
    </row>
    <row r="141" spans="1:43">
      <c r="B141" s="117"/>
      <c r="C141" s="39">
        <f t="shared" si="32"/>
        <v>5</v>
      </c>
      <c r="D141" s="110">
        <f t="shared" si="29"/>
        <v>0</v>
      </c>
      <c r="E141" s="110">
        <f t="shared" si="29"/>
        <v>0</v>
      </c>
      <c r="F141" s="110">
        <f t="shared" si="29"/>
        <v>0</v>
      </c>
      <c r="G141" s="110">
        <f t="shared" si="29"/>
        <v>0</v>
      </c>
      <c r="H141" s="110">
        <f t="shared" si="29"/>
        <v>0</v>
      </c>
      <c r="I141" s="110">
        <f t="shared" si="29"/>
        <v>0</v>
      </c>
      <c r="J141" s="110">
        <f t="shared" si="29"/>
        <v>0</v>
      </c>
      <c r="K141" s="110">
        <f t="shared" si="29"/>
        <v>0</v>
      </c>
      <c r="L141" s="110">
        <f t="shared" si="29"/>
        <v>0</v>
      </c>
      <c r="M141" s="110">
        <f t="shared" si="29"/>
        <v>0</v>
      </c>
      <c r="N141" s="110">
        <f t="shared" si="29"/>
        <v>0</v>
      </c>
      <c r="O141" s="110">
        <f t="shared" si="29"/>
        <v>0</v>
      </c>
      <c r="P141" s="110">
        <f t="shared" si="29"/>
        <v>0</v>
      </c>
      <c r="Q141" s="110">
        <f t="shared" si="29"/>
        <v>0</v>
      </c>
      <c r="R141" s="110">
        <f t="shared" si="29"/>
        <v>0</v>
      </c>
      <c r="S141" s="110">
        <f t="shared" si="29"/>
        <v>0</v>
      </c>
      <c r="T141" s="110">
        <f t="shared" si="29"/>
        <v>0</v>
      </c>
      <c r="U141" s="110">
        <f t="shared" si="29"/>
        <v>0</v>
      </c>
      <c r="V141" s="110">
        <f t="shared" si="29"/>
        <v>0</v>
      </c>
      <c r="W141" s="110">
        <f t="shared" si="29"/>
        <v>0</v>
      </c>
      <c r="X141" s="110">
        <f t="shared" si="29"/>
        <v>0</v>
      </c>
      <c r="Y141" s="110">
        <f t="shared" si="29"/>
        <v>0</v>
      </c>
      <c r="Z141" s="110">
        <f t="shared" si="29"/>
        <v>0</v>
      </c>
      <c r="AA141" s="110">
        <f t="shared" si="29"/>
        <v>0</v>
      </c>
      <c r="AB141" s="110">
        <f t="shared" si="29"/>
        <v>0</v>
      </c>
      <c r="AC141" s="110">
        <f t="shared" si="29"/>
        <v>0</v>
      </c>
      <c r="AD141" s="110">
        <f t="shared" si="29"/>
        <v>0</v>
      </c>
      <c r="AE141" s="110">
        <f t="shared" si="29"/>
        <v>0</v>
      </c>
      <c r="AF141" s="110">
        <f t="shared" si="29"/>
        <v>0</v>
      </c>
      <c r="AG141" s="110">
        <f t="shared" si="29"/>
        <v>1</v>
      </c>
      <c r="AH141" s="110">
        <f t="shared" si="29"/>
        <v>1</v>
      </c>
      <c r="AI141" s="110">
        <f t="shared" si="29"/>
        <v>1</v>
      </c>
      <c r="AJ141" s="39" t="str">
        <f t="shared" si="30"/>
        <v>EPSWREQ</v>
      </c>
      <c r="AK141" s="52"/>
      <c r="AL141" s="52" t="str">
        <f t="shared" si="33"/>
        <v>07</v>
      </c>
      <c r="AM141" s="52" t="str">
        <f t="shared" si="34"/>
        <v>00</v>
      </c>
      <c r="AN141" s="52" t="str">
        <f t="shared" si="35"/>
        <v>00</v>
      </c>
      <c r="AO141" s="52" t="str">
        <f t="shared" si="36"/>
        <v>00</v>
      </c>
      <c r="AQ141" t="str">
        <f t="shared" si="31"/>
        <v xml:space="preserve">    (U4)0x00000007U,                                                           /* 05 EPSWREQ                                         */</v>
      </c>
    </row>
    <row r="142" spans="1:43">
      <c r="B142" s="117"/>
      <c r="C142" s="39">
        <f t="shared" si="32"/>
        <v>6</v>
      </c>
      <c r="D142" s="110">
        <f t="shared" si="29"/>
        <v>0</v>
      </c>
      <c r="E142" s="110">
        <f t="shared" si="29"/>
        <v>0</v>
      </c>
      <c r="F142" s="110">
        <f t="shared" si="29"/>
        <v>0</v>
      </c>
      <c r="G142" s="110">
        <f t="shared" si="29"/>
        <v>0</v>
      </c>
      <c r="H142" s="110">
        <f t="shared" si="29"/>
        <v>0</v>
      </c>
      <c r="I142" s="110">
        <f t="shared" si="29"/>
        <v>0</v>
      </c>
      <c r="J142" s="110">
        <f t="shared" si="29"/>
        <v>0</v>
      </c>
      <c r="K142" s="110">
        <f t="shared" si="29"/>
        <v>0</v>
      </c>
      <c r="L142" s="110">
        <f t="shared" si="29"/>
        <v>0</v>
      </c>
      <c r="M142" s="110">
        <f t="shared" si="29"/>
        <v>0</v>
      </c>
      <c r="N142" s="110">
        <f t="shared" si="29"/>
        <v>0</v>
      </c>
      <c r="O142" s="110">
        <f t="shared" si="29"/>
        <v>0</v>
      </c>
      <c r="P142" s="110">
        <f t="shared" si="29"/>
        <v>0</v>
      </c>
      <c r="Q142" s="110">
        <f t="shared" si="29"/>
        <v>0</v>
      </c>
      <c r="R142" s="110">
        <f t="shared" si="29"/>
        <v>0</v>
      </c>
      <c r="S142" s="110">
        <f t="shared" si="29"/>
        <v>0</v>
      </c>
      <c r="T142" s="110">
        <f t="shared" si="29"/>
        <v>0</v>
      </c>
      <c r="U142" s="110">
        <f t="shared" si="29"/>
        <v>0</v>
      </c>
      <c r="V142" s="110">
        <f t="shared" si="29"/>
        <v>0</v>
      </c>
      <c r="W142" s="110">
        <f t="shared" si="29"/>
        <v>0</v>
      </c>
      <c r="X142" s="110">
        <f t="shared" si="29"/>
        <v>0</v>
      </c>
      <c r="Y142" s="110">
        <f t="shared" si="29"/>
        <v>0</v>
      </c>
      <c r="Z142" s="110">
        <f t="shared" si="29"/>
        <v>0</v>
      </c>
      <c r="AA142" s="110">
        <f t="shared" si="29"/>
        <v>0</v>
      </c>
      <c r="AB142" s="110">
        <f t="shared" si="29"/>
        <v>0</v>
      </c>
      <c r="AC142" s="110">
        <f t="shared" si="29"/>
        <v>0</v>
      </c>
      <c r="AD142" s="110">
        <f t="shared" si="29"/>
        <v>0</v>
      </c>
      <c r="AE142" s="110">
        <f t="shared" si="29"/>
        <v>0</v>
      </c>
      <c r="AF142" s="110">
        <f t="shared" si="29"/>
        <v>0</v>
      </c>
      <c r="AG142" s="110">
        <f t="shared" si="29"/>
        <v>1</v>
      </c>
      <c r="AH142" s="110">
        <f t="shared" si="29"/>
        <v>1</v>
      </c>
      <c r="AI142" s="110">
        <f t="shared" si="29"/>
        <v>1</v>
      </c>
      <c r="AJ142" s="39" t="str">
        <f t="shared" si="30"/>
        <v>EPSWREQ</v>
      </c>
      <c r="AK142" s="52"/>
      <c r="AL142" s="52" t="str">
        <f t="shared" si="33"/>
        <v>07</v>
      </c>
      <c r="AM142" s="52" t="str">
        <f t="shared" si="34"/>
        <v>00</v>
      </c>
      <c r="AN142" s="52" t="str">
        <f t="shared" si="35"/>
        <v>00</v>
      </c>
      <c r="AO142" s="52" t="str">
        <f t="shared" si="36"/>
        <v>00</v>
      </c>
      <c r="AQ142" t="str">
        <f t="shared" si="31"/>
        <v xml:space="preserve">    (U4)0x00000007U,                                                           /* 06 EPSWREQ                                         */</v>
      </c>
    </row>
    <row r="143" spans="1:43">
      <c r="B143" s="117"/>
      <c r="C143" s="39">
        <f t="shared" si="32"/>
        <v>7</v>
      </c>
      <c r="D143" s="110">
        <f t="shared" si="29"/>
        <v>0</v>
      </c>
      <c r="E143" s="110">
        <f t="shared" si="29"/>
        <v>0</v>
      </c>
      <c r="F143" s="110">
        <f t="shared" si="29"/>
        <v>0</v>
      </c>
      <c r="G143" s="110">
        <f t="shared" si="29"/>
        <v>0</v>
      </c>
      <c r="H143" s="110">
        <f t="shared" si="29"/>
        <v>0</v>
      </c>
      <c r="I143" s="110">
        <f t="shared" si="29"/>
        <v>0</v>
      </c>
      <c r="J143" s="110">
        <f t="shared" si="29"/>
        <v>0</v>
      </c>
      <c r="K143" s="110">
        <f t="shared" si="29"/>
        <v>0</v>
      </c>
      <c r="L143" s="110">
        <f t="shared" si="29"/>
        <v>0</v>
      </c>
      <c r="M143" s="110">
        <f t="shared" si="29"/>
        <v>0</v>
      </c>
      <c r="N143" s="110">
        <f t="shared" si="29"/>
        <v>0</v>
      </c>
      <c r="O143" s="110">
        <f t="shared" si="29"/>
        <v>0</v>
      </c>
      <c r="P143" s="110">
        <f t="shared" si="29"/>
        <v>0</v>
      </c>
      <c r="Q143" s="110">
        <f t="shared" si="29"/>
        <v>0</v>
      </c>
      <c r="R143" s="110">
        <f t="shared" si="29"/>
        <v>0</v>
      </c>
      <c r="S143" s="110">
        <f t="shared" si="29"/>
        <v>0</v>
      </c>
      <c r="T143" s="110">
        <f t="shared" si="29"/>
        <v>0</v>
      </c>
      <c r="U143" s="110">
        <f t="shared" si="29"/>
        <v>0</v>
      </c>
      <c r="V143" s="110">
        <f t="shared" si="29"/>
        <v>0</v>
      </c>
      <c r="W143" s="110">
        <f t="shared" si="29"/>
        <v>0</v>
      </c>
      <c r="X143" s="110">
        <f t="shared" si="29"/>
        <v>0</v>
      </c>
      <c r="Y143" s="110">
        <f t="shared" si="29"/>
        <v>0</v>
      </c>
      <c r="Z143" s="110">
        <f t="shared" si="29"/>
        <v>0</v>
      </c>
      <c r="AA143" s="110">
        <f t="shared" si="29"/>
        <v>0</v>
      </c>
      <c r="AB143" s="110">
        <f t="shared" si="29"/>
        <v>0</v>
      </c>
      <c r="AC143" s="110">
        <f t="shared" si="29"/>
        <v>0</v>
      </c>
      <c r="AD143" s="110">
        <f t="shared" si="29"/>
        <v>0</v>
      </c>
      <c r="AE143" s="110">
        <f t="shared" si="29"/>
        <v>0</v>
      </c>
      <c r="AF143" s="110">
        <f t="shared" si="29"/>
        <v>0</v>
      </c>
      <c r="AG143" s="110">
        <f t="shared" si="29"/>
        <v>1</v>
      </c>
      <c r="AH143" s="110">
        <f t="shared" si="29"/>
        <v>1</v>
      </c>
      <c r="AI143" s="110">
        <f t="shared" ref="AI143" si="37">IF(OR(AI13=0,AI13=1),1,0)</f>
        <v>1</v>
      </c>
      <c r="AJ143" s="39" t="str">
        <f t="shared" si="30"/>
        <v>EPSWREQ</v>
      </c>
      <c r="AK143" s="52"/>
      <c r="AL143" s="52" t="str">
        <f t="shared" si="33"/>
        <v>07</v>
      </c>
      <c r="AM143" s="52" t="str">
        <f t="shared" si="34"/>
        <v>00</v>
      </c>
      <c r="AN143" s="52" t="str">
        <f t="shared" si="35"/>
        <v>00</v>
      </c>
      <c r="AO143" s="52" t="str">
        <f t="shared" si="36"/>
        <v>00</v>
      </c>
      <c r="AQ143" t="str">
        <f t="shared" si="31"/>
        <v xml:space="preserve">    (U4)0x00000007U                                                            /* 07 EPSWREQ                                         */</v>
      </c>
    </row>
    <row r="144" spans="1:43">
      <c r="B144" s="117"/>
      <c r="C144" s="39">
        <f t="shared" si="32"/>
        <v>8</v>
      </c>
      <c r="D144" s="110">
        <f t="shared" ref="D144:AI151" si="38">IF(OR(D14=0,D14=1),1,0)</f>
        <v>0</v>
      </c>
      <c r="E144" s="110">
        <f t="shared" si="38"/>
        <v>0</v>
      </c>
      <c r="F144" s="110">
        <f t="shared" si="38"/>
        <v>0</v>
      </c>
      <c r="G144" s="110">
        <f t="shared" si="38"/>
        <v>0</v>
      </c>
      <c r="H144" s="110">
        <f t="shared" si="38"/>
        <v>0</v>
      </c>
      <c r="I144" s="110">
        <f t="shared" si="38"/>
        <v>0</v>
      </c>
      <c r="J144" s="110">
        <f t="shared" si="38"/>
        <v>0</v>
      </c>
      <c r="K144" s="110">
        <f t="shared" si="38"/>
        <v>0</v>
      </c>
      <c r="L144" s="110">
        <f t="shared" si="38"/>
        <v>0</v>
      </c>
      <c r="M144" s="110">
        <f t="shared" si="38"/>
        <v>0</v>
      </c>
      <c r="N144" s="110">
        <f t="shared" si="38"/>
        <v>0</v>
      </c>
      <c r="O144" s="110">
        <f t="shared" si="38"/>
        <v>0</v>
      </c>
      <c r="P144" s="110">
        <f t="shared" si="38"/>
        <v>0</v>
      </c>
      <c r="Q144" s="110">
        <f t="shared" si="38"/>
        <v>0</v>
      </c>
      <c r="R144" s="110">
        <f t="shared" si="38"/>
        <v>0</v>
      </c>
      <c r="S144" s="110">
        <f t="shared" si="38"/>
        <v>0</v>
      </c>
      <c r="T144" s="110">
        <f t="shared" si="38"/>
        <v>0</v>
      </c>
      <c r="U144" s="110">
        <f t="shared" si="38"/>
        <v>0</v>
      </c>
      <c r="V144" s="110">
        <f t="shared" si="38"/>
        <v>0</v>
      </c>
      <c r="W144" s="110">
        <f t="shared" si="38"/>
        <v>0</v>
      </c>
      <c r="X144" s="110">
        <f t="shared" si="38"/>
        <v>0</v>
      </c>
      <c r="Y144" s="110">
        <f t="shared" si="38"/>
        <v>0</v>
      </c>
      <c r="Z144" s="110">
        <f t="shared" si="38"/>
        <v>0</v>
      </c>
      <c r="AA144" s="110">
        <f t="shared" si="38"/>
        <v>0</v>
      </c>
      <c r="AB144" s="110">
        <f t="shared" si="38"/>
        <v>0</v>
      </c>
      <c r="AC144" s="110">
        <f t="shared" si="38"/>
        <v>0</v>
      </c>
      <c r="AD144" s="110">
        <f t="shared" si="38"/>
        <v>0</v>
      </c>
      <c r="AE144" s="110">
        <f t="shared" si="38"/>
        <v>0</v>
      </c>
      <c r="AF144" s="110">
        <f t="shared" si="38"/>
        <v>0</v>
      </c>
      <c r="AG144" s="110">
        <f t="shared" si="38"/>
        <v>0</v>
      </c>
      <c r="AH144" s="110">
        <f t="shared" si="38"/>
        <v>0</v>
      </c>
      <c r="AI144" s="110">
        <f t="shared" si="38"/>
        <v>0</v>
      </c>
      <c r="AJ144" s="39" t="str">
        <f t="shared" si="30"/>
        <v/>
      </c>
      <c r="AK144" s="52"/>
      <c r="AL144" s="52" t="str">
        <f t="shared" si="33"/>
        <v>00</v>
      </c>
      <c r="AM144" s="52" t="str">
        <f t="shared" si="34"/>
        <v>00</v>
      </c>
      <c r="AN144" s="52" t="str">
        <f t="shared" si="35"/>
        <v>00</v>
      </c>
      <c r="AO144" s="52" t="str">
        <f t="shared" si="36"/>
        <v>00</v>
      </c>
      <c r="AQ144" t="str">
        <f t="shared" si="31"/>
        <v/>
      </c>
    </row>
    <row r="145" spans="2:43">
      <c r="B145" s="117"/>
      <c r="C145" s="39">
        <f t="shared" si="32"/>
        <v>9</v>
      </c>
      <c r="D145" s="110">
        <f t="shared" si="38"/>
        <v>0</v>
      </c>
      <c r="E145" s="110">
        <f t="shared" si="38"/>
        <v>0</v>
      </c>
      <c r="F145" s="110">
        <f t="shared" si="38"/>
        <v>0</v>
      </c>
      <c r="G145" s="110">
        <f t="shared" si="38"/>
        <v>0</v>
      </c>
      <c r="H145" s="110">
        <f t="shared" si="38"/>
        <v>0</v>
      </c>
      <c r="I145" s="110">
        <f t="shared" si="38"/>
        <v>0</v>
      </c>
      <c r="J145" s="110">
        <f t="shared" si="38"/>
        <v>0</v>
      </c>
      <c r="K145" s="110">
        <f t="shared" si="38"/>
        <v>0</v>
      </c>
      <c r="L145" s="110">
        <f t="shared" si="38"/>
        <v>0</v>
      </c>
      <c r="M145" s="110">
        <f t="shared" si="38"/>
        <v>0</v>
      </c>
      <c r="N145" s="110">
        <f t="shared" si="38"/>
        <v>0</v>
      </c>
      <c r="O145" s="110">
        <f t="shared" si="38"/>
        <v>0</v>
      </c>
      <c r="P145" s="110">
        <f t="shared" si="38"/>
        <v>0</v>
      </c>
      <c r="Q145" s="110">
        <f t="shared" si="38"/>
        <v>0</v>
      </c>
      <c r="R145" s="110">
        <f t="shared" si="38"/>
        <v>0</v>
      </c>
      <c r="S145" s="110">
        <f t="shared" si="38"/>
        <v>0</v>
      </c>
      <c r="T145" s="110">
        <f t="shared" si="38"/>
        <v>0</v>
      </c>
      <c r="U145" s="110">
        <f t="shared" si="38"/>
        <v>0</v>
      </c>
      <c r="V145" s="110">
        <f t="shared" si="38"/>
        <v>0</v>
      </c>
      <c r="W145" s="110">
        <f t="shared" si="38"/>
        <v>0</v>
      </c>
      <c r="X145" s="110">
        <f t="shared" si="38"/>
        <v>0</v>
      </c>
      <c r="Y145" s="110">
        <f t="shared" si="38"/>
        <v>0</v>
      </c>
      <c r="Z145" s="110">
        <f t="shared" si="38"/>
        <v>0</v>
      </c>
      <c r="AA145" s="110">
        <f t="shared" si="38"/>
        <v>0</v>
      </c>
      <c r="AB145" s="110">
        <f t="shared" si="38"/>
        <v>0</v>
      </c>
      <c r="AC145" s="110">
        <f t="shared" si="38"/>
        <v>0</v>
      </c>
      <c r="AD145" s="110">
        <f t="shared" si="38"/>
        <v>0</v>
      </c>
      <c r="AE145" s="110">
        <f t="shared" si="38"/>
        <v>0</v>
      </c>
      <c r="AF145" s="110">
        <f t="shared" si="38"/>
        <v>0</v>
      </c>
      <c r="AG145" s="110">
        <f t="shared" si="38"/>
        <v>0</v>
      </c>
      <c r="AH145" s="110">
        <f t="shared" si="38"/>
        <v>0</v>
      </c>
      <c r="AI145" s="110">
        <f t="shared" si="38"/>
        <v>0</v>
      </c>
      <c r="AJ145" s="39" t="str">
        <f t="shared" si="30"/>
        <v/>
      </c>
      <c r="AK145" s="52"/>
      <c r="AL145" s="52" t="str">
        <f t="shared" si="33"/>
        <v>00</v>
      </c>
      <c r="AM145" s="52" t="str">
        <f t="shared" si="34"/>
        <v>00</v>
      </c>
      <c r="AN145" s="52" t="str">
        <f t="shared" si="35"/>
        <v>00</v>
      </c>
      <c r="AO145" s="52" t="str">
        <f t="shared" si="36"/>
        <v>00</v>
      </c>
      <c r="AQ145" t="str">
        <f t="shared" si="31"/>
        <v/>
      </c>
    </row>
    <row r="146" spans="2:43">
      <c r="B146" s="117"/>
      <c r="C146" s="39">
        <f t="shared" si="32"/>
        <v>10</v>
      </c>
      <c r="D146" s="110">
        <f t="shared" si="38"/>
        <v>0</v>
      </c>
      <c r="E146" s="110">
        <f t="shared" si="38"/>
        <v>0</v>
      </c>
      <c r="F146" s="110">
        <f t="shared" si="38"/>
        <v>0</v>
      </c>
      <c r="G146" s="110">
        <f t="shared" si="38"/>
        <v>0</v>
      </c>
      <c r="H146" s="110">
        <f t="shared" si="38"/>
        <v>0</v>
      </c>
      <c r="I146" s="110">
        <f t="shared" si="38"/>
        <v>0</v>
      </c>
      <c r="J146" s="110">
        <f t="shared" si="38"/>
        <v>0</v>
      </c>
      <c r="K146" s="110">
        <f t="shared" si="38"/>
        <v>0</v>
      </c>
      <c r="L146" s="110">
        <f t="shared" si="38"/>
        <v>0</v>
      </c>
      <c r="M146" s="110">
        <f t="shared" si="38"/>
        <v>0</v>
      </c>
      <c r="N146" s="110">
        <f t="shared" si="38"/>
        <v>0</v>
      </c>
      <c r="O146" s="110">
        <f t="shared" si="38"/>
        <v>0</v>
      </c>
      <c r="P146" s="110">
        <f t="shared" si="38"/>
        <v>0</v>
      </c>
      <c r="Q146" s="110">
        <f t="shared" si="38"/>
        <v>0</v>
      </c>
      <c r="R146" s="110">
        <f t="shared" si="38"/>
        <v>0</v>
      </c>
      <c r="S146" s="110">
        <f t="shared" si="38"/>
        <v>0</v>
      </c>
      <c r="T146" s="110">
        <f t="shared" si="38"/>
        <v>0</v>
      </c>
      <c r="U146" s="110">
        <f t="shared" si="38"/>
        <v>0</v>
      </c>
      <c r="V146" s="110">
        <f t="shared" si="38"/>
        <v>0</v>
      </c>
      <c r="W146" s="110">
        <f t="shared" si="38"/>
        <v>0</v>
      </c>
      <c r="X146" s="110">
        <f t="shared" si="38"/>
        <v>0</v>
      </c>
      <c r="Y146" s="110">
        <f t="shared" si="38"/>
        <v>0</v>
      </c>
      <c r="Z146" s="110">
        <f t="shared" si="38"/>
        <v>0</v>
      </c>
      <c r="AA146" s="110">
        <f t="shared" si="38"/>
        <v>0</v>
      </c>
      <c r="AB146" s="110">
        <f t="shared" si="38"/>
        <v>0</v>
      </c>
      <c r="AC146" s="110">
        <f t="shared" si="38"/>
        <v>0</v>
      </c>
      <c r="AD146" s="110">
        <f t="shared" si="38"/>
        <v>0</v>
      </c>
      <c r="AE146" s="110">
        <f t="shared" si="38"/>
        <v>0</v>
      </c>
      <c r="AF146" s="110">
        <f t="shared" si="38"/>
        <v>0</v>
      </c>
      <c r="AG146" s="110">
        <f t="shared" si="38"/>
        <v>0</v>
      </c>
      <c r="AH146" s="110">
        <f t="shared" si="38"/>
        <v>0</v>
      </c>
      <c r="AI146" s="110">
        <f t="shared" si="38"/>
        <v>0</v>
      </c>
      <c r="AJ146" s="39" t="str">
        <f t="shared" si="30"/>
        <v/>
      </c>
      <c r="AK146" s="52"/>
      <c r="AL146" s="52" t="str">
        <f t="shared" si="33"/>
        <v>00</v>
      </c>
      <c r="AM146" s="52" t="str">
        <f t="shared" si="34"/>
        <v>00</v>
      </c>
      <c r="AN146" s="52" t="str">
        <f t="shared" si="35"/>
        <v>00</v>
      </c>
      <c r="AO146" s="52" t="str">
        <f t="shared" si="36"/>
        <v>00</v>
      </c>
      <c r="AQ146" t="str">
        <f t="shared" si="31"/>
        <v/>
      </c>
    </row>
    <row r="147" spans="2:43">
      <c r="B147" s="117"/>
      <c r="C147" s="39">
        <f t="shared" si="32"/>
        <v>11</v>
      </c>
      <c r="D147" s="110">
        <f t="shared" si="38"/>
        <v>0</v>
      </c>
      <c r="E147" s="110">
        <f t="shared" si="38"/>
        <v>0</v>
      </c>
      <c r="F147" s="110">
        <f t="shared" si="38"/>
        <v>0</v>
      </c>
      <c r="G147" s="110">
        <f t="shared" si="38"/>
        <v>0</v>
      </c>
      <c r="H147" s="110">
        <f t="shared" si="38"/>
        <v>0</v>
      </c>
      <c r="I147" s="110">
        <f t="shared" si="38"/>
        <v>0</v>
      </c>
      <c r="J147" s="110">
        <f t="shared" si="38"/>
        <v>0</v>
      </c>
      <c r="K147" s="110">
        <f t="shared" si="38"/>
        <v>0</v>
      </c>
      <c r="L147" s="110">
        <f t="shared" si="38"/>
        <v>0</v>
      </c>
      <c r="M147" s="110">
        <f t="shared" si="38"/>
        <v>0</v>
      </c>
      <c r="N147" s="110">
        <f t="shared" si="38"/>
        <v>0</v>
      </c>
      <c r="O147" s="110">
        <f t="shared" si="38"/>
        <v>0</v>
      </c>
      <c r="P147" s="110">
        <f t="shared" si="38"/>
        <v>0</v>
      </c>
      <c r="Q147" s="110">
        <f t="shared" si="38"/>
        <v>0</v>
      </c>
      <c r="R147" s="110">
        <f t="shared" si="38"/>
        <v>0</v>
      </c>
      <c r="S147" s="110">
        <f t="shared" si="38"/>
        <v>0</v>
      </c>
      <c r="T147" s="110">
        <f t="shared" si="38"/>
        <v>0</v>
      </c>
      <c r="U147" s="110">
        <f t="shared" si="38"/>
        <v>0</v>
      </c>
      <c r="V147" s="110">
        <f t="shared" si="38"/>
        <v>0</v>
      </c>
      <c r="W147" s="110">
        <f t="shared" si="38"/>
        <v>0</v>
      </c>
      <c r="X147" s="110">
        <f t="shared" si="38"/>
        <v>0</v>
      </c>
      <c r="Y147" s="110">
        <f t="shared" si="38"/>
        <v>0</v>
      </c>
      <c r="Z147" s="110">
        <f t="shared" si="38"/>
        <v>0</v>
      </c>
      <c r="AA147" s="110">
        <f t="shared" si="38"/>
        <v>0</v>
      </c>
      <c r="AB147" s="110">
        <f t="shared" si="38"/>
        <v>0</v>
      </c>
      <c r="AC147" s="110">
        <f t="shared" si="38"/>
        <v>0</v>
      </c>
      <c r="AD147" s="110">
        <f t="shared" si="38"/>
        <v>0</v>
      </c>
      <c r="AE147" s="110">
        <f t="shared" si="38"/>
        <v>0</v>
      </c>
      <c r="AF147" s="110">
        <f t="shared" si="38"/>
        <v>0</v>
      </c>
      <c r="AG147" s="110">
        <f t="shared" si="38"/>
        <v>0</v>
      </c>
      <c r="AH147" s="110">
        <f t="shared" si="38"/>
        <v>0</v>
      </c>
      <c r="AI147" s="110">
        <f t="shared" si="38"/>
        <v>0</v>
      </c>
      <c r="AJ147" s="39" t="str">
        <f t="shared" si="30"/>
        <v/>
      </c>
      <c r="AK147" s="52"/>
      <c r="AL147" s="52" t="str">
        <f t="shared" si="33"/>
        <v>00</v>
      </c>
      <c r="AM147" s="52" t="str">
        <f t="shared" si="34"/>
        <v>00</v>
      </c>
      <c r="AN147" s="52" t="str">
        <f t="shared" si="35"/>
        <v>00</v>
      </c>
      <c r="AO147" s="52" t="str">
        <f t="shared" si="36"/>
        <v>00</v>
      </c>
      <c r="AQ147" t="str">
        <f t="shared" si="31"/>
        <v/>
      </c>
    </row>
    <row r="148" spans="2:43">
      <c r="B148" s="117"/>
      <c r="C148" s="39">
        <f t="shared" si="32"/>
        <v>12</v>
      </c>
      <c r="D148" s="110">
        <f t="shared" si="38"/>
        <v>0</v>
      </c>
      <c r="E148" s="110">
        <f t="shared" si="38"/>
        <v>0</v>
      </c>
      <c r="F148" s="110">
        <f t="shared" si="38"/>
        <v>0</v>
      </c>
      <c r="G148" s="110">
        <f t="shared" si="38"/>
        <v>0</v>
      </c>
      <c r="H148" s="110">
        <f t="shared" si="38"/>
        <v>0</v>
      </c>
      <c r="I148" s="110">
        <f t="shared" si="38"/>
        <v>0</v>
      </c>
      <c r="J148" s="110">
        <f t="shared" si="38"/>
        <v>0</v>
      </c>
      <c r="K148" s="110">
        <f t="shared" si="38"/>
        <v>0</v>
      </c>
      <c r="L148" s="110">
        <f t="shared" si="38"/>
        <v>0</v>
      </c>
      <c r="M148" s="110">
        <f t="shared" si="38"/>
        <v>0</v>
      </c>
      <c r="N148" s="110">
        <f t="shared" si="38"/>
        <v>0</v>
      </c>
      <c r="O148" s="110">
        <f t="shared" si="38"/>
        <v>0</v>
      </c>
      <c r="P148" s="110">
        <f t="shared" si="38"/>
        <v>0</v>
      </c>
      <c r="Q148" s="110">
        <f t="shared" si="38"/>
        <v>0</v>
      </c>
      <c r="R148" s="110">
        <f t="shared" si="38"/>
        <v>0</v>
      </c>
      <c r="S148" s="110">
        <f t="shared" si="38"/>
        <v>0</v>
      </c>
      <c r="T148" s="110">
        <f t="shared" si="38"/>
        <v>0</v>
      </c>
      <c r="U148" s="110">
        <f t="shared" si="38"/>
        <v>0</v>
      </c>
      <c r="V148" s="110">
        <f t="shared" si="38"/>
        <v>0</v>
      </c>
      <c r="W148" s="110">
        <f t="shared" si="38"/>
        <v>0</v>
      </c>
      <c r="X148" s="110">
        <f t="shared" si="38"/>
        <v>0</v>
      </c>
      <c r="Y148" s="110">
        <f t="shared" si="38"/>
        <v>0</v>
      </c>
      <c r="Z148" s="110">
        <f t="shared" si="38"/>
        <v>0</v>
      </c>
      <c r="AA148" s="110">
        <f t="shared" si="38"/>
        <v>0</v>
      </c>
      <c r="AB148" s="110">
        <f t="shared" si="38"/>
        <v>0</v>
      </c>
      <c r="AC148" s="110">
        <f t="shared" si="38"/>
        <v>0</v>
      </c>
      <c r="AD148" s="110">
        <f t="shared" si="38"/>
        <v>0</v>
      </c>
      <c r="AE148" s="110">
        <f t="shared" si="38"/>
        <v>0</v>
      </c>
      <c r="AF148" s="110">
        <f t="shared" si="38"/>
        <v>0</v>
      </c>
      <c r="AG148" s="110">
        <f t="shared" si="38"/>
        <v>0</v>
      </c>
      <c r="AH148" s="110">
        <f t="shared" si="38"/>
        <v>0</v>
      </c>
      <c r="AI148" s="110">
        <f t="shared" si="38"/>
        <v>0</v>
      </c>
      <c r="AJ148" s="39" t="str">
        <f t="shared" si="30"/>
        <v/>
      </c>
      <c r="AK148" s="52"/>
      <c r="AL148" s="52" t="str">
        <f t="shared" si="33"/>
        <v>00</v>
      </c>
      <c r="AM148" s="52" t="str">
        <f t="shared" si="34"/>
        <v>00</v>
      </c>
      <c r="AN148" s="52" t="str">
        <f t="shared" si="35"/>
        <v>00</v>
      </c>
      <c r="AO148" s="52" t="str">
        <f t="shared" si="36"/>
        <v>00</v>
      </c>
      <c r="AQ148" t="str">
        <f t="shared" si="31"/>
        <v/>
      </c>
    </row>
    <row r="149" spans="2:43">
      <c r="B149" s="117"/>
      <c r="C149" s="39">
        <f t="shared" si="32"/>
        <v>13</v>
      </c>
      <c r="D149" s="110">
        <f t="shared" si="38"/>
        <v>0</v>
      </c>
      <c r="E149" s="110">
        <f t="shared" si="38"/>
        <v>0</v>
      </c>
      <c r="F149" s="110">
        <f t="shared" si="38"/>
        <v>0</v>
      </c>
      <c r="G149" s="110">
        <f t="shared" si="38"/>
        <v>0</v>
      </c>
      <c r="H149" s="110">
        <f t="shared" si="38"/>
        <v>0</v>
      </c>
      <c r="I149" s="110">
        <f t="shared" si="38"/>
        <v>0</v>
      </c>
      <c r="J149" s="110">
        <f t="shared" si="38"/>
        <v>0</v>
      </c>
      <c r="K149" s="110">
        <f t="shared" si="38"/>
        <v>0</v>
      </c>
      <c r="L149" s="110">
        <f t="shared" si="38"/>
        <v>0</v>
      </c>
      <c r="M149" s="110">
        <f t="shared" si="38"/>
        <v>0</v>
      </c>
      <c r="N149" s="110">
        <f t="shared" si="38"/>
        <v>0</v>
      </c>
      <c r="O149" s="110">
        <f t="shared" si="38"/>
        <v>0</v>
      </c>
      <c r="P149" s="110">
        <f t="shared" si="38"/>
        <v>0</v>
      </c>
      <c r="Q149" s="110">
        <f t="shared" si="38"/>
        <v>0</v>
      </c>
      <c r="R149" s="110">
        <f t="shared" si="38"/>
        <v>0</v>
      </c>
      <c r="S149" s="110">
        <f t="shared" si="38"/>
        <v>0</v>
      </c>
      <c r="T149" s="110">
        <f t="shared" si="38"/>
        <v>0</v>
      </c>
      <c r="U149" s="110">
        <f t="shared" si="38"/>
        <v>0</v>
      </c>
      <c r="V149" s="110">
        <f t="shared" si="38"/>
        <v>0</v>
      </c>
      <c r="W149" s="110">
        <f t="shared" si="38"/>
        <v>0</v>
      </c>
      <c r="X149" s="110">
        <f t="shared" si="38"/>
        <v>0</v>
      </c>
      <c r="Y149" s="110">
        <f t="shared" si="38"/>
        <v>0</v>
      </c>
      <c r="Z149" s="110">
        <f t="shared" si="38"/>
        <v>0</v>
      </c>
      <c r="AA149" s="110">
        <f t="shared" si="38"/>
        <v>0</v>
      </c>
      <c r="AB149" s="110">
        <f t="shared" si="38"/>
        <v>0</v>
      </c>
      <c r="AC149" s="110">
        <f t="shared" si="38"/>
        <v>0</v>
      </c>
      <c r="AD149" s="110">
        <f t="shared" si="38"/>
        <v>0</v>
      </c>
      <c r="AE149" s="110">
        <f t="shared" si="38"/>
        <v>0</v>
      </c>
      <c r="AF149" s="110">
        <f t="shared" si="38"/>
        <v>0</v>
      </c>
      <c r="AG149" s="110">
        <f t="shared" si="38"/>
        <v>0</v>
      </c>
      <c r="AH149" s="110">
        <f t="shared" si="38"/>
        <v>0</v>
      </c>
      <c r="AI149" s="110">
        <f t="shared" si="38"/>
        <v>0</v>
      </c>
      <c r="AJ149" s="39" t="str">
        <f t="shared" si="30"/>
        <v/>
      </c>
      <c r="AK149" s="52"/>
      <c r="AL149" s="52" t="str">
        <f t="shared" si="33"/>
        <v>00</v>
      </c>
      <c r="AM149" s="52" t="str">
        <f t="shared" si="34"/>
        <v>00</v>
      </c>
      <c r="AN149" s="52" t="str">
        <f t="shared" si="35"/>
        <v>00</v>
      </c>
      <c r="AO149" s="52" t="str">
        <f t="shared" si="36"/>
        <v>00</v>
      </c>
      <c r="AQ149" t="str">
        <f t="shared" si="31"/>
        <v/>
      </c>
    </row>
    <row r="150" spans="2:43">
      <c r="B150" s="117"/>
      <c r="C150" s="39">
        <f t="shared" si="32"/>
        <v>14</v>
      </c>
      <c r="D150" s="110">
        <f t="shared" si="38"/>
        <v>0</v>
      </c>
      <c r="E150" s="110">
        <f t="shared" si="38"/>
        <v>0</v>
      </c>
      <c r="F150" s="110">
        <f t="shared" si="38"/>
        <v>0</v>
      </c>
      <c r="G150" s="110">
        <f t="shared" si="38"/>
        <v>0</v>
      </c>
      <c r="H150" s="110">
        <f t="shared" si="38"/>
        <v>0</v>
      </c>
      <c r="I150" s="110">
        <f t="shared" si="38"/>
        <v>0</v>
      </c>
      <c r="J150" s="110">
        <f t="shared" si="38"/>
        <v>0</v>
      </c>
      <c r="K150" s="110">
        <f t="shared" si="38"/>
        <v>0</v>
      </c>
      <c r="L150" s="110">
        <f t="shared" si="38"/>
        <v>0</v>
      </c>
      <c r="M150" s="110">
        <f t="shared" si="38"/>
        <v>0</v>
      </c>
      <c r="N150" s="110">
        <f t="shared" si="38"/>
        <v>0</v>
      </c>
      <c r="O150" s="110">
        <f t="shared" si="38"/>
        <v>0</v>
      </c>
      <c r="P150" s="110">
        <f t="shared" si="38"/>
        <v>0</v>
      </c>
      <c r="Q150" s="110">
        <f t="shared" si="38"/>
        <v>0</v>
      </c>
      <c r="R150" s="110">
        <f t="shared" si="38"/>
        <v>0</v>
      </c>
      <c r="S150" s="110">
        <f t="shared" si="38"/>
        <v>0</v>
      </c>
      <c r="T150" s="110">
        <f t="shared" si="38"/>
        <v>0</v>
      </c>
      <c r="U150" s="110">
        <f t="shared" si="38"/>
        <v>0</v>
      </c>
      <c r="V150" s="110">
        <f t="shared" si="38"/>
        <v>0</v>
      </c>
      <c r="W150" s="110">
        <f t="shared" si="38"/>
        <v>0</v>
      </c>
      <c r="X150" s="110">
        <f t="shared" si="38"/>
        <v>0</v>
      </c>
      <c r="Y150" s="110">
        <f t="shared" si="38"/>
        <v>0</v>
      </c>
      <c r="Z150" s="110">
        <f t="shared" si="38"/>
        <v>0</v>
      </c>
      <c r="AA150" s="110">
        <f t="shared" si="38"/>
        <v>0</v>
      </c>
      <c r="AB150" s="110">
        <f t="shared" si="38"/>
        <v>0</v>
      </c>
      <c r="AC150" s="110">
        <f t="shared" si="38"/>
        <v>0</v>
      </c>
      <c r="AD150" s="110">
        <f t="shared" si="38"/>
        <v>0</v>
      </c>
      <c r="AE150" s="110">
        <f t="shared" si="38"/>
        <v>0</v>
      </c>
      <c r="AF150" s="110">
        <f t="shared" si="38"/>
        <v>0</v>
      </c>
      <c r="AG150" s="110">
        <f t="shared" si="38"/>
        <v>0</v>
      </c>
      <c r="AH150" s="110">
        <f t="shared" si="38"/>
        <v>0</v>
      </c>
      <c r="AI150" s="110">
        <f t="shared" si="38"/>
        <v>0</v>
      </c>
      <c r="AJ150" s="39" t="str">
        <f t="shared" si="30"/>
        <v/>
      </c>
      <c r="AK150" s="52"/>
      <c r="AL150" s="52" t="str">
        <f t="shared" si="33"/>
        <v>00</v>
      </c>
      <c r="AM150" s="52" t="str">
        <f t="shared" si="34"/>
        <v>00</v>
      </c>
      <c r="AN150" s="52" t="str">
        <f t="shared" si="35"/>
        <v>00</v>
      </c>
      <c r="AO150" s="52" t="str">
        <f t="shared" si="36"/>
        <v>00</v>
      </c>
      <c r="AQ150" t="str">
        <f t="shared" si="31"/>
        <v/>
      </c>
    </row>
    <row r="151" spans="2:43">
      <c r="B151" s="117"/>
      <c r="C151" s="39">
        <f t="shared" si="32"/>
        <v>15</v>
      </c>
      <c r="D151" s="110">
        <f t="shared" si="38"/>
        <v>0</v>
      </c>
      <c r="E151" s="110">
        <f t="shared" si="38"/>
        <v>0</v>
      </c>
      <c r="F151" s="110">
        <f t="shared" si="38"/>
        <v>0</v>
      </c>
      <c r="G151" s="110">
        <f t="shared" si="38"/>
        <v>0</v>
      </c>
      <c r="H151" s="110">
        <f t="shared" si="38"/>
        <v>0</v>
      </c>
      <c r="I151" s="110">
        <f t="shared" si="38"/>
        <v>0</v>
      </c>
      <c r="J151" s="110">
        <f t="shared" si="38"/>
        <v>0</v>
      </c>
      <c r="K151" s="110">
        <f t="shared" si="38"/>
        <v>0</v>
      </c>
      <c r="L151" s="110">
        <f t="shared" si="38"/>
        <v>0</v>
      </c>
      <c r="M151" s="110">
        <f t="shared" si="38"/>
        <v>0</v>
      </c>
      <c r="N151" s="110">
        <f t="shared" si="38"/>
        <v>0</v>
      </c>
      <c r="O151" s="110">
        <f t="shared" si="38"/>
        <v>0</v>
      </c>
      <c r="P151" s="110">
        <f t="shared" si="38"/>
        <v>0</v>
      </c>
      <c r="Q151" s="110">
        <f t="shared" si="38"/>
        <v>0</v>
      </c>
      <c r="R151" s="110">
        <f t="shared" si="38"/>
        <v>0</v>
      </c>
      <c r="S151" s="110">
        <f t="shared" si="38"/>
        <v>0</v>
      </c>
      <c r="T151" s="110">
        <f t="shared" si="38"/>
        <v>0</v>
      </c>
      <c r="U151" s="110">
        <f t="shared" si="38"/>
        <v>0</v>
      </c>
      <c r="V151" s="110">
        <f t="shared" si="38"/>
        <v>0</v>
      </c>
      <c r="W151" s="110">
        <f t="shared" si="38"/>
        <v>0</v>
      </c>
      <c r="X151" s="110">
        <f t="shared" si="38"/>
        <v>0</v>
      </c>
      <c r="Y151" s="110">
        <f t="shared" si="38"/>
        <v>0</v>
      </c>
      <c r="Z151" s="110">
        <f t="shared" si="38"/>
        <v>0</v>
      </c>
      <c r="AA151" s="110">
        <f t="shared" si="38"/>
        <v>0</v>
      </c>
      <c r="AB151" s="110">
        <f t="shared" si="38"/>
        <v>0</v>
      </c>
      <c r="AC151" s="110">
        <f t="shared" si="38"/>
        <v>0</v>
      </c>
      <c r="AD151" s="110">
        <f t="shared" si="38"/>
        <v>0</v>
      </c>
      <c r="AE151" s="110">
        <f t="shared" si="38"/>
        <v>0</v>
      </c>
      <c r="AF151" s="110">
        <f t="shared" si="38"/>
        <v>0</v>
      </c>
      <c r="AG151" s="110">
        <f t="shared" si="38"/>
        <v>0</v>
      </c>
      <c r="AH151" s="110">
        <f t="shared" si="38"/>
        <v>0</v>
      </c>
      <c r="AI151" s="110">
        <f t="shared" ref="AI151" si="39">IF(OR(AI21=0,AI21=1),1,0)</f>
        <v>0</v>
      </c>
      <c r="AJ151" s="39" t="str">
        <f t="shared" si="30"/>
        <v/>
      </c>
      <c r="AK151" s="52"/>
      <c r="AL151" s="52" t="str">
        <f t="shared" si="33"/>
        <v>00</v>
      </c>
      <c r="AM151" s="52" t="str">
        <f t="shared" si="34"/>
        <v>00</v>
      </c>
      <c r="AN151" s="52" t="str">
        <f t="shared" si="35"/>
        <v>00</v>
      </c>
      <c r="AO151" s="52" t="str">
        <f t="shared" si="36"/>
        <v>00</v>
      </c>
      <c r="AQ151" t="str">
        <f t="shared" si="31"/>
        <v/>
      </c>
    </row>
    <row r="152" spans="2:43">
      <c r="B152" s="117"/>
      <c r="C152" s="39">
        <f t="shared" si="32"/>
        <v>16</v>
      </c>
      <c r="D152" s="110">
        <f t="shared" ref="D152:AI159" si="40">IF(OR(D22=0,D22=1),1,0)</f>
        <v>0</v>
      </c>
      <c r="E152" s="110">
        <f t="shared" si="40"/>
        <v>0</v>
      </c>
      <c r="F152" s="110">
        <f t="shared" si="40"/>
        <v>0</v>
      </c>
      <c r="G152" s="110">
        <f t="shared" si="40"/>
        <v>0</v>
      </c>
      <c r="H152" s="110">
        <f t="shared" si="40"/>
        <v>0</v>
      </c>
      <c r="I152" s="110">
        <f t="shared" si="40"/>
        <v>0</v>
      </c>
      <c r="J152" s="110">
        <f t="shared" si="40"/>
        <v>0</v>
      </c>
      <c r="K152" s="110">
        <f t="shared" si="40"/>
        <v>0</v>
      </c>
      <c r="L152" s="110">
        <f t="shared" si="40"/>
        <v>0</v>
      </c>
      <c r="M152" s="110">
        <f t="shared" si="40"/>
        <v>0</v>
      </c>
      <c r="N152" s="110">
        <f t="shared" si="40"/>
        <v>0</v>
      </c>
      <c r="O152" s="110">
        <f t="shared" si="40"/>
        <v>0</v>
      </c>
      <c r="P152" s="110">
        <f t="shared" si="40"/>
        <v>0</v>
      </c>
      <c r="Q152" s="110">
        <f t="shared" si="40"/>
        <v>0</v>
      </c>
      <c r="R152" s="110">
        <f t="shared" si="40"/>
        <v>0</v>
      </c>
      <c r="S152" s="110">
        <f t="shared" si="40"/>
        <v>0</v>
      </c>
      <c r="T152" s="110">
        <f t="shared" si="40"/>
        <v>0</v>
      </c>
      <c r="U152" s="110">
        <f t="shared" si="40"/>
        <v>0</v>
      </c>
      <c r="V152" s="110">
        <f t="shared" si="40"/>
        <v>0</v>
      </c>
      <c r="W152" s="110">
        <f t="shared" si="40"/>
        <v>0</v>
      </c>
      <c r="X152" s="110">
        <f t="shared" si="40"/>
        <v>0</v>
      </c>
      <c r="Y152" s="110">
        <f t="shared" si="40"/>
        <v>0</v>
      </c>
      <c r="Z152" s="110">
        <f t="shared" si="40"/>
        <v>0</v>
      </c>
      <c r="AA152" s="110">
        <f t="shared" si="40"/>
        <v>0</v>
      </c>
      <c r="AB152" s="110">
        <f t="shared" si="40"/>
        <v>0</v>
      </c>
      <c r="AC152" s="110">
        <f t="shared" si="40"/>
        <v>0</v>
      </c>
      <c r="AD152" s="110">
        <f t="shared" si="40"/>
        <v>0</v>
      </c>
      <c r="AE152" s="110">
        <f t="shared" si="40"/>
        <v>0</v>
      </c>
      <c r="AF152" s="110">
        <f t="shared" si="40"/>
        <v>0</v>
      </c>
      <c r="AG152" s="110">
        <f t="shared" si="40"/>
        <v>0</v>
      </c>
      <c r="AH152" s="110">
        <f t="shared" si="40"/>
        <v>0</v>
      </c>
      <c r="AI152" s="110">
        <f t="shared" si="40"/>
        <v>0</v>
      </c>
      <c r="AJ152" s="39" t="str">
        <f t="shared" si="30"/>
        <v/>
      </c>
      <c r="AK152" s="52"/>
      <c r="AL152" s="52" t="str">
        <f t="shared" si="33"/>
        <v>00</v>
      </c>
      <c r="AM152" s="52" t="str">
        <f t="shared" si="34"/>
        <v>00</v>
      </c>
      <c r="AN152" s="52" t="str">
        <f t="shared" si="35"/>
        <v>00</v>
      </c>
      <c r="AO152" s="52" t="str">
        <f t="shared" si="36"/>
        <v>00</v>
      </c>
      <c r="AQ152" t="str">
        <f t="shared" si="31"/>
        <v/>
      </c>
    </row>
    <row r="153" spans="2:43">
      <c r="B153" s="117"/>
      <c r="C153" s="39">
        <f t="shared" si="32"/>
        <v>17</v>
      </c>
      <c r="D153" s="110">
        <f t="shared" si="40"/>
        <v>0</v>
      </c>
      <c r="E153" s="110">
        <f t="shared" si="40"/>
        <v>0</v>
      </c>
      <c r="F153" s="110">
        <f t="shared" si="40"/>
        <v>0</v>
      </c>
      <c r="G153" s="110">
        <f t="shared" si="40"/>
        <v>0</v>
      </c>
      <c r="H153" s="110">
        <f t="shared" si="40"/>
        <v>0</v>
      </c>
      <c r="I153" s="110">
        <f t="shared" si="40"/>
        <v>0</v>
      </c>
      <c r="J153" s="110">
        <f t="shared" si="40"/>
        <v>0</v>
      </c>
      <c r="K153" s="110">
        <f t="shared" si="40"/>
        <v>0</v>
      </c>
      <c r="L153" s="110">
        <f t="shared" si="40"/>
        <v>0</v>
      </c>
      <c r="M153" s="110">
        <f t="shared" si="40"/>
        <v>0</v>
      </c>
      <c r="N153" s="110">
        <f t="shared" si="40"/>
        <v>0</v>
      </c>
      <c r="O153" s="110">
        <f t="shared" si="40"/>
        <v>0</v>
      </c>
      <c r="P153" s="110">
        <f t="shared" si="40"/>
        <v>0</v>
      </c>
      <c r="Q153" s="110">
        <f t="shared" si="40"/>
        <v>0</v>
      </c>
      <c r="R153" s="110">
        <f t="shared" si="40"/>
        <v>0</v>
      </c>
      <c r="S153" s="110">
        <f t="shared" si="40"/>
        <v>0</v>
      </c>
      <c r="T153" s="110">
        <f t="shared" si="40"/>
        <v>0</v>
      </c>
      <c r="U153" s="110">
        <f t="shared" si="40"/>
        <v>0</v>
      </c>
      <c r="V153" s="110">
        <f t="shared" si="40"/>
        <v>0</v>
      </c>
      <c r="W153" s="110">
        <f t="shared" si="40"/>
        <v>0</v>
      </c>
      <c r="X153" s="110">
        <f t="shared" si="40"/>
        <v>0</v>
      </c>
      <c r="Y153" s="110">
        <f t="shared" si="40"/>
        <v>0</v>
      </c>
      <c r="Z153" s="110">
        <f t="shared" si="40"/>
        <v>0</v>
      </c>
      <c r="AA153" s="110">
        <f t="shared" si="40"/>
        <v>0</v>
      </c>
      <c r="AB153" s="110">
        <f t="shared" si="40"/>
        <v>0</v>
      </c>
      <c r="AC153" s="110">
        <f t="shared" si="40"/>
        <v>0</v>
      </c>
      <c r="AD153" s="110">
        <f t="shared" si="40"/>
        <v>0</v>
      </c>
      <c r="AE153" s="110">
        <f t="shared" si="40"/>
        <v>0</v>
      </c>
      <c r="AF153" s="110">
        <f t="shared" si="40"/>
        <v>0</v>
      </c>
      <c r="AG153" s="110">
        <f t="shared" si="40"/>
        <v>0</v>
      </c>
      <c r="AH153" s="110">
        <f t="shared" si="40"/>
        <v>0</v>
      </c>
      <c r="AI153" s="110">
        <f t="shared" si="40"/>
        <v>0</v>
      </c>
      <c r="AJ153" s="39" t="str">
        <f t="shared" si="30"/>
        <v/>
      </c>
      <c r="AK153" s="52"/>
      <c r="AL153" s="52" t="str">
        <f t="shared" si="33"/>
        <v>00</v>
      </c>
      <c r="AM153" s="52" t="str">
        <f t="shared" si="34"/>
        <v>00</v>
      </c>
      <c r="AN153" s="52" t="str">
        <f t="shared" si="35"/>
        <v>00</v>
      </c>
      <c r="AO153" s="52" t="str">
        <f t="shared" si="36"/>
        <v>00</v>
      </c>
      <c r="AQ153" t="str">
        <f t="shared" si="31"/>
        <v/>
      </c>
    </row>
    <row r="154" spans="2:43">
      <c r="B154" s="117"/>
      <c r="C154" s="39">
        <f t="shared" si="32"/>
        <v>18</v>
      </c>
      <c r="D154" s="110">
        <f t="shared" si="40"/>
        <v>0</v>
      </c>
      <c r="E154" s="110">
        <f t="shared" si="40"/>
        <v>0</v>
      </c>
      <c r="F154" s="110">
        <f t="shared" si="40"/>
        <v>0</v>
      </c>
      <c r="G154" s="110">
        <f t="shared" si="40"/>
        <v>0</v>
      </c>
      <c r="H154" s="110">
        <f t="shared" si="40"/>
        <v>0</v>
      </c>
      <c r="I154" s="110">
        <f t="shared" si="40"/>
        <v>0</v>
      </c>
      <c r="J154" s="110">
        <f t="shared" si="40"/>
        <v>0</v>
      </c>
      <c r="K154" s="110">
        <f t="shared" si="40"/>
        <v>0</v>
      </c>
      <c r="L154" s="110">
        <f t="shared" si="40"/>
        <v>0</v>
      </c>
      <c r="M154" s="110">
        <f t="shared" si="40"/>
        <v>0</v>
      </c>
      <c r="N154" s="110">
        <f t="shared" si="40"/>
        <v>0</v>
      </c>
      <c r="O154" s="110">
        <f t="shared" si="40"/>
        <v>0</v>
      </c>
      <c r="P154" s="110">
        <f t="shared" si="40"/>
        <v>0</v>
      </c>
      <c r="Q154" s="110">
        <f t="shared" si="40"/>
        <v>0</v>
      </c>
      <c r="R154" s="110">
        <f t="shared" si="40"/>
        <v>0</v>
      </c>
      <c r="S154" s="110">
        <f t="shared" si="40"/>
        <v>0</v>
      </c>
      <c r="T154" s="110">
        <f t="shared" si="40"/>
        <v>0</v>
      </c>
      <c r="U154" s="110">
        <f t="shared" si="40"/>
        <v>0</v>
      </c>
      <c r="V154" s="110">
        <f t="shared" si="40"/>
        <v>0</v>
      </c>
      <c r="W154" s="110">
        <f t="shared" si="40"/>
        <v>0</v>
      </c>
      <c r="X154" s="110">
        <f t="shared" si="40"/>
        <v>0</v>
      </c>
      <c r="Y154" s="110">
        <f t="shared" si="40"/>
        <v>0</v>
      </c>
      <c r="Z154" s="110">
        <f t="shared" si="40"/>
        <v>0</v>
      </c>
      <c r="AA154" s="110">
        <f t="shared" si="40"/>
        <v>0</v>
      </c>
      <c r="AB154" s="110">
        <f t="shared" si="40"/>
        <v>0</v>
      </c>
      <c r="AC154" s="110">
        <f t="shared" si="40"/>
        <v>0</v>
      </c>
      <c r="AD154" s="110">
        <f t="shared" si="40"/>
        <v>0</v>
      </c>
      <c r="AE154" s="110">
        <f t="shared" si="40"/>
        <v>0</v>
      </c>
      <c r="AF154" s="110">
        <f t="shared" si="40"/>
        <v>0</v>
      </c>
      <c r="AG154" s="110">
        <f t="shared" si="40"/>
        <v>0</v>
      </c>
      <c r="AH154" s="110">
        <f t="shared" si="40"/>
        <v>0</v>
      </c>
      <c r="AI154" s="110">
        <f t="shared" si="40"/>
        <v>0</v>
      </c>
      <c r="AJ154" s="39" t="str">
        <f t="shared" si="30"/>
        <v/>
      </c>
      <c r="AK154" s="52"/>
      <c r="AL154" s="52" t="str">
        <f t="shared" si="33"/>
        <v>00</v>
      </c>
      <c r="AM154" s="52" t="str">
        <f t="shared" si="34"/>
        <v>00</v>
      </c>
      <c r="AN154" s="52" t="str">
        <f t="shared" si="35"/>
        <v>00</v>
      </c>
      <c r="AO154" s="52" t="str">
        <f t="shared" si="36"/>
        <v>00</v>
      </c>
      <c r="AQ154" t="str">
        <f t="shared" si="31"/>
        <v/>
      </c>
    </row>
    <row r="155" spans="2:43">
      <c r="B155" s="117"/>
      <c r="C155" s="39">
        <f t="shared" si="32"/>
        <v>19</v>
      </c>
      <c r="D155" s="110">
        <f t="shared" si="40"/>
        <v>0</v>
      </c>
      <c r="E155" s="110">
        <f t="shared" si="40"/>
        <v>0</v>
      </c>
      <c r="F155" s="110">
        <f t="shared" si="40"/>
        <v>0</v>
      </c>
      <c r="G155" s="110">
        <f t="shared" si="40"/>
        <v>0</v>
      </c>
      <c r="H155" s="110">
        <f t="shared" si="40"/>
        <v>0</v>
      </c>
      <c r="I155" s="110">
        <f t="shared" si="40"/>
        <v>0</v>
      </c>
      <c r="J155" s="110">
        <f t="shared" si="40"/>
        <v>0</v>
      </c>
      <c r="K155" s="110">
        <f t="shared" si="40"/>
        <v>0</v>
      </c>
      <c r="L155" s="110">
        <f t="shared" si="40"/>
        <v>0</v>
      </c>
      <c r="M155" s="110">
        <f t="shared" si="40"/>
        <v>0</v>
      </c>
      <c r="N155" s="110">
        <f t="shared" si="40"/>
        <v>0</v>
      </c>
      <c r="O155" s="110">
        <f t="shared" si="40"/>
        <v>0</v>
      </c>
      <c r="P155" s="110">
        <f t="shared" si="40"/>
        <v>0</v>
      </c>
      <c r="Q155" s="110">
        <f t="shared" si="40"/>
        <v>0</v>
      </c>
      <c r="R155" s="110">
        <f t="shared" si="40"/>
        <v>0</v>
      </c>
      <c r="S155" s="110">
        <f t="shared" si="40"/>
        <v>0</v>
      </c>
      <c r="T155" s="110">
        <f t="shared" si="40"/>
        <v>0</v>
      </c>
      <c r="U155" s="110">
        <f t="shared" si="40"/>
        <v>0</v>
      </c>
      <c r="V155" s="110">
        <f t="shared" si="40"/>
        <v>0</v>
      </c>
      <c r="W155" s="110">
        <f t="shared" si="40"/>
        <v>0</v>
      </c>
      <c r="X155" s="110">
        <f t="shared" si="40"/>
        <v>0</v>
      </c>
      <c r="Y155" s="110">
        <f t="shared" si="40"/>
        <v>0</v>
      </c>
      <c r="Z155" s="110">
        <f t="shared" si="40"/>
        <v>0</v>
      </c>
      <c r="AA155" s="110">
        <f t="shared" si="40"/>
        <v>0</v>
      </c>
      <c r="AB155" s="110">
        <f t="shared" si="40"/>
        <v>0</v>
      </c>
      <c r="AC155" s="110">
        <f t="shared" si="40"/>
        <v>0</v>
      </c>
      <c r="AD155" s="110">
        <f t="shared" si="40"/>
        <v>0</v>
      </c>
      <c r="AE155" s="110">
        <f t="shared" si="40"/>
        <v>0</v>
      </c>
      <c r="AF155" s="110">
        <f t="shared" si="40"/>
        <v>0</v>
      </c>
      <c r="AG155" s="110">
        <f t="shared" si="40"/>
        <v>0</v>
      </c>
      <c r="AH155" s="110">
        <f t="shared" si="40"/>
        <v>0</v>
      </c>
      <c r="AI155" s="110">
        <f t="shared" si="40"/>
        <v>0</v>
      </c>
      <c r="AJ155" s="39" t="str">
        <f t="shared" si="30"/>
        <v/>
      </c>
      <c r="AK155" s="52"/>
      <c r="AL155" s="52" t="str">
        <f t="shared" si="33"/>
        <v>00</v>
      </c>
      <c r="AM155" s="52" t="str">
        <f t="shared" si="34"/>
        <v>00</v>
      </c>
      <c r="AN155" s="52" t="str">
        <f t="shared" si="35"/>
        <v>00</v>
      </c>
      <c r="AO155" s="52" t="str">
        <f t="shared" si="36"/>
        <v>00</v>
      </c>
      <c r="AQ155" t="str">
        <f t="shared" si="31"/>
        <v/>
      </c>
    </row>
    <row r="156" spans="2:43">
      <c r="B156" s="117"/>
      <c r="C156" s="39">
        <f t="shared" si="32"/>
        <v>20</v>
      </c>
      <c r="D156" s="110">
        <f t="shared" si="40"/>
        <v>0</v>
      </c>
      <c r="E156" s="110">
        <f t="shared" si="40"/>
        <v>0</v>
      </c>
      <c r="F156" s="110">
        <f t="shared" si="40"/>
        <v>0</v>
      </c>
      <c r="G156" s="110">
        <f t="shared" si="40"/>
        <v>0</v>
      </c>
      <c r="H156" s="110">
        <f t="shared" si="40"/>
        <v>0</v>
      </c>
      <c r="I156" s="110">
        <f t="shared" si="40"/>
        <v>0</v>
      </c>
      <c r="J156" s="110">
        <f t="shared" si="40"/>
        <v>0</v>
      </c>
      <c r="K156" s="110">
        <f t="shared" si="40"/>
        <v>0</v>
      </c>
      <c r="L156" s="110">
        <f t="shared" si="40"/>
        <v>0</v>
      </c>
      <c r="M156" s="110">
        <f t="shared" si="40"/>
        <v>0</v>
      </c>
      <c r="N156" s="110">
        <f t="shared" si="40"/>
        <v>0</v>
      </c>
      <c r="O156" s="110">
        <f t="shared" si="40"/>
        <v>0</v>
      </c>
      <c r="P156" s="110">
        <f t="shared" si="40"/>
        <v>0</v>
      </c>
      <c r="Q156" s="110">
        <f t="shared" si="40"/>
        <v>0</v>
      </c>
      <c r="R156" s="110">
        <f t="shared" si="40"/>
        <v>0</v>
      </c>
      <c r="S156" s="110">
        <f t="shared" si="40"/>
        <v>0</v>
      </c>
      <c r="T156" s="110">
        <f t="shared" si="40"/>
        <v>0</v>
      </c>
      <c r="U156" s="110">
        <f t="shared" si="40"/>
        <v>0</v>
      </c>
      <c r="V156" s="110">
        <f t="shared" si="40"/>
        <v>0</v>
      </c>
      <c r="W156" s="110">
        <f t="shared" si="40"/>
        <v>0</v>
      </c>
      <c r="X156" s="110">
        <f t="shared" si="40"/>
        <v>0</v>
      </c>
      <c r="Y156" s="110">
        <f t="shared" si="40"/>
        <v>0</v>
      </c>
      <c r="Z156" s="110">
        <f t="shared" si="40"/>
        <v>0</v>
      </c>
      <c r="AA156" s="110">
        <f t="shared" si="40"/>
        <v>0</v>
      </c>
      <c r="AB156" s="110">
        <f t="shared" si="40"/>
        <v>0</v>
      </c>
      <c r="AC156" s="110">
        <f t="shared" si="40"/>
        <v>0</v>
      </c>
      <c r="AD156" s="110">
        <f t="shared" si="40"/>
        <v>0</v>
      </c>
      <c r="AE156" s="110">
        <f t="shared" si="40"/>
        <v>0</v>
      </c>
      <c r="AF156" s="110">
        <f t="shared" si="40"/>
        <v>0</v>
      </c>
      <c r="AG156" s="110">
        <f t="shared" si="40"/>
        <v>0</v>
      </c>
      <c r="AH156" s="110">
        <f t="shared" si="40"/>
        <v>0</v>
      </c>
      <c r="AI156" s="110">
        <f t="shared" si="40"/>
        <v>0</v>
      </c>
      <c r="AJ156" s="39" t="str">
        <f t="shared" si="30"/>
        <v/>
      </c>
      <c r="AK156" s="52"/>
      <c r="AL156" s="52" t="str">
        <f t="shared" si="33"/>
        <v>00</v>
      </c>
      <c r="AM156" s="52" t="str">
        <f t="shared" si="34"/>
        <v>00</v>
      </c>
      <c r="AN156" s="52" t="str">
        <f t="shared" si="35"/>
        <v>00</v>
      </c>
      <c r="AO156" s="52" t="str">
        <f t="shared" si="36"/>
        <v>00</v>
      </c>
      <c r="AQ156" t="str">
        <f t="shared" si="31"/>
        <v/>
      </c>
    </row>
    <row r="157" spans="2:43">
      <c r="B157" s="117"/>
      <c r="C157" s="39">
        <f t="shared" si="32"/>
        <v>21</v>
      </c>
      <c r="D157" s="110">
        <f t="shared" si="40"/>
        <v>0</v>
      </c>
      <c r="E157" s="110">
        <f t="shared" si="40"/>
        <v>0</v>
      </c>
      <c r="F157" s="110">
        <f t="shared" si="40"/>
        <v>0</v>
      </c>
      <c r="G157" s="110">
        <f t="shared" si="40"/>
        <v>0</v>
      </c>
      <c r="H157" s="110">
        <f t="shared" si="40"/>
        <v>0</v>
      </c>
      <c r="I157" s="110">
        <f t="shared" si="40"/>
        <v>0</v>
      </c>
      <c r="J157" s="110">
        <f t="shared" si="40"/>
        <v>0</v>
      </c>
      <c r="K157" s="110">
        <f t="shared" si="40"/>
        <v>0</v>
      </c>
      <c r="L157" s="110">
        <f t="shared" si="40"/>
        <v>0</v>
      </c>
      <c r="M157" s="110">
        <f t="shared" si="40"/>
        <v>0</v>
      </c>
      <c r="N157" s="110">
        <f t="shared" si="40"/>
        <v>0</v>
      </c>
      <c r="O157" s="110">
        <f t="shared" si="40"/>
        <v>0</v>
      </c>
      <c r="P157" s="110">
        <f t="shared" si="40"/>
        <v>0</v>
      </c>
      <c r="Q157" s="110">
        <f t="shared" si="40"/>
        <v>0</v>
      </c>
      <c r="R157" s="110">
        <f t="shared" si="40"/>
        <v>0</v>
      </c>
      <c r="S157" s="110">
        <f t="shared" si="40"/>
        <v>0</v>
      </c>
      <c r="T157" s="110">
        <f t="shared" si="40"/>
        <v>0</v>
      </c>
      <c r="U157" s="110">
        <f t="shared" si="40"/>
        <v>0</v>
      </c>
      <c r="V157" s="110">
        <f t="shared" si="40"/>
        <v>0</v>
      </c>
      <c r="W157" s="110">
        <f t="shared" si="40"/>
        <v>0</v>
      </c>
      <c r="X157" s="110">
        <f t="shared" si="40"/>
        <v>0</v>
      </c>
      <c r="Y157" s="110">
        <f t="shared" si="40"/>
        <v>0</v>
      </c>
      <c r="Z157" s="110">
        <f t="shared" si="40"/>
        <v>0</v>
      </c>
      <c r="AA157" s="110">
        <f t="shared" si="40"/>
        <v>0</v>
      </c>
      <c r="AB157" s="110">
        <f t="shared" si="40"/>
        <v>0</v>
      </c>
      <c r="AC157" s="110">
        <f t="shared" si="40"/>
        <v>0</v>
      </c>
      <c r="AD157" s="110">
        <f t="shared" si="40"/>
        <v>0</v>
      </c>
      <c r="AE157" s="110">
        <f t="shared" si="40"/>
        <v>0</v>
      </c>
      <c r="AF157" s="110">
        <f t="shared" si="40"/>
        <v>0</v>
      </c>
      <c r="AG157" s="110">
        <f t="shared" si="40"/>
        <v>0</v>
      </c>
      <c r="AH157" s="110">
        <f t="shared" si="40"/>
        <v>0</v>
      </c>
      <c r="AI157" s="110">
        <f t="shared" si="40"/>
        <v>0</v>
      </c>
      <c r="AJ157" s="39" t="str">
        <f t="shared" si="30"/>
        <v/>
      </c>
      <c r="AK157" s="52"/>
      <c r="AL157" s="52" t="str">
        <f t="shared" si="33"/>
        <v>00</v>
      </c>
      <c r="AM157" s="52" t="str">
        <f t="shared" si="34"/>
        <v>00</v>
      </c>
      <c r="AN157" s="52" t="str">
        <f t="shared" si="35"/>
        <v>00</v>
      </c>
      <c r="AO157" s="52" t="str">
        <f t="shared" si="36"/>
        <v>00</v>
      </c>
      <c r="AQ157" t="str">
        <f t="shared" si="31"/>
        <v/>
      </c>
    </row>
    <row r="158" spans="2:43">
      <c r="B158" s="117"/>
      <c r="C158" s="39">
        <f t="shared" si="32"/>
        <v>22</v>
      </c>
      <c r="D158" s="110">
        <f t="shared" si="40"/>
        <v>0</v>
      </c>
      <c r="E158" s="110">
        <f t="shared" si="40"/>
        <v>0</v>
      </c>
      <c r="F158" s="110">
        <f t="shared" si="40"/>
        <v>0</v>
      </c>
      <c r="G158" s="110">
        <f t="shared" si="40"/>
        <v>0</v>
      </c>
      <c r="H158" s="110">
        <f t="shared" si="40"/>
        <v>0</v>
      </c>
      <c r="I158" s="110">
        <f t="shared" si="40"/>
        <v>0</v>
      </c>
      <c r="J158" s="110">
        <f t="shared" si="40"/>
        <v>0</v>
      </c>
      <c r="K158" s="110">
        <f t="shared" si="40"/>
        <v>0</v>
      </c>
      <c r="L158" s="110">
        <f t="shared" si="40"/>
        <v>0</v>
      </c>
      <c r="M158" s="110">
        <f t="shared" si="40"/>
        <v>0</v>
      </c>
      <c r="N158" s="110">
        <f t="shared" si="40"/>
        <v>0</v>
      </c>
      <c r="O158" s="110">
        <f t="shared" si="40"/>
        <v>0</v>
      </c>
      <c r="P158" s="110">
        <f t="shared" si="40"/>
        <v>0</v>
      </c>
      <c r="Q158" s="110">
        <f t="shared" si="40"/>
        <v>0</v>
      </c>
      <c r="R158" s="110">
        <f t="shared" si="40"/>
        <v>0</v>
      </c>
      <c r="S158" s="110">
        <f t="shared" si="40"/>
        <v>0</v>
      </c>
      <c r="T158" s="110">
        <f t="shared" si="40"/>
        <v>0</v>
      </c>
      <c r="U158" s="110">
        <f t="shared" si="40"/>
        <v>0</v>
      </c>
      <c r="V158" s="110">
        <f t="shared" si="40"/>
        <v>0</v>
      </c>
      <c r="W158" s="110">
        <f t="shared" si="40"/>
        <v>0</v>
      </c>
      <c r="X158" s="110">
        <f t="shared" si="40"/>
        <v>0</v>
      </c>
      <c r="Y158" s="110">
        <f t="shared" si="40"/>
        <v>0</v>
      </c>
      <c r="Z158" s="110">
        <f t="shared" si="40"/>
        <v>0</v>
      </c>
      <c r="AA158" s="110">
        <f t="shared" si="40"/>
        <v>0</v>
      </c>
      <c r="AB158" s="110">
        <f t="shared" si="40"/>
        <v>0</v>
      </c>
      <c r="AC158" s="110">
        <f t="shared" si="40"/>
        <v>0</v>
      </c>
      <c r="AD158" s="110">
        <f t="shared" si="40"/>
        <v>0</v>
      </c>
      <c r="AE158" s="110">
        <f t="shared" si="40"/>
        <v>0</v>
      </c>
      <c r="AF158" s="110">
        <f t="shared" si="40"/>
        <v>0</v>
      </c>
      <c r="AG158" s="110">
        <f t="shared" si="40"/>
        <v>0</v>
      </c>
      <c r="AH158" s="110">
        <f t="shared" si="40"/>
        <v>0</v>
      </c>
      <c r="AI158" s="110">
        <f t="shared" si="40"/>
        <v>0</v>
      </c>
      <c r="AJ158" s="39" t="str">
        <f t="shared" si="30"/>
        <v/>
      </c>
      <c r="AK158" s="52"/>
      <c r="AL158" s="52" t="str">
        <f t="shared" si="33"/>
        <v>00</v>
      </c>
      <c r="AM158" s="52" t="str">
        <f t="shared" si="34"/>
        <v>00</v>
      </c>
      <c r="AN158" s="52" t="str">
        <f t="shared" si="35"/>
        <v>00</v>
      </c>
      <c r="AO158" s="52" t="str">
        <f t="shared" si="36"/>
        <v>00</v>
      </c>
      <c r="AQ158" t="str">
        <f t="shared" si="31"/>
        <v/>
      </c>
    </row>
    <row r="159" spans="2:43">
      <c r="B159" s="117"/>
      <c r="C159" s="39">
        <f t="shared" si="32"/>
        <v>23</v>
      </c>
      <c r="D159" s="110">
        <f t="shared" si="40"/>
        <v>0</v>
      </c>
      <c r="E159" s="110">
        <f t="shared" si="40"/>
        <v>0</v>
      </c>
      <c r="F159" s="110">
        <f t="shared" si="40"/>
        <v>0</v>
      </c>
      <c r="G159" s="110">
        <f t="shared" si="40"/>
        <v>0</v>
      </c>
      <c r="H159" s="110">
        <f t="shared" si="40"/>
        <v>0</v>
      </c>
      <c r="I159" s="110">
        <f t="shared" si="40"/>
        <v>0</v>
      </c>
      <c r="J159" s="110">
        <f t="shared" si="40"/>
        <v>0</v>
      </c>
      <c r="K159" s="110">
        <f t="shared" si="40"/>
        <v>0</v>
      </c>
      <c r="L159" s="110">
        <f t="shared" si="40"/>
        <v>0</v>
      </c>
      <c r="M159" s="110">
        <f t="shared" si="40"/>
        <v>0</v>
      </c>
      <c r="N159" s="110">
        <f t="shared" si="40"/>
        <v>0</v>
      </c>
      <c r="O159" s="110">
        <f t="shared" si="40"/>
        <v>0</v>
      </c>
      <c r="P159" s="110">
        <f t="shared" si="40"/>
        <v>0</v>
      </c>
      <c r="Q159" s="110">
        <f t="shared" si="40"/>
        <v>0</v>
      </c>
      <c r="R159" s="110">
        <f t="shared" si="40"/>
        <v>0</v>
      </c>
      <c r="S159" s="110">
        <f t="shared" si="40"/>
        <v>0</v>
      </c>
      <c r="T159" s="110">
        <f t="shared" si="40"/>
        <v>0</v>
      </c>
      <c r="U159" s="110">
        <f t="shared" si="40"/>
        <v>0</v>
      </c>
      <c r="V159" s="110">
        <f t="shared" si="40"/>
        <v>0</v>
      </c>
      <c r="W159" s="110">
        <f t="shared" si="40"/>
        <v>0</v>
      </c>
      <c r="X159" s="110">
        <f t="shared" si="40"/>
        <v>0</v>
      </c>
      <c r="Y159" s="110">
        <f t="shared" si="40"/>
        <v>0</v>
      </c>
      <c r="Z159" s="110">
        <f t="shared" si="40"/>
        <v>0</v>
      </c>
      <c r="AA159" s="110">
        <f t="shared" si="40"/>
        <v>0</v>
      </c>
      <c r="AB159" s="110">
        <f t="shared" si="40"/>
        <v>0</v>
      </c>
      <c r="AC159" s="110">
        <f t="shared" si="40"/>
        <v>0</v>
      </c>
      <c r="AD159" s="110">
        <f t="shared" si="40"/>
        <v>0</v>
      </c>
      <c r="AE159" s="110">
        <f t="shared" si="40"/>
        <v>0</v>
      </c>
      <c r="AF159" s="110">
        <f t="shared" si="40"/>
        <v>0</v>
      </c>
      <c r="AG159" s="110">
        <f t="shared" si="40"/>
        <v>0</v>
      </c>
      <c r="AH159" s="110">
        <f t="shared" si="40"/>
        <v>0</v>
      </c>
      <c r="AI159" s="110">
        <f t="shared" ref="AI159" si="41">IF(OR(AI29=0,AI29=1),1,0)</f>
        <v>0</v>
      </c>
      <c r="AJ159" s="39" t="str">
        <f t="shared" si="30"/>
        <v/>
      </c>
      <c r="AK159" s="52"/>
      <c r="AL159" s="52" t="str">
        <f t="shared" si="33"/>
        <v>00</v>
      </c>
      <c r="AM159" s="52" t="str">
        <f t="shared" si="34"/>
        <v>00</v>
      </c>
      <c r="AN159" s="52" t="str">
        <f t="shared" si="35"/>
        <v>00</v>
      </c>
      <c r="AO159" s="52" t="str">
        <f t="shared" si="36"/>
        <v>00</v>
      </c>
      <c r="AQ159" t="str">
        <f t="shared" si="31"/>
        <v/>
      </c>
    </row>
    <row r="160" spans="2:43">
      <c r="B160" s="117"/>
      <c r="C160" s="39">
        <f t="shared" si="32"/>
        <v>24</v>
      </c>
      <c r="D160" s="110">
        <f t="shared" ref="D160:AI167" si="42">IF(OR(D30=0,D30=1),1,0)</f>
        <v>0</v>
      </c>
      <c r="E160" s="110">
        <f t="shared" si="42"/>
        <v>0</v>
      </c>
      <c r="F160" s="110">
        <f t="shared" si="42"/>
        <v>0</v>
      </c>
      <c r="G160" s="110">
        <f t="shared" si="42"/>
        <v>0</v>
      </c>
      <c r="H160" s="110">
        <f t="shared" si="42"/>
        <v>0</v>
      </c>
      <c r="I160" s="110">
        <f t="shared" si="42"/>
        <v>0</v>
      </c>
      <c r="J160" s="110">
        <f t="shared" si="42"/>
        <v>0</v>
      </c>
      <c r="K160" s="110">
        <f t="shared" si="42"/>
        <v>0</v>
      </c>
      <c r="L160" s="110">
        <f t="shared" si="42"/>
        <v>0</v>
      </c>
      <c r="M160" s="110">
        <f t="shared" si="42"/>
        <v>0</v>
      </c>
      <c r="N160" s="110">
        <f t="shared" si="42"/>
        <v>0</v>
      </c>
      <c r="O160" s="110">
        <f t="shared" si="42"/>
        <v>0</v>
      </c>
      <c r="P160" s="110">
        <f t="shared" si="42"/>
        <v>0</v>
      </c>
      <c r="Q160" s="110">
        <f t="shared" si="42"/>
        <v>0</v>
      </c>
      <c r="R160" s="110">
        <f t="shared" si="42"/>
        <v>0</v>
      </c>
      <c r="S160" s="110">
        <f t="shared" si="42"/>
        <v>0</v>
      </c>
      <c r="T160" s="110">
        <f t="shared" si="42"/>
        <v>0</v>
      </c>
      <c r="U160" s="110">
        <f t="shared" si="42"/>
        <v>0</v>
      </c>
      <c r="V160" s="110">
        <f t="shared" si="42"/>
        <v>0</v>
      </c>
      <c r="W160" s="110">
        <f t="shared" si="42"/>
        <v>0</v>
      </c>
      <c r="X160" s="110">
        <f t="shared" si="42"/>
        <v>0</v>
      </c>
      <c r="Y160" s="110">
        <f t="shared" si="42"/>
        <v>0</v>
      </c>
      <c r="Z160" s="110">
        <f t="shared" si="42"/>
        <v>0</v>
      </c>
      <c r="AA160" s="110">
        <f t="shared" si="42"/>
        <v>0</v>
      </c>
      <c r="AB160" s="110">
        <f t="shared" si="42"/>
        <v>0</v>
      </c>
      <c r="AC160" s="110">
        <f t="shared" si="42"/>
        <v>0</v>
      </c>
      <c r="AD160" s="110">
        <f t="shared" si="42"/>
        <v>0</v>
      </c>
      <c r="AE160" s="110">
        <f t="shared" si="42"/>
        <v>0</v>
      </c>
      <c r="AF160" s="110">
        <f t="shared" si="42"/>
        <v>0</v>
      </c>
      <c r="AG160" s="110">
        <f t="shared" si="42"/>
        <v>0</v>
      </c>
      <c r="AH160" s="110">
        <f t="shared" si="42"/>
        <v>0</v>
      </c>
      <c r="AI160" s="110">
        <f t="shared" si="42"/>
        <v>0</v>
      </c>
      <c r="AJ160" s="39" t="str">
        <f t="shared" si="30"/>
        <v/>
      </c>
      <c r="AK160" s="52"/>
      <c r="AL160" s="52" t="str">
        <f t="shared" si="33"/>
        <v>00</v>
      </c>
      <c r="AM160" s="52" t="str">
        <f t="shared" si="34"/>
        <v>00</v>
      </c>
      <c r="AN160" s="52" t="str">
        <f t="shared" si="35"/>
        <v>00</v>
      </c>
      <c r="AO160" s="52" t="str">
        <f t="shared" si="36"/>
        <v>00</v>
      </c>
      <c r="AQ160" t="str">
        <f t="shared" si="31"/>
        <v/>
      </c>
    </row>
    <row r="161" spans="2:43">
      <c r="B161" s="117"/>
      <c r="C161" s="39">
        <f t="shared" si="32"/>
        <v>25</v>
      </c>
      <c r="D161" s="110">
        <f t="shared" si="42"/>
        <v>0</v>
      </c>
      <c r="E161" s="110">
        <f t="shared" si="42"/>
        <v>0</v>
      </c>
      <c r="F161" s="110">
        <f t="shared" si="42"/>
        <v>0</v>
      </c>
      <c r="G161" s="110">
        <f t="shared" si="42"/>
        <v>0</v>
      </c>
      <c r="H161" s="110">
        <f t="shared" si="42"/>
        <v>0</v>
      </c>
      <c r="I161" s="110">
        <f t="shared" si="42"/>
        <v>0</v>
      </c>
      <c r="J161" s="110">
        <f t="shared" si="42"/>
        <v>0</v>
      </c>
      <c r="K161" s="110">
        <f t="shared" si="42"/>
        <v>0</v>
      </c>
      <c r="L161" s="110">
        <f t="shared" si="42"/>
        <v>0</v>
      </c>
      <c r="M161" s="110">
        <f t="shared" si="42"/>
        <v>0</v>
      </c>
      <c r="N161" s="110">
        <f t="shared" si="42"/>
        <v>0</v>
      </c>
      <c r="O161" s="110">
        <f t="shared" si="42"/>
        <v>0</v>
      </c>
      <c r="P161" s="110">
        <f t="shared" si="42"/>
        <v>0</v>
      </c>
      <c r="Q161" s="110">
        <f t="shared" si="42"/>
        <v>0</v>
      </c>
      <c r="R161" s="110">
        <f t="shared" si="42"/>
        <v>0</v>
      </c>
      <c r="S161" s="110">
        <f t="shared" si="42"/>
        <v>0</v>
      </c>
      <c r="T161" s="110">
        <f t="shared" si="42"/>
        <v>0</v>
      </c>
      <c r="U161" s="110">
        <f t="shared" si="42"/>
        <v>0</v>
      </c>
      <c r="V161" s="110">
        <f t="shared" si="42"/>
        <v>0</v>
      </c>
      <c r="W161" s="110">
        <f t="shared" si="42"/>
        <v>0</v>
      </c>
      <c r="X161" s="110">
        <f t="shared" si="42"/>
        <v>0</v>
      </c>
      <c r="Y161" s="110">
        <f t="shared" si="42"/>
        <v>0</v>
      </c>
      <c r="Z161" s="110">
        <f t="shared" si="42"/>
        <v>0</v>
      </c>
      <c r="AA161" s="110">
        <f t="shared" si="42"/>
        <v>0</v>
      </c>
      <c r="AB161" s="110">
        <f t="shared" si="42"/>
        <v>0</v>
      </c>
      <c r="AC161" s="110">
        <f t="shared" si="42"/>
        <v>0</v>
      </c>
      <c r="AD161" s="110">
        <f t="shared" si="42"/>
        <v>0</v>
      </c>
      <c r="AE161" s="110">
        <f t="shared" si="42"/>
        <v>0</v>
      </c>
      <c r="AF161" s="110">
        <f t="shared" si="42"/>
        <v>0</v>
      </c>
      <c r="AG161" s="110">
        <f t="shared" si="42"/>
        <v>0</v>
      </c>
      <c r="AH161" s="110">
        <f t="shared" si="42"/>
        <v>0</v>
      </c>
      <c r="AI161" s="110">
        <f t="shared" si="42"/>
        <v>0</v>
      </c>
      <c r="AJ161" s="39" t="str">
        <f t="shared" si="30"/>
        <v/>
      </c>
      <c r="AK161" s="52"/>
      <c r="AL161" s="52" t="str">
        <f t="shared" si="33"/>
        <v>00</v>
      </c>
      <c r="AM161" s="52" t="str">
        <f t="shared" si="34"/>
        <v>00</v>
      </c>
      <c r="AN161" s="52" t="str">
        <f t="shared" si="35"/>
        <v>00</v>
      </c>
      <c r="AO161" s="52" t="str">
        <f t="shared" si="36"/>
        <v>00</v>
      </c>
      <c r="AQ161" t="str">
        <f t="shared" si="31"/>
        <v/>
      </c>
    </row>
    <row r="162" spans="2:43">
      <c r="B162" s="117"/>
      <c r="C162" s="39">
        <f t="shared" si="32"/>
        <v>26</v>
      </c>
      <c r="D162" s="110">
        <f t="shared" si="42"/>
        <v>0</v>
      </c>
      <c r="E162" s="110">
        <f t="shared" si="42"/>
        <v>0</v>
      </c>
      <c r="F162" s="110">
        <f t="shared" si="42"/>
        <v>0</v>
      </c>
      <c r="G162" s="110">
        <f t="shared" si="42"/>
        <v>0</v>
      </c>
      <c r="H162" s="110">
        <f t="shared" si="42"/>
        <v>0</v>
      </c>
      <c r="I162" s="110">
        <f t="shared" si="42"/>
        <v>0</v>
      </c>
      <c r="J162" s="110">
        <f t="shared" si="42"/>
        <v>0</v>
      </c>
      <c r="K162" s="110">
        <f t="shared" si="42"/>
        <v>0</v>
      </c>
      <c r="L162" s="110">
        <f t="shared" si="42"/>
        <v>0</v>
      </c>
      <c r="M162" s="110">
        <f t="shared" si="42"/>
        <v>0</v>
      </c>
      <c r="N162" s="110">
        <f t="shared" si="42"/>
        <v>0</v>
      </c>
      <c r="O162" s="110">
        <f t="shared" si="42"/>
        <v>0</v>
      </c>
      <c r="P162" s="110">
        <f t="shared" si="42"/>
        <v>0</v>
      </c>
      <c r="Q162" s="110">
        <f t="shared" si="42"/>
        <v>0</v>
      </c>
      <c r="R162" s="110">
        <f t="shared" si="42"/>
        <v>0</v>
      </c>
      <c r="S162" s="110">
        <f t="shared" si="42"/>
        <v>0</v>
      </c>
      <c r="T162" s="110">
        <f t="shared" si="42"/>
        <v>0</v>
      </c>
      <c r="U162" s="110">
        <f t="shared" si="42"/>
        <v>0</v>
      </c>
      <c r="V162" s="110">
        <f t="shared" si="42"/>
        <v>0</v>
      </c>
      <c r="W162" s="110">
        <f t="shared" si="42"/>
        <v>0</v>
      </c>
      <c r="X162" s="110">
        <f t="shared" si="42"/>
        <v>0</v>
      </c>
      <c r="Y162" s="110">
        <f t="shared" si="42"/>
        <v>0</v>
      </c>
      <c r="Z162" s="110">
        <f t="shared" si="42"/>
        <v>0</v>
      </c>
      <c r="AA162" s="110">
        <f t="shared" si="42"/>
        <v>0</v>
      </c>
      <c r="AB162" s="110">
        <f t="shared" si="42"/>
        <v>0</v>
      </c>
      <c r="AC162" s="110">
        <f t="shared" si="42"/>
        <v>0</v>
      </c>
      <c r="AD162" s="110">
        <f t="shared" si="42"/>
        <v>0</v>
      </c>
      <c r="AE162" s="110">
        <f t="shared" si="42"/>
        <v>0</v>
      </c>
      <c r="AF162" s="110">
        <f t="shared" si="42"/>
        <v>0</v>
      </c>
      <c r="AG162" s="110">
        <f t="shared" si="42"/>
        <v>0</v>
      </c>
      <c r="AH162" s="110">
        <f t="shared" si="42"/>
        <v>0</v>
      </c>
      <c r="AI162" s="110">
        <f t="shared" si="42"/>
        <v>0</v>
      </c>
      <c r="AJ162" s="39" t="str">
        <f t="shared" si="30"/>
        <v/>
      </c>
      <c r="AK162" s="52"/>
      <c r="AL162" s="52" t="str">
        <f t="shared" si="33"/>
        <v>00</v>
      </c>
      <c r="AM162" s="52" t="str">
        <f t="shared" si="34"/>
        <v>00</v>
      </c>
      <c r="AN162" s="52" t="str">
        <f t="shared" si="35"/>
        <v>00</v>
      </c>
      <c r="AO162" s="52" t="str">
        <f t="shared" si="36"/>
        <v>00</v>
      </c>
      <c r="AQ162" t="str">
        <f t="shared" si="31"/>
        <v/>
      </c>
    </row>
    <row r="163" spans="2:43">
      <c r="B163" s="117"/>
      <c r="C163" s="39">
        <f t="shared" si="32"/>
        <v>27</v>
      </c>
      <c r="D163" s="110">
        <f t="shared" si="42"/>
        <v>0</v>
      </c>
      <c r="E163" s="110">
        <f t="shared" si="42"/>
        <v>0</v>
      </c>
      <c r="F163" s="110">
        <f t="shared" si="42"/>
        <v>0</v>
      </c>
      <c r="G163" s="110">
        <f t="shared" si="42"/>
        <v>0</v>
      </c>
      <c r="H163" s="110">
        <f t="shared" si="42"/>
        <v>0</v>
      </c>
      <c r="I163" s="110">
        <f t="shared" si="42"/>
        <v>0</v>
      </c>
      <c r="J163" s="110">
        <f t="shared" si="42"/>
        <v>0</v>
      </c>
      <c r="K163" s="110">
        <f t="shared" si="42"/>
        <v>0</v>
      </c>
      <c r="L163" s="110">
        <f t="shared" si="42"/>
        <v>0</v>
      </c>
      <c r="M163" s="110">
        <f t="shared" si="42"/>
        <v>0</v>
      </c>
      <c r="N163" s="110">
        <f t="shared" si="42"/>
        <v>0</v>
      </c>
      <c r="O163" s="110">
        <f t="shared" si="42"/>
        <v>0</v>
      </c>
      <c r="P163" s="110">
        <f t="shared" si="42"/>
        <v>0</v>
      </c>
      <c r="Q163" s="110">
        <f t="shared" si="42"/>
        <v>0</v>
      </c>
      <c r="R163" s="110">
        <f t="shared" si="42"/>
        <v>0</v>
      </c>
      <c r="S163" s="110">
        <f t="shared" si="42"/>
        <v>0</v>
      </c>
      <c r="T163" s="110">
        <f t="shared" si="42"/>
        <v>0</v>
      </c>
      <c r="U163" s="110">
        <f t="shared" si="42"/>
        <v>0</v>
      </c>
      <c r="V163" s="110">
        <f t="shared" si="42"/>
        <v>0</v>
      </c>
      <c r="W163" s="110">
        <f t="shared" si="42"/>
        <v>0</v>
      </c>
      <c r="X163" s="110">
        <f t="shared" si="42"/>
        <v>0</v>
      </c>
      <c r="Y163" s="110">
        <f t="shared" si="42"/>
        <v>0</v>
      </c>
      <c r="Z163" s="110">
        <f t="shared" si="42"/>
        <v>0</v>
      </c>
      <c r="AA163" s="110">
        <f t="shared" si="42"/>
        <v>0</v>
      </c>
      <c r="AB163" s="110">
        <f t="shared" si="42"/>
        <v>0</v>
      </c>
      <c r="AC163" s="110">
        <f t="shared" si="42"/>
        <v>0</v>
      </c>
      <c r="AD163" s="110">
        <f t="shared" si="42"/>
        <v>0</v>
      </c>
      <c r="AE163" s="110">
        <f t="shared" si="42"/>
        <v>0</v>
      </c>
      <c r="AF163" s="110">
        <f t="shared" si="42"/>
        <v>0</v>
      </c>
      <c r="AG163" s="110">
        <f t="shared" si="42"/>
        <v>0</v>
      </c>
      <c r="AH163" s="110">
        <f t="shared" si="42"/>
        <v>0</v>
      </c>
      <c r="AI163" s="110">
        <f t="shared" si="42"/>
        <v>0</v>
      </c>
      <c r="AJ163" s="39" t="str">
        <f t="shared" si="30"/>
        <v/>
      </c>
      <c r="AK163" s="52"/>
      <c r="AL163" s="52" t="str">
        <f t="shared" si="33"/>
        <v>00</v>
      </c>
      <c r="AM163" s="52" t="str">
        <f t="shared" si="34"/>
        <v>00</v>
      </c>
      <c r="AN163" s="52" t="str">
        <f t="shared" si="35"/>
        <v>00</v>
      </c>
      <c r="AO163" s="52" t="str">
        <f t="shared" si="36"/>
        <v>00</v>
      </c>
      <c r="AQ163" t="str">
        <f t="shared" si="31"/>
        <v/>
      </c>
    </row>
    <row r="164" spans="2:43">
      <c r="B164" s="117"/>
      <c r="C164" s="39">
        <f t="shared" si="32"/>
        <v>28</v>
      </c>
      <c r="D164" s="110">
        <f t="shared" si="42"/>
        <v>0</v>
      </c>
      <c r="E164" s="110">
        <f t="shared" si="42"/>
        <v>0</v>
      </c>
      <c r="F164" s="110">
        <f t="shared" si="42"/>
        <v>0</v>
      </c>
      <c r="G164" s="110">
        <f t="shared" si="42"/>
        <v>0</v>
      </c>
      <c r="H164" s="110">
        <f t="shared" si="42"/>
        <v>0</v>
      </c>
      <c r="I164" s="110">
        <f t="shared" si="42"/>
        <v>0</v>
      </c>
      <c r="J164" s="110">
        <f t="shared" si="42"/>
        <v>0</v>
      </c>
      <c r="K164" s="110">
        <f t="shared" si="42"/>
        <v>0</v>
      </c>
      <c r="L164" s="110">
        <f t="shared" si="42"/>
        <v>0</v>
      </c>
      <c r="M164" s="110">
        <f t="shared" si="42"/>
        <v>0</v>
      </c>
      <c r="N164" s="110">
        <f t="shared" si="42"/>
        <v>0</v>
      </c>
      <c r="O164" s="110">
        <f t="shared" si="42"/>
        <v>0</v>
      </c>
      <c r="P164" s="110">
        <f t="shared" si="42"/>
        <v>0</v>
      </c>
      <c r="Q164" s="110">
        <f t="shared" si="42"/>
        <v>0</v>
      </c>
      <c r="R164" s="110">
        <f t="shared" si="42"/>
        <v>0</v>
      </c>
      <c r="S164" s="110">
        <f t="shared" si="42"/>
        <v>0</v>
      </c>
      <c r="T164" s="110">
        <f t="shared" si="42"/>
        <v>0</v>
      </c>
      <c r="U164" s="110">
        <f t="shared" si="42"/>
        <v>0</v>
      </c>
      <c r="V164" s="110">
        <f t="shared" si="42"/>
        <v>0</v>
      </c>
      <c r="W164" s="110">
        <f t="shared" si="42"/>
        <v>0</v>
      </c>
      <c r="X164" s="110">
        <f t="shared" si="42"/>
        <v>0</v>
      </c>
      <c r="Y164" s="110">
        <f t="shared" si="42"/>
        <v>0</v>
      </c>
      <c r="Z164" s="110">
        <f t="shared" si="42"/>
        <v>0</v>
      </c>
      <c r="AA164" s="110">
        <f t="shared" si="42"/>
        <v>0</v>
      </c>
      <c r="AB164" s="110">
        <f t="shared" si="42"/>
        <v>0</v>
      </c>
      <c r="AC164" s="110">
        <f t="shared" si="42"/>
        <v>0</v>
      </c>
      <c r="AD164" s="110">
        <f t="shared" si="42"/>
        <v>0</v>
      </c>
      <c r="AE164" s="110">
        <f t="shared" si="42"/>
        <v>0</v>
      </c>
      <c r="AF164" s="110">
        <f t="shared" si="42"/>
        <v>0</v>
      </c>
      <c r="AG164" s="110">
        <f t="shared" si="42"/>
        <v>0</v>
      </c>
      <c r="AH164" s="110">
        <f t="shared" si="42"/>
        <v>0</v>
      </c>
      <c r="AI164" s="110">
        <f t="shared" si="42"/>
        <v>0</v>
      </c>
      <c r="AJ164" s="39" t="str">
        <f t="shared" si="30"/>
        <v/>
      </c>
      <c r="AK164" s="52"/>
      <c r="AL164" s="52" t="str">
        <f t="shared" si="33"/>
        <v>00</v>
      </c>
      <c r="AM164" s="52" t="str">
        <f t="shared" si="34"/>
        <v>00</v>
      </c>
      <c r="AN164" s="52" t="str">
        <f t="shared" si="35"/>
        <v>00</v>
      </c>
      <c r="AO164" s="52" t="str">
        <f t="shared" si="36"/>
        <v>00</v>
      </c>
      <c r="AQ164" t="str">
        <f t="shared" si="31"/>
        <v/>
      </c>
    </row>
    <row r="165" spans="2:43">
      <c r="B165" s="117"/>
      <c r="C165" s="39">
        <f t="shared" si="32"/>
        <v>29</v>
      </c>
      <c r="D165" s="110">
        <f t="shared" si="42"/>
        <v>0</v>
      </c>
      <c r="E165" s="110">
        <f t="shared" si="42"/>
        <v>0</v>
      </c>
      <c r="F165" s="110">
        <f t="shared" si="42"/>
        <v>0</v>
      </c>
      <c r="G165" s="110">
        <f t="shared" si="42"/>
        <v>0</v>
      </c>
      <c r="H165" s="110">
        <f t="shared" si="42"/>
        <v>0</v>
      </c>
      <c r="I165" s="110">
        <f t="shared" si="42"/>
        <v>0</v>
      </c>
      <c r="J165" s="110">
        <f t="shared" si="42"/>
        <v>0</v>
      </c>
      <c r="K165" s="110">
        <f t="shared" si="42"/>
        <v>0</v>
      </c>
      <c r="L165" s="110">
        <f t="shared" si="42"/>
        <v>0</v>
      </c>
      <c r="M165" s="110">
        <f t="shared" si="42"/>
        <v>0</v>
      </c>
      <c r="N165" s="110">
        <f t="shared" si="42"/>
        <v>0</v>
      </c>
      <c r="O165" s="110">
        <f t="shared" si="42"/>
        <v>0</v>
      </c>
      <c r="P165" s="110">
        <f t="shared" si="42"/>
        <v>0</v>
      </c>
      <c r="Q165" s="110">
        <f t="shared" si="42"/>
        <v>0</v>
      </c>
      <c r="R165" s="110">
        <f t="shared" si="42"/>
        <v>0</v>
      </c>
      <c r="S165" s="110">
        <f t="shared" si="42"/>
        <v>0</v>
      </c>
      <c r="T165" s="110">
        <f t="shared" si="42"/>
        <v>0</v>
      </c>
      <c r="U165" s="110">
        <f t="shared" si="42"/>
        <v>0</v>
      </c>
      <c r="V165" s="110">
        <f t="shared" si="42"/>
        <v>0</v>
      </c>
      <c r="W165" s="110">
        <f t="shared" si="42"/>
        <v>0</v>
      </c>
      <c r="X165" s="110">
        <f t="shared" si="42"/>
        <v>0</v>
      </c>
      <c r="Y165" s="110">
        <f t="shared" si="42"/>
        <v>0</v>
      </c>
      <c r="Z165" s="110">
        <f t="shared" si="42"/>
        <v>0</v>
      </c>
      <c r="AA165" s="110">
        <f t="shared" si="42"/>
        <v>0</v>
      </c>
      <c r="AB165" s="110">
        <f t="shared" si="42"/>
        <v>0</v>
      </c>
      <c r="AC165" s="110">
        <f t="shared" si="42"/>
        <v>0</v>
      </c>
      <c r="AD165" s="110">
        <f t="shared" si="42"/>
        <v>0</v>
      </c>
      <c r="AE165" s="110">
        <f t="shared" si="42"/>
        <v>0</v>
      </c>
      <c r="AF165" s="110">
        <f t="shared" si="42"/>
        <v>0</v>
      </c>
      <c r="AG165" s="110">
        <f t="shared" si="42"/>
        <v>0</v>
      </c>
      <c r="AH165" s="110">
        <f t="shared" si="42"/>
        <v>0</v>
      </c>
      <c r="AI165" s="110">
        <f t="shared" si="42"/>
        <v>0</v>
      </c>
      <c r="AJ165" s="39" t="str">
        <f t="shared" si="30"/>
        <v/>
      </c>
      <c r="AK165" s="52"/>
      <c r="AL165" s="52" t="str">
        <f t="shared" si="33"/>
        <v>00</v>
      </c>
      <c r="AM165" s="52" t="str">
        <f t="shared" si="34"/>
        <v>00</v>
      </c>
      <c r="AN165" s="52" t="str">
        <f t="shared" si="35"/>
        <v>00</v>
      </c>
      <c r="AO165" s="52" t="str">
        <f t="shared" si="36"/>
        <v>00</v>
      </c>
      <c r="AQ165" t="str">
        <f t="shared" si="31"/>
        <v/>
      </c>
    </row>
    <row r="166" spans="2:43">
      <c r="B166" s="117"/>
      <c r="C166" s="39">
        <f t="shared" si="32"/>
        <v>30</v>
      </c>
      <c r="D166" s="110">
        <f t="shared" si="42"/>
        <v>0</v>
      </c>
      <c r="E166" s="110">
        <f t="shared" si="42"/>
        <v>0</v>
      </c>
      <c r="F166" s="110">
        <f t="shared" si="42"/>
        <v>0</v>
      </c>
      <c r="G166" s="110">
        <f t="shared" si="42"/>
        <v>0</v>
      </c>
      <c r="H166" s="110">
        <f t="shared" si="42"/>
        <v>0</v>
      </c>
      <c r="I166" s="110">
        <f t="shared" si="42"/>
        <v>0</v>
      </c>
      <c r="J166" s="110">
        <f t="shared" si="42"/>
        <v>0</v>
      </c>
      <c r="K166" s="110">
        <f t="shared" si="42"/>
        <v>0</v>
      </c>
      <c r="L166" s="110">
        <f t="shared" si="42"/>
        <v>0</v>
      </c>
      <c r="M166" s="110">
        <f t="shared" si="42"/>
        <v>0</v>
      </c>
      <c r="N166" s="110">
        <f t="shared" si="42"/>
        <v>0</v>
      </c>
      <c r="O166" s="110">
        <f t="shared" si="42"/>
        <v>0</v>
      </c>
      <c r="P166" s="110">
        <f t="shared" si="42"/>
        <v>0</v>
      </c>
      <c r="Q166" s="110">
        <f t="shared" si="42"/>
        <v>0</v>
      </c>
      <c r="R166" s="110">
        <f t="shared" si="42"/>
        <v>0</v>
      </c>
      <c r="S166" s="110">
        <f t="shared" si="42"/>
        <v>0</v>
      </c>
      <c r="T166" s="110">
        <f t="shared" si="42"/>
        <v>0</v>
      </c>
      <c r="U166" s="110">
        <f t="shared" si="42"/>
        <v>0</v>
      </c>
      <c r="V166" s="110">
        <f t="shared" si="42"/>
        <v>0</v>
      </c>
      <c r="W166" s="110">
        <f t="shared" si="42"/>
        <v>0</v>
      </c>
      <c r="X166" s="110">
        <f t="shared" si="42"/>
        <v>0</v>
      </c>
      <c r="Y166" s="110">
        <f t="shared" si="42"/>
        <v>0</v>
      </c>
      <c r="Z166" s="110">
        <f t="shared" si="42"/>
        <v>0</v>
      </c>
      <c r="AA166" s="110">
        <f t="shared" si="42"/>
        <v>0</v>
      </c>
      <c r="AB166" s="110">
        <f t="shared" si="42"/>
        <v>0</v>
      </c>
      <c r="AC166" s="110">
        <f t="shared" si="42"/>
        <v>0</v>
      </c>
      <c r="AD166" s="110">
        <f t="shared" si="42"/>
        <v>0</v>
      </c>
      <c r="AE166" s="110">
        <f t="shared" si="42"/>
        <v>0</v>
      </c>
      <c r="AF166" s="110">
        <f t="shared" si="42"/>
        <v>0</v>
      </c>
      <c r="AG166" s="110">
        <f t="shared" si="42"/>
        <v>0</v>
      </c>
      <c r="AH166" s="110">
        <f t="shared" si="42"/>
        <v>0</v>
      </c>
      <c r="AI166" s="110">
        <f t="shared" si="42"/>
        <v>0</v>
      </c>
      <c r="AJ166" s="39" t="str">
        <f t="shared" si="30"/>
        <v/>
      </c>
      <c r="AK166" s="52"/>
      <c r="AL166" s="52" t="str">
        <f t="shared" si="33"/>
        <v>00</v>
      </c>
      <c r="AM166" s="52" t="str">
        <f t="shared" si="34"/>
        <v>00</v>
      </c>
      <c r="AN166" s="52" t="str">
        <f t="shared" si="35"/>
        <v>00</v>
      </c>
      <c r="AO166" s="52" t="str">
        <f t="shared" si="36"/>
        <v>00</v>
      </c>
      <c r="AQ166" t="str">
        <f t="shared" si="31"/>
        <v/>
      </c>
    </row>
    <row r="167" spans="2:43">
      <c r="B167" s="117"/>
      <c r="C167" s="39">
        <f t="shared" si="32"/>
        <v>31</v>
      </c>
      <c r="D167" s="110">
        <f t="shared" si="42"/>
        <v>0</v>
      </c>
      <c r="E167" s="110">
        <f t="shared" si="42"/>
        <v>0</v>
      </c>
      <c r="F167" s="110">
        <f t="shared" si="42"/>
        <v>0</v>
      </c>
      <c r="G167" s="110">
        <f t="shared" si="42"/>
        <v>0</v>
      </c>
      <c r="H167" s="110">
        <f t="shared" si="42"/>
        <v>0</v>
      </c>
      <c r="I167" s="110">
        <f t="shared" si="42"/>
        <v>0</v>
      </c>
      <c r="J167" s="110">
        <f t="shared" si="42"/>
        <v>0</v>
      </c>
      <c r="K167" s="110">
        <f t="shared" si="42"/>
        <v>0</v>
      </c>
      <c r="L167" s="110">
        <f t="shared" si="42"/>
        <v>0</v>
      </c>
      <c r="M167" s="110">
        <f t="shared" si="42"/>
        <v>0</v>
      </c>
      <c r="N167" s="110">
        <f t="shared" si="42"/>
        <v>0</v>
      </c>
      <c r="O167" s="110">
        <f t="shared" si="42"/>
        <v>0</v>
      </c>
      <c r="P167" s="110">
        <f t="shared" si="42"/>
        <v>0</v>
      </c>
      <c r="Q167" s="110">
        <f t="shared" si="42"/>
        <v>0</v>
      </c>
      <c r="R167" s="110">
        <f t="shared" si="42"/>
        <v>0</v>
      </c>
      <c r="S167" s="110">
        <f t="shared" si="42"/>
        <v>0</v>
      </c>
      <c r="T167" s="110">
        <f t="shared" si="42"/>
        <v>0</v>
      </c>
      <c r="U167" s="110">
        <f t="shared" si="42"/>
        <v>0</v>
      </c>
      <c r="V167" s="110">
        <f t="shared" si="42"/>
        <v>0</v>
      </c>
      <c r="W167" s="110">
        <f t="shared" si="42"/>
        <v>0</v>
      </c>
      <c r="X167" s="110">
        <f t="shared" si="42"/>
        <v>0</v>
      </c>
      <c r="Y167" s="110">
        <f t="shared" si="42"/>
        <v>0</v>
      </c>
      <c r="Z167" s="110">
        <f t="shared" si="42"/>
        <v>0</v>
      </c>
      <c r="AA167" s="110">
        <f t="shared" si="42"/>
        <v>0</v>
      </c>
      <c r="AB167" s="110">
        <f t="shared" si="42"/>
        <v>0</v>
      </c>
      <c r="AC167" s="110">
        <f t="shared" si="42"/>
        <v>0</v>
      </c>
      <c r="AD167" s="110">
        <f t="shared" si="42"/>
        <v>0</v>
      </c>
      <c r="AE167" s="110">
        <f t="shared" si="42"/>
        <v>0</v>
      </c>
      <c r="AF167" s="110">
        <f t="shared" si="42"/>
        <v>0</v>
      </c>
      <c r="AG167" s="110">
        <f t="shared" si="42"/>
        <v>0</v>
      </c>
      <c r="AH167" s="110">
        <f t="shared" si="42"/>
        <v>0</v>
      </c>
      <c r="AI167" s="110">
        <f t="shared" ref="AI167" si="43">IF(OR(AI37=0,AI37=1),1,0)</f>
        <v>0</v>
      </c>
      <c r="AJ167" s="39" t="str">
        <f t="shared" si="30"/>
        <v/>
      </c>
      <c r="AK167" s="52"/>
      <c r="AL167" s="52" t="str">
        <f t="shared" si="33"/>
        <v>00</v>
      </c>
      <c r="AM167" s="52" t="str">
        <f t="shared" si="34"/>
        <v>00</v>
      </c>
      <c r="AN167" s="52" t="str">
        <f t="shared" si="35"/>
        <v>00</v>
      </c>
      <c r="AO167" s="52" t="str">
        <f t="shared" si="36"/>
        <v>00</v>
      </c>
      <c r="AQ167" t="str">
        <f t="shared" si="31"/>
        <v/>
      </c>
    </row>
    <row r="168" spans="2:43">
      <c r="B168" s="117"/>
      <c r="C168" s="39">
        <f t="shared" si="32"/>
        <v>32</v>
      </c>
      <c r="D168" s="110">
        <f t="shared" ref="D168:AI175" si="44">IF(OR(D38=0,D38=1),1,0)</f>
        <v>0</v>
      </c>
      <c r="E168" s="110">
        <f t="shared" si="44"/>
        <v>0</v>
      </c>
      <c r="F168" s="110">
        <f t="shared" si="44"/>
        <v>0</v>
      </c>
      <c r="G168" s="110">
        <f t="shared" si="44"/>
        <v>0</v>
      </c>
      <c r="H168" s="110">
        <f t="shared" si="44"/>
        <v>0</v>
      </c>
      <c r="I168" s="110">
        <f t="shared" si="44"/>
        <v>0</v>
      </c>
      <c r="J168" s="110">
        <f t="shared" si="44"/>
        <v>0</v>
      </c>
      <c r="K168" s="110">
        <f t="shared" si="44"/>
        <v>0</v>
      </c>
      <c r="L168" s="110">
        <f t="shared" si="44"/>
        <v>0</v>
      </c>
      <c r="M168" s="110">
        <f t="shared" si="44"/>
        <v>0</v>
      </c>
      <c r="N168" s="110">
        <f t="shared" si="44"/>
        <v>0</v>
      </c>
      <c r="O168" s="110">
        <f t="shared" si="44"/>
        <v>0</v>
      </c>
      <c r="P168" s="110">
        <f t="shared" si="44"/>
        <v>0</v>
      </c>
      <c r="Q168" s="110">
        <f t="shared" si="44"/>
        <v>0</v>
      </c>
      <c r="R168" s="110">
        <f t="shared" si="44"/>
        <v>0</v>
      </c>
      <c r="S168" s="110">
        <f t="shared" si="44"/>
        <v>0</v>
      </c>
      <c r="T168" s="110">
        <f t="shared" si="44"/>
        <v>0</v>
      </c>
      <c r="U168" s="110">
        <f t="shared" si="44"/>
        <v>0</v>
      </c>
      <c r="V168" s="110">
        <f t="shared" si="44"/>
        <v>0</v>
      </c>
      <c r="W168" s="110">
        <f t="shared" si="44"/>
        <v>0</v>
      </c>
      <c r="X168" s="110">
        <f t="shared" si="44"/>
        <v>0</v>
      </c>
      <c r="Y168" s="110">
        <f t="shared" si="44"/>
        <v>0</v>
      </c>
      <c r="Z168" s="110">
        <f t="shared" si="44"/>
        <v>0</v>
      </c>
      <c r="AA168" s="110">
        <f t="shared" si="44"/>
        <v>0</v>
      </c>
      <c r="AB168" s="110">
        <f t="shared" si="44"/>
        <v>0</v>
      </c>
      <c r="AC168" s="110">
        <f t="shared" si="44"/>
        <v>0</v>
      </c>
      <c r="AD168" s="110">
        <f t="shared" si="44"/>
        <v>0</v>
      </c>
      <c r="AE168" s="110">
        <f t="shared" si="44"/>
        <v>0</v>
      </c>
      <c r="AF168" s="110">
        <f t="shared" si="44"/>
        <v>0</v>
      </c>
      <c r="AG168" s="110">
        <f t="shared" si="44"/>
        <v>0</v>
      </c>
      <c r="AH168" s="110">
        <f t="shared" si="44"/>
        <v>0</v>
      </c>
      <c r="AI168" s="110">
        <f t="shared" si="44"/>
        <v>0</v>
      </c>
      <c r="AJ168" s="39" t="str">
        <f t="shared" si="30"/>
        <v/>
      </c>
      <c r="AK168" s="52"/>
      <c r="AL168" s="52" t="str">
        <f t="shared" si="33"/>
        <v>00</v>
      </c>
      <c r="AM168" s="52" t="str">
        <f t="shared" si="34"/>
        <v>00</v>
      </c>
      <c r="AN168" s="52" t="str">
        <f t="shared" si="35"/>
        <v>00</v>
      </c>
      <c r="AO168" s="52" t="str">
        <f t="shared" si="36"/>
        <v>00</v>
      </c>
      <c r="AQ168" t="str">
        <f t="shared" si="31"/>
        <v/>
      </c>
    </row>
    <row r="169" spans="2:43">
      <c r="B169" s="117"/>
      <c r="C169" s="39">
        <f t="shared" si="32"/>
        <v>33</v>
      </c>
      <c r="D169" s="110">
        <f t="shared" si="44"/>
        <v>0</v>
      </c>
      <c r="E169" s="110">
        <f t="shared" si="44"/>
        <v>0</v>
      </c>
      <c r="F169" s="110">
        <f t="shared" si="44"/>
        <v>0</v>
      </c>
      <c r="G169" s="110">
        <f t="shared" si="44"/>
        <v>0</v>
      </c>
      <c r="H169" s="110">
        <f t="shared" si="44"/>
        <v>0</v>
      </c>
      <c r="I169" s="110">
        <f t="shared" si="44"/>
        <v>0</v>
      </c>
      <c r="J169" s="110">
        <f t="shared" si="44"/>
        <v>0</v>
      </c>
      <c r="K169" s="110">
        <f t="shared" si="44"/>
        <v>0</v>
      </c>
      <c r="L169" s="110">
        <f t="shared" si="44"/>
        <v>0</v>
      </c>
      <c r="M169" s="110">
        <f t="shared" si="44"/>
        <v>0</v>
      </c>
      <c r="N169" s="110">
        <f t="shared" si="44"/>
        <v>0</v>
      </c>
      <c r="O169" s="110">
        <f t="shared" si="44"/>
        <v>0</v>
      </c>
      <c r="P169" s="110">
        <f t="shared" si="44"/>
        <v>0</v>
      </c>
      <c r="Q169" s="110">
        <f t="shared" si="44"/>
        <v>0</v>
      </c>
      <c r="R169" s="110">
        <f t="shared" si="44"/>
        <v>0</v>
      </c>
      <c r="S169" s="110">
        <f t="shared" si="44"/>
        <v>0</v>
      </c>
      <c r="T169" s="110">
        <f t="shared" si="44"/>
        <v>0</v>
      </c>
      <c r="U169" s="110">
        <f t="shared" si="44"/>
        <v>0</v>
      </c>
      <c r="V169" s="110">
        <f t="shared" si="44"/>
        <v>0</v>
      </c>
      <c r="W169" s="110">
        <f t="shared" si="44"/>
        <v>0</v>
      </c>
      <c r="X169" s="110">
        <f t="shared" si="44"/>
        <v>0</v>
      </c>
      <c r="Y169" s="110">
        <f t="shared" si="44"/>
        <v>0</v>
      </c>
      <c r="Z169" s="110">
        <f t="shared" si="44"/>
        <v>0</v>
      </c>
      <c r="AA169" s="110">
        <f t="shared" si="44"/>
        <v>0</v>
      </c>
      <c r="AB169" s="110">
        <f t="shared" si="44"/>
        <v>0</v>
      </c>
      <c r="AC169" s="110">
        <f t="shared" si="44"/>
        <v>0</v>
      </c>
      <c r="AD169" s="110">
        <f t="shared" si="44"/>
        <v>0</v>
      </c>
      <c r="AE169" s="110">
        <f t="shared" si="44"/>
        <v>0</v>
      </c>
      <c r="AF169" s="110">
        <f t="shared" si="44"/>
        <v>0</v>
      </c>
      <c r="AG169" s="110">
        <f t="shared" si="44"/>
        <v>0</v>
      </c>
      <c r="AH169" s="110">
        <f t="shared" si="44"/>
        <v>0</v>
      </c>
      <c r="AI169" s="110">
        <f t="shared" si="44"/>
        <v>0</v>
      </c>
      <c r="AJ169" s="39" t="str">
        <f t="shared" si="30"/>
        <v/>
      </c>
      <c r="AK169" s="52"/>
      <c r="AL169" s="52" t="str">
        <f t="shared" si="33"/>
        <v>00</v>
      </c>
      <c r="AM169" s="52" t="str">
        <f t="shared" si="34"/>
        <v>00</v>
      </c>
      <c r="AN169" s="52" t="str">
        <f t="shared" si="35"/>
        <v>00</v>
      </c>
      <c r="AO169" s="52" t="str">
        <f t="shared" si="36"/>
        <v>00</v>
      </c>
      <c r="AQ169" t="str">
        <f t="shared" si="31"/>
        <v/>
      </c>
    </row>
    <row r="170" spans="2:43">
      <c r="B170" s="117"/>
      <c r="C170" s="39">
        <f t="shared" si="32"/>
        <v>34</v>
      </c>
      <c r="D170" s="110">
        <f t="shared" si="44"/>
        <v>0</v>
      </c>
      <c r="E170" s="110">
        <f t="shared" si="44"/>
        <v>0</v>
      </c>
      <c r="F170" s="110">
        <f t="shared" si="44"/>
        <v>0</v>
      </c>
      <c r="G170" s="110">
        <f t="shared" si="44"/>
        <v>0</v>
      </c>
      <c r="H170" s="110">
        <f t="shared" si="44"/>
        <v>0</v>
      </c>
      <c r="I170" s="110">
        <f t="shared" si="44"/>
        <v>0</v>
      </c>
      <c r="J170" s="110">
        <f t="shared" si="44"/>
        <v>0</v>
      </c>
      <c r="K170" s="110">
        <f t="shared" si="44"/>
        <v>0</v>
      </c>
      <c r="L170" s="110">
        <f t="shared" si="44"/>
        <v>0</v>
      </c>
      <c r="M170" s="110">
        <f t="shared" si="44"/>
        <v>0</v>
      </c>
      <c r="N170" s="110">
        <f t="shared" si="44"/>
        <v>0</v>
      </c>
      <c r="O170" s="110">
        <f t="shared" si="44"/>
        <v>0</v>
      </c>
      <c r="P170" s="110">
        <f t="shared" si="44"/>
        <v>0</v>
      </c>
      <c r="Q170" s="110">
        <f t="shared" si="44"/>
        <v>0</v>
      </c>
      <c r="R170" s="110">
        <f t="shared" si="44"/>
        <v>0</v>
      </c>
      <c r="S170" s="110">
        <f t="shared" si="44"/>
        <v>0</v>
      </c>
      <c r="T170" s="110">
        <f t="shared" si="44"/>
        <v>0</v>
      </c>
      <c r="U170" s="110">
        <f t="shared" si="44"/>
        <v>0</v>
      </c>
      <c r="V170" s="110">
        <f t="shared" si="44"/>
        <v>0</v>
      </c>
      <c r="W170" s="110">
        <f t="shared" si="44"/>
        <v>0</v>
      </c>
      <c r="X170" s="110">
        <f t="shared" si="44"/>
        <v>0</v>
      </c>
      <c r="Y170" s="110">
        <f t="shared" si="44"/>
        <v>0</v>
      </c>
      <c r="Z170" s="110">
        <f t="shared" si="44"/>
        <v>0</v>
      </c>
      <c r="AA170" s="110">
        <f t="shared" si="44"/>
        <v>0</v>
      </c>
      <c r="AB170" s="110">
        <f t="shared" si="44"/>
        <v>0</v>
      </c>
      <c r="AC170" s="110">
        <f t="shared" si="44"/>
        <v>0</v>
      </c>
      <c r="AD170" s="110">
        <f t="shared" si="44"/>
        <v>0</v>
      </c>
      <c r="AE170" s="110">
        <f t="shared" si="44"/>
        <v>0</v>
      </c>
      <c r="AF170" s="110">
        <f t="shared" si="44"/>
        <v>0</v>
      </c>
      <c r="AG170" s="110">
        <f t="shared" si="44"/>
        <v>0</v>
      </c>
      <c r="AH170" s="110">
        <f t="shared" si="44"/>
        <v>0</v>
      </c>
      <c r="AI170" s="110">
        <f t="shared" si="44"/>
        <v>0</v>
      </c>
      <c r="AJ170" s="39" t="str">
        <f t="shared" si="30"/>
        <v/>
      </c>
      <c r="AK170" s="52"/>
      <c r="AL170" s="52" t="str">
        <f t="shared" si="33"/>
        <v>00</v>
      </c>
      <c r="AM170" s="52" t="str">
        <f t="shared" si="34"/>
        <v>00</v>
      </c>
      <c r="AN170" s="52" t="str">
        <f t="shared" si="35"/>
        <v>00</v>
      </c>
      <c r="AO170" s="52" t="str">
        <f t="shared" si="36"/>
        <v>00</v>
      </c>
      <c r="AQ170" t="str">
        <f t="shared" si="31"/>
        <v/>
      </c>
    </row>
    <row r="171" spans="2:43">
      <c r="B171" s="117"/>
      <c r="C171" s="39">
        <f t="shared" si="32"/>
        <v>35</v>
      </c>
      <c r="D171" s="110">
        <f t="shared" si="44"/>
        <v>0</v>
      </c>
      <c r="E171" s="110">
        <f t="shared" si="44"/>
        <v>0</v>
      </c>
      <c r="F171" s="110">
        <f t="shared" si="44"/>
        <v>0</v>
      </c>
      <c r="G171" s="110">
        <f t="shared" si="44"/>
        <v>0</v>
      </c>
      <c r="H171" s="110">
        <f t="shared" si="44"/>
        <v>0</v>
      </c>
      <c r="I171" s="110">
        <f t="shared" si="44"/>
        <v>0</v>
      </c>
      <c r="J171" s="110">
        <f t="shared" si="44"/>
        <v>0</v>
      </c>
      <c r="K171" s="110">
        <f t="shared" si="44"/>
        <v>0</v>
      </c>
      <c r="L171" s="110">
        <f t="shared" si="44"/>
        <v>0</v>
      </c>
      <c r="M171" s="110">
        <f t="shared" si="44"/>
        <v>0</v>
      </c>
      <c r="N171" s="110">
        <f t="shared" si="44"/>
        <v>0</v>
      </c>
      <c r="O171" s="110">
        <f t="shared" si="44"/>
        <v>0</v>
      </c>
      <c r="P171" s="110">
        <f t="shared" si="44"/>
        <v>0</v>
      </c>
      <c r="Q171" s="110">
        <f t="shared" si="44"/>
        <v>0</v>
      </c>
      <c r="R171" s="110">
        <f t="shared" si="44"/>
        <v>0</v>
      </c>
      <c r="S171" s="110">
        <f t="shared" si="44"/>
        <v>0</v>
      </c>
      <c r="T171" s="110">
        <f t="shared" si="44"/>
        <v>0</v>
      </c>
      <c r="U171" s="110">
        <f t="shared" si="44"/>
        <v>0</v>
      </c>
      <c r="V171" s="110">
        <f t="shared" si="44"/>
        <v>0</v>
      </c>
      <c r="W171" s="110">
        <f t="shared" si="44"/>
        <v>0</v>
      </c>
      <c r="X171" s="110">
        <f t="shared" si="44"/>
        <v>0</v>
      </c>
      <c r="Y171" s="110">
        <f t="shared" si="44"/>
        <v>0</v>
      </c>
      <c r="Z171" s="110">
        <f t="shared" si="44"/>
        <v>0</v>
      </c>
      <c r="AA171" s="110">
        <f t="shared" si="44"/>
        <v>0</v>
      </c>
      <c r="AB171" s="110">
        <f t="shared" si="44"/>
        <v>0</v>
      </c>
      <c r="AC171" s="110">
        <f t="shared" si="44"/>
        <v>0</v>
      </c>
      <c r="AD171" s="110">
        <f t="shared" si="44"/>
        <v>0</v>
      </c>
      <c r="AE171" s="110">
        <f t="shared" si="44"/>
        <v>0</v>
      </c>
      <c r="AF171" s="110">
        <f t="shared" si="44"/>
        <v>0</v>
      </c>
      <c r="AG171" s="110">
        <f t="shared" si="44"/>
        <v>0</v>
      </c>
      <c r="AH171" s="110">
        <f t="shared" si="44"/>
        <v>0</v>
      </c>
      <c r="AI171" s="110">
        <f t="shared" si="44"/>
        <v>0</v>
      </c>
      <c r="AJ171" s="39" t="str">
        <f t="shared" si="30"/>
        <v/>
      </c>
      <c r="AK171" s="52"/>
      <c r="AL171" s="52" t="str">
        <f t="shared" si="33"/>
        <v>00</v>
      </c>
      <c r="AM171" s="52" t="str">
        <f t="shared" si="34"/>
        <v>00</v>
      </c>
      <c r="AN171" s="52" t="str">
        <f t="shared" si="35"/>
        <v>00</v>
      </c>
      <c r="AO171" s="52" t="str">
        <f t="shared" si="36"/>
        <v>00</v>
      </c>
      <c r="AQ171" t="str">
        <f t="shared" si="31"/>
        <v/>
      </c>
    </row>
    <row r="172" spans="2:43">
      <c r="B172" s="117"/>
      <c r="C172" s="39">
        <f t="shared" si="32"/>
        <v>36</v>
      </c>
      <c r="D172" s="110">
        <f t="shared" si="44"/>
        <v>0</v>
      </c>
      <c r="E172" s="110">
        <f t="shared" si="44"/>
        <v>0</v>
      </c>
      <c r="F172" s="110">
        <f t="shared" si="44"/>
        <v>0</v>
      </c>
      <c r="G172" s="110">
        <f t="shared" si="44"/>
        <v>0</v>
      </c>
      <c r="H172" s="110">
        <f t="shared" si="44"/>
        <v>0</v>
      </c>
      <c r="I172" s="110">
        <f t="shared" si="44"/>
        <v>0</v>
      </c>
      <c r="J172" s="110">
        <f t="shared" si="44"/>
        <v>0</v>
      </c>
      <c r="K172" s="110">
        <f t="shared" si="44"/>
        <v>0</v>
      </c>
      <c r="L172" s="110">
        <f t="shared" si="44"/>
        <v>0</v>
      </c>
      <c r="M172" s="110">
        <f t="shared" si="44"/>
        <v>0</v>
      </c>
      <c r="N172" s="110">
        <f t="shared" si="44"/>
        <v>0</v>
      </c>
      <c r="O172" s="110">
        <f t="shared" si="44"/>
        <v>0</v>
      </c>
      <c r="P172" s="110">
        <f t="shared" si="44"/>
        <v>0</v>
      </c>
      <c r="Q172" s="110">
        <f t="shared" si="44"/>
        <v>0</v>
      </c>
      <c r="R172" s="110">
        <f t="shared" si="44"/>
        <v>0</v>
      </c>
      <c r="S172" s="110">
        <f t="shared" si="44"/>
        <v>0</v>
      </c>
      <c r="T172" s="110">
        <f t="shared" si="44"/>
        <v>0</v>
      </c>
      <c r="U172" s="110">
        <f t="shared" si="44"/>
        <v>0</v>
      </c>
      <c r="V172" s="110">
        <f t="shared" si="44"/>
        <v>0</v>
      </c>
      <c r="W172" s="110">
        <f t="shared" si="44"/>
        <v>0</v>
      </c>
      <c r="X172" s="110">
        <f t="shared" si="44"/>
        <v>0</v>
      </c>
      <c r="Y172" s="110">
        <f t="shared" si="44"/>
        <v>0</v>
      </c>
      <c r="Z172" s="110">
        <f t="shared" si="44"/>
        <v>0</v>
      </c>
      <c r="AA172" s="110">
        <f t="shared" si="44"/>
        <v>0</v>
      </c>
      <c r="AB172" s="110">
        <f t="shared" si="44"/>
        <v>0</v>
      </c>
      <c r="AC172" s="110">
        <f t="shared" si="44"/>
        <v>0</v>
      </c>
      <c r="AD172" s="110">
        <f t="shared" si="44"/>
        <v>0</v>
      </c>
      <c r="AE172" s="110">
        <f t="shared" si="44"/>
        <v>0</v>
      </c>
      <c r="AF172" s="110">
        <f t="shared" si="44"/>
        <v>0</v>
      </c>
      <c r="AG172" s="110">
        <f t="shared" si="44"/>
        <v>0</v>
      </c>
      <c r="AH172" s="110">
        <f t="shared" si="44"/>
        <v>0</v>
      </c>
      <c r="AI172" s="110">
        <f t="shared" si="44"/>
        <v>0</v>
      </c>
      <c r="AJ172" s="39" t="str">
        <f t="shared" si="30"/>
        <v/>
      </c>
      <c r="AK172" s="52"/>
      <c r="AL172" s="52" t="str">
        <f t="shared" si="33"/>
        <v>00</v>
      </c>
      <c r="AM172" s="52" t="str">
        <f t="shared" si="34"/>
        <v>00</v>
      </c>
      <c r="AN172" s="52" t="str">
        <f t="shared" si="35"/>
        <v>00</v>
      </c>
      <c r="AO172" s="52" t="str">
        <f t="shared" si="36"/>
        <v>00</v>
      </c>
      <c r="AQ172" t="str">
        <f t="shared" si="31"/>
        <v/>
      </c>
    </row>
    <row r="173" spans="2:43">
      <c r="B173" s="117"/>
      <c r="C173" s="39">
        <f t="shared" si="32"/>
        <v>37</v>
      </c>
      <c r="D173" s="110">
        <f t="shared" si="44"/>
        <v>0</v>
      </c>
      <c r="E173" s="110">
        <f t="shared" si="44"/>
        <v>0</v>
      </c>
      <c r="F173" s="110">
        <f t="shared" si="44"/>
        <v>0</v>
      </c>
      <c r="G173" s="110">
        <f t="shared" si="44"/>
        <v>0</v>
      </c>
      <c r="H173" s="110">
        <f t="shared" si="44"/>
        <v>0</v>
      </c>
      <c r="I173" s="110">
        <f t="shared" si="44"/>
        <v>0</v>
      </c>
      <c r="J173" s="110">
        <f t="shared" si="44"/>
        <v>0</v>
      </c>
      <c r="K173" s="110">
        <f t="shared" si="44"/>
        <v>0</v>
      </c>
      <c r="L173" s="110">
        <f t="shared" si="44"/>
        <v>0</v>
      </c>
      <c r="M173" s="110">
        <f t="shared" si="44"/>
        <v>0</v>
      </c>
      <c r="N173" s="110">
        <f t="shared" si="44"/>
        <v>0</v>
      </c>
      <c r="O173" s="110">
        <f t="shared" si="44"/>
        <v>0</v>
      </c>
      <c r="P173" s="110">
        <f t="shared" si="44"/>
        <v>0</v>
      </c>
      <c r="Q173" s="110">
        <f t="shared" si="44"/>
        <v>0</v>
      </c>
      <c r="R173" s="110">
        <f t="shared" si="44"/>
        <v>0</v>
      </c>
      <c r="S173" s="110">
        <f t="shared" si="44"/>
        <v>0</v>
      </c>
      <c r="T173" s="110">
        <f t="shared" si="44"/>
        <v>0</v>
      </c>
      <c r="U173" s="110">
        <f t="shared" si="44"/>
        <v>0</v>
      </c>
      <c r="V173" s="110">
        <f t="shared" si="44"/>
        <v>0</v>
      </c>
      <c r="W173" s="110">
        <f t="shared" si="44"/>
        <v>0</v>
      </c>
      <c r="X173" s="110">
        <f t="shared" si="44"/>
        <v>0</v>
      </c>
      <c r="Y173" s="110">
        <f t="shared" si="44"/>
        <v>0</v>
      </c>
      <c r="Z173" s="110">
        <f t="shared" si="44"/>
        <v>0</v>
      </c>
      <c r="AA173" s="110">
        <f t="shared" si="44"/>
        <v>0</v>
      </c>
      <c r="AB173" s="110">
        <f t="shared" si="44"/>
        <v>0</v>
      </c>
      <c r="AC173" s="110">
        <f t="shared" si="44"/>
        <v>0</v>
      </c>
      <c r="AD173" s="110">
        <f t="shared" si="44"/>
        <v>0</v>
      </c>
      <c r="AE173" s="110">
        <f t="shared" si="44"/>
        <v>0</v>
      </c>
      <c r="AF173" s="110">
        <f t="shared" si="44"/>
        <v>0</v>
      </c>
      <c r="AG173" s="110">
        <f t="shared" si="44"/>
        <v>0</v>
      </c>
      <c r="AH173" s="110">
        <f t="shared" si="44"/>
        <v>0</v>
      </c>
      <c r="AI173" s="110">
        <f t="shared" si="44"/>
        <v>0</v>
      </c>
      <c r="AJ173" s="39" t="str">
        <f t="shared" si="30"/>
        <v/>
      </c>
      <c r="AK173" s="52"/>
      <c r="AL173" s="52" t="str">
        <f t="shared" si="33"/>
        <v>00</v>
      </c>
      <c r="AM173" s="52" t="str">
        <f t="shared" si="34"/>
        <v>00</v>
      </c>
      <c r="AN173" s="52" t="str">
        <f t="shared" si="35"/>
        <v>00</v>
      </c>
      <c r="AO173" s="52" t="str">
        <f t="shared" si="36"/>
        <v>00</v>
      </c>
      <c r="AQ173" t="str">
        <f t="shared" si="31"/>
        <v/>
      </c>
    </row>
    <row r="174" spans="2:43">
      <c r="B174" s="117"/>
      <c r="C174" s="39">
        <f t="shared" si="32"/>
        <v>38</v>
      </c>
      <c r="D174" s="110">
        <f t="shared" si="44"/>
        <v>0</v>
      </c>
      <c r="E174" s="110">
        <f t="shared" si="44"/>
        <v>0</v>
      </c>
      <c r="F174" s="110">
        <f t="shared" si="44"/>
        <v>0</v>
      </c>
      <c r="G174" s="110">
        <f t="shared" si="44"/>
        <v>0</v>
      </c>
      <c r="H174" s="110">
        <f t="shared" si="44"/>
        <v>0</v>
      </c>
      <c r="I174" s="110">
        <f t="shared" si="44"/>
        <v>0</v>
      </c>
      <c r="J174" s="110">
        <f t="shared" si="44"/>
        <v>0</v>
      </c>
      <c r="K174" s="110">
        <f t="shared" si="44"/>
        <v>0</v>
      </c>
      <c r="L174" s="110">
        <f t="shared" si="44"/>
        <v>0</v>
      </c>
      <c r="M174" s="110">
        <f t="shared" si="44"/>
        <v>0</v>
      </c>
      <c r="N174" s="110">
        <f t="shared" si="44"/>
        <v>0</v>
      </c>
      <c r="O174" s="110">
        <f t="shared" si="44"/>
        <v>0</v>
      </c>
      <c r="P174" s="110">
        <f t="shared" si="44"/>
        <v>0</v>
      </c>
      <c r="Q174" s="110">
        <f t="shared" si="44"/>
        <v>0</v>
      </c>
      <c r="R174" s="110">
        <f t="shared" si="44"/>
        <v>0</v>
      </c>
      <c r="S174" s="110">
        <f t="shared" si="44"/>
        <v>0</v>
      </c>
      <c r="T174" s="110">
        <f t="shared" si="44"/>
        <v>0</v>
      </c>
      <c r="U174" s="110">
        <f t="shared" si="44"/>
        <v>0</v>
      </c>
      <c r="V174" s="110">
        <f t="shared" si="44"/>
        <v>0</v>
      </c>
      <c r="W174" s="110">
        <f t="shared" si="44"/>
        <v>0</v>
      </c>
      <c r="X174" s="110">
        <f t="shared" si="44"/>
        <v>0</v>
      </c>
      <c r="Y174" s="110">
        <f t="shared" si="44"/>
        <v>0</v>
      </c>
      <c r="Z174" s="110">
        <f t="shared" si="44"/>
        <v>0</v>
      </c>
      <c r="AA174" s="110">
        <f t="shared" si="44"/>
        <v>0</v>
      </c>
      <c r="AB174" s="110">
        <f t="shared" si="44"/>
        <v>0</v>
      </c>
      <c r="AC174" s="110">
        <f t="shared" si="44"/>
        <v>0</v>
      </c>
      <c r="AD174" s="110">
        <f t="shared" si="44"/>
        <v>0</v>
      </c>
      <c r="AE174" s="110">
        <f t="shared" si="44"/>
        <v>0</v>
      </c>
      <c r="AF174" s="110">
        <f t="shared" si="44"/>
        <v>0</v>
      </c>
      <c r="AG174" s="110">
        <f t="shared" si="44"/>
        <v>0</v>
      </c>
      <c r="AH174" s="110">
        <f t="shared" si="44"/>
        <v>0</v>
      </c>
      <c r="AI174" s="110">
        <f t="shared" si="44"/>
        <v>0</v>
      </c>
      <c r="AJ174" s="39" t="str">
        <f t="shared" si="30"/>
        <v/>
      </c>
      <c r="AK174" s="52"/>
      <c r="AL174" s="52" t="str">
        <f t="shared" si="33"/>
        <v>00</v>
      </c>
      <c r="AM174" s="52" t="str">
        <f t="shared" si="34"/>
        <v>00</v>
      </c>
      <c r="AN174" s="52" t="str">
        <f t="shared" si="35"/>
        <v>00</v>
      </c>
      <c r="AO174" s="52" t="str">
        <f t="shared" si="36"/>
        <v>00</v>
      </c>
      <c r="AQ174" t="str">
        <f t="shared" si="31"/>
        <v/>
      </c>
    </row>
    <row r="175" spans="2:43">
      <c r="B175" s="117"/>
      <c r="C175" s="39">
        <f t="shared" si="32"/>
        <v>39</v>
      </c>
      <c r="D175" s="110">
        <f t="shared" si="44"/>
        <v>0</v>
      </c>
      <c r="E175" s="110">
        <f t="shared" si="44"/>
        <v>0</v>
      </c>
      <c r="F175" s="110">
        <f t="shared" si="44"/>
        <v>0</v>
      </c>
      <c r="G175" s="110">
        <f t="shared" si="44"/>
        <v>0</v>
      </c>
      <c r="H175" s="110">
        <f t="shared" si="44"/>
        <v>0</v>
      </c>
      <c r="I175" s="110">
        <f t="shared" si="44"/>
        <v>0</v>
      </c>
      <c r="J175" s="110">
        <f t="shared" si="44"/>
        <v>0</v>
      </c>
      <c r="K175" s="110">
        <f t="shared" si="44"/>
        <v>0</v>
      </c>
      <c r="L175" s="110">
        <f t="shared" si="44"/>
        <v>0</v>
      </c>
      <c r="M175" s="110">
        <f t="shared" si="44"/>
        <v>0</v>
      </c>
      <c r="N175" s="110">
        <f t="shared" si="44"/>
        <v>0</v>
      </c>
      <c r="O175" s="110">
        <f t="shared" si="44"/>
        <v>0</v>
      </c>
      <c r="P175" s="110">
        <f t="shared" si="44"/>
        <v>0</v>
      </c>
      <c r="Q175" s="110">
        <f t="shared" si="44"/>
        <v>0</v>
      </c>
      <c r="R175" s="110">
        <f t="shared" si="44"/>
        <v>0</v>
      </c>
      <c r="S175" s="110">
        <f t="shared" si="44"/>
        <v>0</v>
      </c>
      <c r="T175" s="110">
        <f t="shared" si="44"/>
        <v>0</v>
      </c>
      <c r="U175" s="110">
        <f t="shared" si="44"/>
        <v>0</v>
      </c>
      <c r="V175" s="110">
        <f t="shared" si="44"/>
        <v>0</v>
      </c>
      <c r="W175" s="110">
        <f t="shared" si="44"/>
        <v>0</v>
      </c>
      <c r="X175" s="110">
        <f t="shared" si="44"/>
        <v>0</v>
      </c>
      <c r="Y175" s="110">
        <f t="shared" si="44"/>
        <v>0</v>
      </c>
      <c r="Z175" s="110">
        <f t="shared" si="44"/>
        <v>0</v>
      </c>
      <c r="AA175" s="110">
        <f t="shared" si="44"/>
        <v>0</v>
      </c>
      <c r="AB175" s="110">
        <f t="shared" si="44"/>
        <v>0</v>
      </c>
      <c r="AC175" s="110">
        <f t="shared" si="44"/>
        <v>0</v>
      </c>
      <c r="AD175" s="110">
        <f t="shared" si="44"/>
        <v>0</v>
      </c>
      <c r="AE175" s="110">
        <f t="shared" si="44"/>
        <v>0</v>
      </c>
      <c r="AF175" s="110">
        <f t="shared" si="44"/>
        <v>0</v>
      </c>
      <c r="AG175" s="110">
        <f t="shared" si="44"/>
        <v>0</v>
      </c>
      <c r="AH175" s="110">
        <f t="shared" si="44"/>
        <v>0</v>
      </c>
      <c r="AI175" s="110">
        <f t="shared" ref="AI175" si="45">IF(OR(AI45=0,AI45=1),1,0)</f>
        <v>0</v>
      </c>
      <c r="AJ175" s="39" t="str">
        <f t="shared" si="30"/>
        <v/>
      </c>
      <c r="AK175" s="52"/>
      <c r="AL175" s="52" t="str">
        <f t="shared" si="33"/>
        <v>00</v>
      </c>
      <c r="AM175" s="52" t="str">
        <f t="shared" si="34"/>
        <v>00</v>
      </c>
      <c r="AN175" s="52" t="str">
        <f t="shared" si="35"/>
        <v>00</v>
      </c>
      <c r="AO175" s="52" t="str">
        <f t="shared" si="36"/>
        <v>00</v>
      </c>
      <c r="AQ175" t="str">
        <f t="shared" si="31"/>
        <v/>
      </c>
    </row>
    <row r="176" spans="2:43">
      <c r="B176" s="117"/>
      <c r="C176" s="39">
        <f t="shared" si="32"/>
        <v>40</v>
      </c>
      <c r="D176" s="110">
        <f t="shared" ref="D176:AI183" si="46">IF(OR(D46=0,D46=1),1,0)</f>
        <v>0</v>
      </c>
      <c r="E176" s="110">
        <f t="shared" si="46"/>
        <v>0</v>
      </c>
      <c r="F176" s="110">
        <f t="shared" si="46"/>
        <v>0</v>
      </c>
      <c r="G176" s="110">
        <f t="shared" si="46"/>
        <v>0</v>
      </c>
      <c r="H176" s="110">
        <f t="shared" si="46"/>
        <v>0</v>
      </c>
      <c r="I176" s="110">
        <f t="shared" si="46"/>
        <v>0</v>
      </c>
      <c r="J176" s="110">
        <f t="shared" si="46"/>
        <v>0</v>
      </c>
      <c r="K176" s="110">
        <f t="shared" si="46"/>
        <v>0</v>
      </c>
      <c r="L176" s="110">
        <f t="shared" si="46"/>
        <v>0</v>
      </c>
      <c r="M176" s="110">
        <f t="shared" si="46"/>
        <v>0</v>
      </c>
      <c r="N176" s="110">
        <f t="shared" si="46"/>
        <v>0</v>
      </c>
      <c r="O176" s="110">
        <f t="shared" si="46"/>
        <v>0</v>
      </c>
      <c r="P176" s="110">
        <f t="shared" si="46"/>
        <v>0</v>
      </c>
      <c r="Q176" s="110">
        <f t="shared" si="46"/>
        <v>0</v>
      </c>
      <c r="R176" s="110">
        <f t="shared" si="46"/>
        <v>0</v>
      </c>
      <c r="S176" s="110">
        <f t="shared" si="46"/>
        <v>0</v>
      </c>
      <c r="T176" s="110">
        <f t="shared" si="46"/>
        <v>0</v>
      </c>
      <c r="U176" s="110">
        <f t="shared" si="46"/>
        <v>0</v>
      </c>
      <c r="V176" s="110">
        <f t="shared" si="46"/>
        <v>0</v>
      </c>
      <c r="W176" s="110">
        <f t="shared" si="46"/>
        <v>0</v>
      </c>
      <c r="X176" s="110">
        <f t="shared" si="46"/>
        <v>0</v>
      </c>
      <c r="Y176" s="110">
        <f t="shared" si="46"/>
        <v>0</v>
      </c>
      <c r="Z176" s="110">
        <f t="shared" si="46"/>
        <v>0</v>
      </c>
      <c r="AA176" s="110">
        <f t="shared" si="46"/>
        <v>0</v>
      </c>
      <c r="AB176" s="110">
        <f t="shared" si="46"/>
        <v>0</v>
      </c>
      <c r="AC176" s="110">
        <f t="shared" si="46"/>
        <v>0</v>
      </c>
      <c r="AD176" s="110">
        <f t="shared" si="46"/>
        <v>0</v>
      </c>
      <c r="AE176" s="110">
        <f t="shared" si="46"/>
        <v>0</v>
      </c>
      <c r="AF176" s="110">
        <f t="shared" si="46"/>
        <v>0</v>
      </c>
      <c r="AG176" s="110">
        <f t="shared" si="46"/>
        <v>0</v>
      </c>
      <c r="AH176" s="110">
        <f t="shared" si="46"/>
        <v>0</v>
      </c>
      <c r="AI176" s="110">
        <f t="shared" si="46"/>
        <v>0</v>
      </c>
      <c r="AJ176" s="39" t="str">
        <f t="shared" si="30"/>
        <v/>
      </c>
      <c r="AK176" s="52"/>
      <c r="AL176" s="52" t="str">
        <f t="shared" si="33"/>
        <v>00</v>
      </c>
      <c r="AM176" s="52" t="str">
        <f t="shared" si="34"/>
        <v>00</v>
      </c>
      <c r="AN176" s="52" t="str">
        <f t="shared" si="35"/>
        <v>00</v>
      </c>
      <c r="AO176" s="52" t="str">
        <f t="shared" si="36"/>
        <v>00</v>
      </c>
      <c r="AQ176" t="str">
        <f t="shared" si="31"/>
        <v/>
      </c>
    </row>
    <row r="177" spans="2:43">
      <c r="B177" s="117"/>
      <c r="C177" s="39">
        <f t="shared" si="32"/>
        <v>41</v>
      </c>
      <c r="D177" s="110">
        <f t="shared" si="46"/>
        <v>0</v>
      </c>
      <c r="E177" s="110">
        <f t="shared" si="46"/>
        <v>0</v>
      </c>
      <c r="F177" s="110">
        <f t="shared" si="46"/>
        <v>0</v>
      </c>
      <c r="G177" s="110">
        <f t="shared" si="46"/>
        <v>0</v>
      </c>
      <c r="H177" s="110">
        <f t="shared" si="46"/>
        <v>0</v>
      </c>
      <c r="I177" s="110">
        <f t="shared" si="46"/>
        <v>0</v>
      </c>
      <c r="J177" s="110">
        <f t="shared" si="46"/>
        <v>0</v>
      </c>
      <c r="K177" s="110">
        <f t="shared" si="46"/>
        <v>0</v>
      </c>
      <c r="L177" s="110">
        <f t="shared" si="46"/>
        <v>0</v>
      </c>
      <c r="M177" s="110">
        <f t="shared" si="46"/>
        <v>0</v>
      </c>
      <c r="N177" s="110">
        <f t="shared" si="46"/>
        <v>0</v>
      </c>
      <c r="O177" s="110">
        <f t="shared" si="46"/>
        <v>0</v>
      </c>
      <c r="P177" s="110">
        <f t="shared" si="46"/>
        <v>0</v>
      </c>
      <c r="Q177" s="110">
        <f t="shared" si="46"/>
        <v>0</v>
      </c>
      <c r="R177" s="110">
        <f t="shared" si="46"/>
        <v>0</v>
      </c>
      <c r="S177" s="110">
        <f t="shared" si="46"/>
        <v>0</v>
      </c>
      <c r="T177" s="110">
        <f t="shared" si="46"/>
        <v>0</v>
      </c>
      <c r="U177" s="110">
        <f t="shared" si="46"/>
        <v>0</v>
      </c>
      <c r="V177" s="110">
        <f t="shared" si="46"/>
        <v>0</v>
      </c>
      <c r="W177" s="110">
        <f t="shared" si="46"/>
        <v>0</v>
      </c>
      <c r="X177" s="110">
        <f t="shared" si="46"/>
        <v>0</v>
      </c>
      <c r="Y177" s="110">
        <f t="shared" si="46"/>
        <v>0</v>
      </c>
      <c r="Z177" s="110">
        <f t="shared" si="46"/>
        <v>0</v>
      </c>
      <c r="AA177" s="110">
        <f t="shared" si="46"/>
        <v>0</v>
      </c>
      <c r="AB177" s="110">
        <f t="shared" si="46"/>
        <v>0</v>
      </c>
      <c r="AC177" s="110">
        <f t="shared" si="46"/>
        <v>0</v>
      </c>
      <c r="AD177" s="110">
        <f t="shared" si="46"/>
        <v>0</v>
      </c>
      <c r="AE177" s="110">
        <f t="shared" si="46"/>
        <v>0</v>
      </c>
      <c r="AF177" s="110">
        <f t="shared" si="46"/>
        <v>0</v>
      </c>
      <c r="AG177" s="110">
        <f t="shared" si="46"/>
        <v>0</v>
      </c>
      <c r="AH177" s="110">
        <f t="shared" si="46"/>
        <v>0</v>
      </c>
      <c r="AI177" s="110">
        <f t="shared" si="46"/>
        <v>0</v>
      </c>
      <c r="AJ177" s="39" t="str">
        <f t="shared" si="30"/>
        <v/>
      </c>
      <c r="AK177" s="52"/>
      <c r="AL177" s="52" t="str">
        <f t="shared" si="33"/>
        <v>00</v>
      </c>
      <c r="AM177" s="52" t="str">
        <f t="shared" si="34"/>
        <v>00</v>
      </c>
      <c r="AN177" s="52" t="str">
        <f t="shared" si="35"/>
        <v>00</v>
      </c>
      <c r="AO177" s="52" t="str">
        <f t="shared" si="36"/>
        <v>00</v>
      </c>
      <c r="AQ177" t="str">
        <f t="shared" si="31"/>
        <v/>
      </c>
    </row>
    <row r="178" spans="2:43">
      <c r="B178" s="117"/>
      <c r="C178" s="39">
        <f t="shared" si="32"/>
        <v>42</v>
      </c>
      <c r="D178" s="110">
        <f t="shared" si="46"/>
        <v>0</v>
      </c>
      <c r="E178" s="110">
        <f t="shared" si="46"/>
        <v>0</v>
      </c>
      <c r="F178" s="110">
        <f t="shared" si="46"/>
        <v>0</v>
      </c>
      <c r="G178" s="110">
        <f t="shared" si="46"/>
        <v>0</v>
      </c>
      <c r="H178" s="110">
        <f t="shared" si="46"/>
        <v>0</v>
      </c>
      <c r="I178" s="110">
        <f t="shared" si="46"/>
        <v>0</v>
      </c>
      <c r="J178" s="110">
        <f t="shared" si="46"/>
        <v>0</v>
      </c>
      <c r="K178" s="110">
        <f t="shared" si="46"/>
        <v>0</v>
      </c>
      <c r="L178" s="110">
        <f t="shared" si="46"/>
        <v>0</v>
      </c>
      <c r="M178" s="110">
        <f t="shared" si="46"/>
        <v>0</v>
      </c>
      <c r="N178" s="110">
        <f t="shared" si="46"/>
        <v>0</v>
      </c>
      <c r="O178" s="110">
        <f t="shared" si="46"/>
        <v>0</v>
      </c>
      <c r="P178" s="110">
        <f t="shared" si="46"/>
        <v>0</v>
      </c>
      <c r="Q178" s="110">
        <f t="shared" si="46"/>
        <v>0</v>
      </c>
      <c r="R178" s="110">
        <f t="shared" si="46"/>
        <v>0</v>
      </c>
      <c r="S178" s="110">
        <f t="shared" si="46"/>
        <v>0</v>
      </c>
      <c r="T178" s="110">
        <f t="shared" si="46"/>
        <v>0</v>
      </c>
      <c r="U178" s="110">
        <f t="shared" si="46"/>
        <v>0</v>
      </c>
      <c r="V178" s="110">
        <f t="shared" si="46"/>
        <v>0</v>
      </c>
      <c r="W178" s="110">
        <f t="shared" si="46"/>
        <v>0</v>
      </c>
      <c r="X178" s="110">
        <f t="shared" si="46"/>
        <v>0</v>
      </c>
      <c r="Y178" s="110">
        <f t="shared" si="46"/>
        <v>0</v>
      </c>
      <c r="Z178" s="110">
        <f t="shared" si="46"/>
        <v>0</v>
      </c>
      <c r="AA178" s="110">
        <f t="shared" si="46"/>
        <v>0</v>
      </c>
      <c r="AB178" s="110">
        <f t="shared" si="46"/>
        <v>0</v>
      </c>
      <c r="AC178" s="110">
        <f t="shared" si="46"/>
        <v>0</v>
      </c>
      <c r="AD178" s="110">
        <f t="shared" si="46"/>
        <v>0</v>
      </c>
      <c r="AE178" s="110">
        <f t="shared" si="46"/>
        <v>0</v>
      </c>
      <c r="AF178" s="110">
        <f t="shared" si="46"/>
        <v>0</v>
      </c>
      <c r="AG178" s="110">
        <f t="shared" si="46"/>
        <v>0</v>
      </c>
      <c r="AH178" s="110">
        <f t="shared" si="46"/>
        <v>0</v>
      </c>
      <c r="AI178" s="110">
        <f t="shared" si="46"/>
        <v>0</v>
      </c>
      <c r="AJ178" s="39" t="str">
        <f t="shared" si="30"/>
        <v/>
      </c>
      <c r="AK178" s="52"/>
      <c r="AL178" s="52" t="str">
        <f t="shared" si="33"/>
        <v>00</v>
      </c>
      <c r="AM178" s="52" t="str">
        <f t="shared" si="34"/>
        <v>00</v>
      </c>
      <c r="AN178" s="52" t="str">
        <f t="shared" si="35"/>
        <v>00</v>
      </c>
      <c r="AO178" s="52" t="str">
        <f t="shared" si="36"/>
        <v>00</v>
      </c>
      <c r="AQ178" t="str">
        <f t="shared" si="31"/>
        <v/>
      </c>
    </row>
    <row r="179" spans="2:43">
      <c r="B179" s="117"/>
      <c r="C179" s="39">
        <f t="shared" si="32"/>
        <v>43</v>
      </c>
      <c r="D179" s="110">
        <f t="shared" si="46"/>
        <v>0</v>
      </c>
      <c r="E179" s="110">
        <f t="shared" si="46"/>
        <v>0</v>
      </c>
      <c r="F179" s="110">
        <f t="shared" si="46"/>
        <v>0</v>
      </c>
      <c r="G179" s="110">
        <f t="shared" si="46"/>
        <v>0</v>
      </c>
      <c r="H179" s="110">
        <f t="shared" si="46"/>
        <v>0</v>
      </c>
      <c r="I179" s="110">
        <f t="shared" si="46"/>
        <v>0</v>
      </c>
      <c r="J179" s="110">
        <f t="shared" si="46"/>
        <v>0</v>
      </c>
      <c r="K179" s="110">
        <f t="shared" si="46"/>
        <v>0</v>
      </c>
      <c r="L179" s="110">
        <f t="shared" si="46"/>
        <v>0</v>
      </c>
      <c r="M179" s="110">
        <f t="shared" si="46"/>
        <v>0</v>
      </c>
      <c r="N179" s="110">
        <f t="shared" si="46"/>
        <v>0</v>
      </c>
      <c r="O179" s="110">
        <f t="shared" si="46"/>
        <v>0</v>
      </c>
      <c r="P179" s="110">
        <f t="shared" si="46"/>
        <v>0</v>
      </c>
      <c r="Q179" s="110">
        <f t="shared" si="46"/>
        <v>0</v>
      </c>
      <c r="R179" s="110">
        <f t="shared" si="46"/>
        <v>0</v>
      </c>
      <c r="S179" s="110">
        <f t="shared" si="46"/>
        <v>0</v>
      </c>
      <c r="T179" s="110">
        <f t="shared" si="46"/>
        <v>0</v>
      </c>
      <c r="U179" s="110">
        <f t="shared" si="46"/>
        <v>0</v>
      </c>
      <c r="V179" s="110">
        <f t="shared" si="46"/>
        <v>0</v>
      </c>
      <c r="W179" s="110">
        <f t="shared" si="46"/>
        <v>0</v>
      </c>
      <c r="X179" s="110">
        <f t="shared" si="46"/>
        <v>0</v>
      </c>
      <c r="Y179" s="110">
        <f t="shared" si="46"/>
        <v>0</v>
      </c>
      <c r="Z179" s="110">
        <f t="shared" si="46"/>
        <v>0</v>
      </c>
      <c r="AA179" s="110">
        <f t="shared" si="46"/>
        <v>0</v>
      </c>
      <c r="AB179" s="110">
        <f t="shared" si="46"/>
        <v>0</v>
      </c>
      <c r="AC179" s="110">
        <f t="shared" si="46"/>
        <v>0</v>
      </c>
      <c r="AD179" s="110">
        <f t="shared" si="46"/>
        <v>0</v>
      </c>
      <c r="AE179" s="110">
        <f t="shared" si="46"/>
        <v>0</v>
      </c>
      <c r="AF179" s="110">
        <f t="shared" si="46"/>
        <v>0</v>
      </c>
      <c r="AG179" s="110">
        <f t="shared" si="46"/>
        <v>0</v>
      </c>
      <c r="AH179" s="110">
        <f t="shared" si="46"/>
        <v>0</v>
      </c>
      <c r="AI179" s="110">
        <f t="shared" si="46"/>
        <v>0</v>
      </c>
      <c r="AJ179" s="39" t="str">
        <f t="shared" si="30"/>
        <v/>
      </c>
      <c r="AK179" s="52"/>
      <c r="AL179" s="52" t="str">
        <f t="shared" si="33"/>
        <v>00</v>
      </c>
      <c r="AM179" s="52" t="str">
        <f t="shared" si="34"/>
        <v>00</v>
      </c>
      <c r="AN179" s="52" t="str">
        <f t="shared" si="35"/>
        <v>00</v>
      </c>
      <c r="AO179" s="52" t="str">
        <f t="shared" si="36"/>
        <v>00</v>
      </c>
      <c r="AQ179" t="str">
        <f t="shared" si="31"/>
        <v/>
      </c>
    </row>
    <row r="180" spans="2:43">
      <c r="B180" s="117"/>
      <c r="C180" s="39">
        <f t="shared" si="32"/>
        <v>44</v>
      </c>
      <c r="D180" s="110">
        <f t="shared" si="46"/>
        <v>0</v>
      </c>
      <c r="E180" s="110">
        <f t="shared" si="46"/>
        <v>0</v>
      </c>
      <c r="F180" s="110">
        <f t="shared" si="46"/>
        <v>0</v>
      </c>
      <c r="G180" s="110">
        <f t="shared" si="46"/>
        <v>0</v>
      </c>
      <c r="H180" s="110">
        <f t="shared" si="46"/>
        <v>0</v>
      </c>
      <c r="I180" s="110">
        <f t="shared" si="46"/>
        <v>0</v>
      </c>
      <c r="J180" s="110">
        <f t="shared" si="46"/>
        <v>0</v>
      </c>
      <c r="K180" s="110">
        <f t="shared" si="46"/>
        <v>0</v>
      </c>
      <c r="L180" s="110">
        <f t="shared" si="46"/>
        <v>0</v>
      </c>
      <c r="M180" s="110">
        <f t="shared" si="46"/>
        <v>0</v>
      </c>
      <c r="N180" s="110">
        <f t="shared" si="46"/>
        <v>0</v>
      </c>
      <c r="O180" s="110">
        <f t="shared" si="46"/>
        <v>0</v>
      </c>
      <c r="P180" s="110">
        <f t="shared" si="46"/>
        <v>0</v>
      </c>
      <c r="Q180" s="110">
        <f t="shared" si="46"/>
        <v>0</v>
      </c>
      <c r="R180" s="110">
        <f t="shared" si="46"/>
        <v>0</v>
      </c>
      <c r="S180" s="110">
        <f t="shared" si="46"/>
        <v>0</v>
      </c>
      <c r="T180" s="110">
        <f t="shared" si="46"/>
        <v>0</v>
      </c>
      <c r="U180" s="110">
        <f t="shared" si="46"/>
        <v>0</v>
      </c>
      <c r="V180" s="110">
        <f t="shared" si="46"/>
        <v>0</v>
      </c>
      <c r="W180" s="110">
        <f t="shared" si="46"/>
        <v>0</v>
      </c>
      <c r="X180" s="110">
        <f t="shared" si="46"/>
        <v>0</v>
      </c>
      <c r="Y180" s="110">
        <f t="shared" si="46"/>
        <v>0</v>
      </c>
      <c r="Z180" s="110">
        <f t="shared" si="46"/>
        <v>0</v>
      </c>
      <c r="AA180" s="110">
        <f t="shared" si="46"/>
        <v>0</v>
      </c>
      <c r="AB180" s="110">
        <f t="shared" si="46"/>
        <v>0</v>
      </c>
      <c r="AC180" s="110">
        <f t="shared" si="46"/>
        <v>0</v>
      </c>
      <c r="AD180" s="110">
        <f t="shared" si="46"/>
        <v>0</v>
      </c>
      <c r="AE180" s="110">
        <f t="shared" si="46"/>
        <v>0</v>
      </c>
      <c r="AF180" s="110">
        <f t="shared" si="46"/>
        <v>0</v>
      </c>
      <c r="AG180" s="110">
        <f t="shared" si="46"/>
        <v>0</v>
      </c>
      <c r="AH180" s="110">
        <f t="shared" si="46"/>
        <v>0</v>
      </c>
      <c r="AI180" s="110">
        <f t="shared" si="46"/>
        <v>0</v>
      </c>
      <c r="AJ180" s="39" t="str">
        <f t="shared" si="30"/>
        <v/>
      </c>
      <c r="AK180" s="52"/>
      <c r="AL180" s="52" t="str">
        <f t="shared" si="33"/>
        <v>00</v>
      </c>
      <c r="AM180" s="52" t="str">
        <f t="shared" si="34"/>
        <v>00</v>
      </c>
      <c r="AN180" s="52" t="str">
        <f t="shared" si="35"/>
        <v>00</v>
      </c>
      <c r="AO180" s="52" t="str">
        <f t="shared" si="36"/>
        <v>00</v>
      </c>
      <c r="AQ180" t="str">
        <f t="shared" si="31"/>
        <v/>
      </c>
    </row>
    <row r="181" spans="2:43">
      <c r="B181" s="117"/>
      <c r="C181" s="39">
        <f t="shared" si="32"/>
        <v>45</v>
      </c>
      <c r="D181" s="110">
        <f t="shared" si="46"/>
        <v>0</v>
      </c>
      <c r="E181" s="110">
        <f t="shared" si="46"/>
        <v>0</v>
      </c>
      <c r="F181" s="110">
        <f t="shared" si="46"/>
        <v>0</v>
      </c>
      <c r="G181" s="110">
        <f t="shared" si="46"/>
        <v>0</v>
      </c>
      <c r="H181" s="110">
        <f t="shared" si="46"/>
        <v>0</v>
      </c>
      <c r="I181" s="110">
        <f t="shared" si="46"/>
        <v>0</v>
      </c>
      <c r="J181" s="110">
        <f t="shared" si="46"/>
        <v>0</v>
      </c>
      <c r="K181" s="110">
        <f t="shared" si="46"/>
        <v>0</v>
      </c>
      <c r="L181" s="110">
        <f t="shared" si="46"/>
        <v>0</v>
      </c>
      <c r="M181" s="110">
        <f t="shared" si="46"/>
        <v>0</v>
      </c>
      <c r="N181" s="110">
        <f t="shared" si="46"/>
        <v>0</v>
      </c>
      <c r="O181" s="110">
        <f t="shared" si="46"/>
        <v>0</v>
      </c>
      <c r="P181" s="110">
        <f t="shared" si="46"/>
        <v>0</v>
      </c>
      <c r="Q181" s="110">
        <f t="shared" si="46"/>
        <v>0</v>
      </c>
      <c r="R181" s="110">
        <f t="shared" si="46"/>
        <v>0</v>
      </c>
      <c r="S181" s="110">
        <f t="shared" si="46"/>
        <v>0</v>
      </c>
      <c r="T181" s="110">
        <f t="shared" si="46"/>
        <v>0</v>
      </c>
      <c r="U181" s="110">
        <f t="shared" si="46"/>
        <v>0</v>
      </c>
      <c r="V181" s="110">
        <f t="shared" si="46"/>
        <v>0</v>
      </c>
      <c r="W181" s="110">
        <f t="shared" si="46"/>
        <v>0</v>
      </c>
      <c r="X181" s="110">
        <f t="shared" si="46"/>
        <v>0</v>
      </c>
      <c r="Y181" s="110">
        <f t="shared" si="46"/>
        <v>0</v>
      </c>
      <c r="Z181" s="110">
        <f t="shared" si="46"/>
        <v>0</v>
      </c>
      <c r="AA181" s="110">
        <f t="shared" si="46"/>
        <v>0</v>
      </c>
      <c r="AB181" s="110">
        <f t="shared" si="46"/>
        <v>0</v>
      </c>
      <c r="AC181" s="110">
        <f t="shared" si="46"/>
        <v>0</v>
      </c>
      <c r="AD181" s="110">
        <f t="shared" si="46"/>
        <v>0</v>
      </c>
      <c r="AE181" s="110">
        <f t="shared" si="46"/>
        <v>0</v>
      </c>
      <c r="AF181" s="110">
        <f t="shared" si="46"/>
        <v>0</v>
      </c>
      <c r="AG181" s="110">
        <f t="shared" si="46"/>
        <v>0</v>
      </c>
      <c r="AH181" s="110">
        <f t="shared" si="46"/>
        <v>0</v>
      </c>
      <c r="AI181" s="110">
        <f t="shared" si="46"/>
        <v>0</v>
      </c>
      <c r="AJ181" s="39" t="str">
        <f t="shared" si="30"/>
        <v/>
      </c>
      <c r="AK181" s="52"/>
      <c r="AL181" s="52" t="str">
        <f t="shared" si="33"/>
        <v>00</v>
      </c>
      <c r="AM181" s="52" t="str">
        <f t="shared" si="34"/>
        <v>00</v>
      </c>
      <c r="AN181" s="52" t="str">
        <f t="shared" si="35"/>
        <v>00</v>
      </c>
      <c r="AO181" s="52" t="str">
        <f t="shared" si="36"/>
        <v>00</v>
      </c>
      <c r="AQ181" t="str">
        <f t="shared" si="31"/>
        <v/>
      </c>
    </row>
    <row r="182" spans="2:43">
      <c r="B182" s="117"/>
      <c r="C182" s="39">
        <f t="shared" si="32"/>
        <v>46</v>
      </c>
      <c r="D182" s="110">
        <f t="shared" si="46"/>
        <v>0</v>
      </c>
      <c r="E182" s="110">
        <f t="shared" si="46"/>
        <v>0</v>
      </c>
      <c r="F182" s="110">
        <f t="shared" si="46"/>
        <v>0</v>
      </c>
      <c r="G182" s="110">
        <f t="shared" si="46"/>
        <v>0</v>
      </c>
      <c r="H182" s="110">
        <f t="shared" si="46"/>
        <v>0</v>
      </c>
      <c r="I182" s="110">
        <f t="shared" si="46"/>
        <v>0</v>
      </c>
      <c r="J182" s="110">
        <f t="shared" si="46"/>
        <v>0</v>
      </c>
      <c r="K182" s="110">
        <f t="shared" si="46"/>
        <v>0</v>
      </c>
      <c r="L182" s="110">
        <f t="shared" si="46"/>
        <v>0</v>
      </c>
      <c r="M182" s="110">
        <f t="shared" si="46"/>
        <v>0</v>
      </c>
      <c r="N182" s="110">
        <f t="shared" si="46"/>
        <v>0</v>
      </c>
      <c r="O182" s="110">
        <f t="shared" si="46"/>
        <v>0</v>
      </c>
      <c r="P182" s="110">
        <f t="shared" si="46"/>
        <v>0</v>
      </c>
      <c r="Q182" s="110">
        <f t="shared" si="46"/>
        <v>0</v>
      </c>
      <c r="R182" s="110">
        <f t="shared" si="46"/>
        <v>0</v>
      </c>
      <c r="S182" s="110">
        <f t="shared" si="46"/>
        <v>0</v>
      </c>
      <c r="T182" s="110">
        <f t="shared" si="46"/>
        <v>0</v>
      </c>
      <c r="U182" s="110">
        <f t="shared" si="46"/>
        <v>0</v>
      </c>
      <c r="V182" s="110">
        <f t="shared" si="46"/>
        <v>0</v>
      </c>
      <c r="W182" s="110">
        <f t="shared" si="46"/>
        <v>0</v>
      </c>
      <c r="X182" s="110">
        <f t="shared" si="46"/>
        <v>0</v>
      </c>
      <c r="Y182" s="110">
        <f t="shared" si="46"/>
        <v>0</v>
      </c>
      <c r="Z182" s="110">
        <f t="shared" si="46"/>
        <v>0</v>
      </c>
      <c r="AA182" s="110">
        <f t="shared" si="46"/>
        <v>0</v>
      </c>
      <c r="AB182" s="110">
        <f t="shared" si="46"/>
        <v>0</v>
      </c>
      <c r="AC182" s="110">
        <f t="shared" si="46"/>
        <v>0</v>
      </c>
      <c r="AD182" s="110">
        <f t="shared" si="46"/>
        <v>0</v>
      </c>
      <c r="AE182" s="110">
        <f t="shared" si="46"/>
        <v>0</v>
      </c>
      <c r="AF182" s="110">
        <f t="shared" si="46"/>
        <v>0</v>
      </c>
      <c r="AG182" s="110">
        <f t="shared" si="46"/>
        <v>0</v>
      </c>
      <c r="AH182" s="110">
        <f t="shared" si="46"/>
        <v>0</v>
      </c>
      <c r="AI182" s="110">
        <f t="shared" si="46"/>
        <v>0</v>
      </c>
      <c r="AJ182" s="39" t="str">
        <f t="shared" si="30"/>
        <v/>
      </c>
      <c r="AK182" s="52"/>
      <c r="AL182" s="52" t="str">
        <f t="shared" si="33"/>
        <v>00</v>
      </c>
      <c r="AM182" s="52" t="str">
        <f t="shared" si="34"/>
        <v>00</v>
      </c>
      <c r="AN182" s="52" t="str">
        <f t="shared" si="35"/>
        <v>00</v>
      </c>
      <c r="AO182" s="52" t="str">
        <f t="shared" si="36"/>
        <v>00</v>
      </c>
      <c r="AQ182" t="str">
        <f t="shared" si="31"/>
        <v/>
      </c>
    </row>
    <row r="183" spans="2:43">
      <c r="B183" s="117"/>
      <c r="C183" s="39">
        <f t="shared" si="32"/>
        <v>47</v>
      </c>
      <c r="D183" s="110">
        <f t="shared" si="46"/>
        <v>0</v>
      </c>
      <c r="E183" s="110">
        <f t="shared" si="46"/>
        <v>0</v>
      </c>
      <c r="F183" s="110">
        <f t="shared" si="46"/>
        <v>0</v>
      </c>
      <c r="G183" s="110">
        <f t="shared" si="46"/>
        <v>0</v>
      </c>
      <c r="H183" s="110">
        <f t="shared" si="46"/>
        <v>0</v>
      </c>
      <c r="I183" s="110">
        <f t="shared" si="46"/>
        <v>0</v>
      </c>
      <c r="J183" s="110">
        <f t="shared" si="46"/>
        <v>0</v>
      </c>
      <c r="K183" s="110">
        <f t="shared" si="46"/>
        <v>0</v>
      </c>
      <c r="L183" s="110">
        <f t="shared" si="46"/>
        <v>0</v>
      </c>
      <c r="M183" s="110">
        <f t="shared" si="46"/>
        <v>0</v>
      </c>
      <c r="N183" s="110">
        <f t="shared" si="46"/>
        <v>0</v>
      </c>
      <c r="O183" s="110">
        <f t="shared" si="46"/>
        <v>0</v>
      </c>
      <c r="P183" s="110">
        <f t="shared" si="46"/>
        <v>0</v>
      </c>
      <c r="Q183" s="110">
        <f t="shared" si="46"/>
        <v>0</v>
      </c>
      <c r="R183" s="110">
        <f t="shared" si="46"/>
        <v>0</v>
      </c>
      <c r="S183" s="110">
        <f t="shared" si="46"/>
        <v>0</v>
      </c>
      <c r="T183" s="110">
        <f t="shared" si="46"/>
        <v>0</v>
      </c>
      <c r="U183" s="110">
        <f t="shared" si="46"/>
        <v>0</v>
      </c>
      <c r="V183" s="110">
        <f t="shared" si="46"/>
        <v>0</v>
      </c>
      <c r="W183" s="110">
        <f t="shared" si="46"/>
        <v>0</v>
      </c>
      <c r="X183" s="110">
        <f t="shared" si="46"/>
        <v>0</v>
      </c>
      <c r="Y183" s="110">
        <f t="shared" si="46"/>
        <v>0</v>
      </c>
      <c r="Z183" s="110">
        <f t="shared" si="46"/>
        <v>0</v>
      </c>
      <c r="AA183" s="110">
        <f t="shared" si="46"/>
        <v>0</v>
      </c>
      <c r="AB183" s="110">
        <f t="shared" si="46"/>
        <v>0</v>
      </c>
      <c r="AC183" s="110">
        <f t="shared" si="46"/>
        <v>0</v>
      </c>
      <c r="AD183" s="110">
        <f t="shared" si="46"/>
        <v>0</v>
      </c>
      <c r="AE183" s="110">
        <f t="shared" si="46"/>
        <v>0</v>
      </c>
      <c r="AF183" s="110">
        <f t="shared" si="46"/>
        <v>0</v>
      </c>
      <c r="AG183" s="110">
        <f t="shared" si="46"/>
        <v>0</v>
      </c>
      <c r="AH183" s="110">
        <f t="shared" si="46"/>
        <v>0</v>
      </c>
      <c r="AI183" s="110">
        <f t="shared" ref="AI183" si="47">IF(OR(AI53=0,AI53=1),1,0)</f>
        <v>0</v>
      </c>
      <c r="AJ183" s="39" t="str">
        <f t="shared" si="30"/>
        <v/>
      </c>
      <c r="AK183" s="52"/>
      <c r="AL183" s="52" t="str">
        <f t="shared" si="33"/>
        <v>00</v>
      </c>
      <c r="AM183" s="52" t="str">
        <f t="shared" si="34"/>
        <v>00</v>
      </c>
      <c r="AN183" s="52" t="str">
        <f t="shared" si="35"/>
        <v>00</v>
      </c>
      <c r="AO183" s="52" t="str">
        <f t="shared" si="36"/>
        <v>00</v>
      </c>
      <c r="AQ183" t="str">
        <f t="shared" si="31"/>
        <v/>
      </c>
    </row>
    <row r="184" spans="2:43">
      <c r="B184" s="117"/>
      <c r="C184" s="39">
        <f t="shared" si="32"/>
        <v>48</v>
      </c>
      <c r="D184" s="110">
        <f t="shared" ref="D184:AI191" si="48">IF(OR(D54=0,D54=1),1,0)</f>
        <v>0</v>
      </c>
      <c r="E184" s="110">
        <f t="shared" si="48"/>
        <v>0</v>
      </c>
      <c r="F184" s="110">
        <f t="shared" si="48"/>
        <v>0</v>
      </c>
      <c r="G184" s="110">
        <f t="shared" si="48"/>
        <v>0</v>
      </c>
      <c r="H184" s="110">
        <f t="shared" si="48"/>
        <v>0</v>
      </c>
      <c r="I184" s="110">
        <f t="shared" si="48"/>
        <v>0</v>
      </c>
      <c r="J184" s="110">
        <f t="shared" si="48"/>
        <v>0</v>
      </c>
      <c r="K184" s="110">
        <f t="shared" si="48"/>
        <v>0</v>
      </c>
      <c r="L184" s="110">
        <f t="shared" si="48"/>
        <v>0</v>
      </c>
      <c r="M184" s="110">
        <f t="shared" si="48"/>
        <v>0</v>
      </c>
      <c r="N184" s="110">
        <f t="shared" si="48"/>
        <v>0</v>
      </c>
      <c r="O184" s="110">
        <f t="shared" si="48"/>
        <v>0</v>
      </c>
      <c r="P184" s="110">
        <f t="shared" si="48"/>
        <v>0</v>
      </c>
      <c r="Q184" s="110">
        <f t="shared" si="48"/>
        <v>0</v>
      </c>
      <c r="R184" s="110">
        <f t="shared" si="48"/>
        <v>0</v>
      </c>
      <c r="S184" s="110">
        <f t="shared" si="48"/>
        <v>0</v>
      </c>
      <c r="T184" s="110">
        <f t="shared" si="48"/>
        <v>0</v>
      </c>
      <c r="U184" s="110">
        <f t="shared" si="48"/>
        <v>0</v>
      </c>
      <c r="V184" s="110">
        <f t="shared" si="48"/>
        <v>0</v>
      </c>
      <c r="W184" s="110">
        <f t="shared" si="48"/>
        <v>0</v>
      </c>
      <c r="X184" s="110">
        <f t="shared" si="48"/>
        <v>0</v>
      </c>
      <c r="Y184" s="110">
        <f t="shared" si="48"/>
        <v>0</v>
      </c>
      <c r="Z184" s="110">
        <f t="shared" si="48"/>
        <v>0</v>
      </c>
      <c r="AA184" s="110">
        <f t="shared" si="48"/>
        <v>0</v>
      </c>
      <c r="AB184" s="110">
        <f t="shared" si="48"/>
        <v>0</v>
      </c>
      <c r="AC184" s="110">
        <f t="shared" si="48"/>
        <v>0</v>
      </c>
      <c r="AD184" s="110">
        <f t="shared" si="48"/>
        <v>0</v>
      </c>
      <c r="AE184" s="110">
        <f t="shared" si="48"/>
        <v>0</v>
      </c>
      <c r="AF184" s="110">
        <f t="shared" si="48"/>
        <v>0</v>
      </c>
      <c r="AG184" s="110">
        <f t="shared" si="48"/>
        <v>0</v>
      </c>
      <c r="AH184" s="110">
        <f t="shared" si="48"/>
        <v>0</v>
      </c>
      <c r="AI184" s="110">
        <f t="shared" si="48"/>
        <v>0</v>
      </c>
      <c r="AJ184" s="39" t="str">
        <f t="shared" si="30"/>
        <v/>
      </c>
      <c r="AK184" s="52"/>
      <c r="AL184" s="52" t="str">
        <f t="shared" si="33"/>
        <v>00</v>
      </c>
      <c r="AM184" s="52" t="str">
        <f t="shared" si="34"/>
        <v>00</v>
      </c>
      <c r="AN184" s="52" t="str">
        <f t="shared" si="35"/>
        <v>00</v>
      </c>
      <c r="AO184" s="52" t="str">
        <f t="shared" si="36"/>
        <v>00</v>
      </c>
      <c r="AQ184" t="str">
        <f t="shared" si="31"/>
        <v/>
      </c>
    </row>
    <row r="185" spans="2:43">
      <c r="B185" s="117"/>
      <c r="C185" s="39">
        <f t="shared" si="32"/>
        <v>49</v>
      </c>
      <c r="D185" s="110">
        <f t="shared" si="48"/>
        <v>0</v>
      </c>
      <c r="E185" s="110">
        <f t="shared" si="48"/>
        <v>0</v>
      </c>
      <c r="F185" s="110">
        <f t="shared" si="48"/>
        <v>0</v>
      </c>
      <c r="G185" s="110">
        <f t="shared" si="48"/>
        <v>0</v>
      </c>
      <c r="H185" s="110">
        <f t="shared" si="48"/>
        <v>0</v>
      </c>
      <c r="I185" s="110">
        <f t="shared" si="48"/>
        <v>0</v>
      </c>
      <c r="J185" s="110">
        <f t="shared" si="48"/>
        <v>0</v>
      </c>
      <c r="K185" s="110">
        <f t="shared" si="48"/>
        <v>0</v>
      </c>
      <c r="L185" s="110">
        <f t="shared" si="48"/>
        <v>0</v>
      </c>
      <c r="M185" s="110">
        <f t="shared" si="48"/>
        <v>0</v>
      </c>
      <c r="N185" s="110">
        <f t="shared" si="48"/>
        <v>0</v>
      </c>
      <c r="O185" s="110">
        <f t="shared" si="48"/>
        <v>0</v>
      </c>
      <c r="P185" s="110">
        <f t="shared" si="48"/>
        <v>0</v>
      </c>
      <c r="Q185" s="110">
        <f t="shared" si="48"/>
        <v>0</v>
      </c>
      <c r="R185" s="110">
        <f t="shared" si="48"/>
        <v>0</v>
      </c>
      <c r="S185" s="110">
        <f t="shared" si="48"/>
        <v>0</v>
      </c>
      <c r="T185" s="110">
        <f t="shared" si="48"/>
        <v>0</v>
      </c>
      <c r="U185" s="110">
        <f t="shared" si="48"/>
        <v>0</v>
      </c>
      <c r="V185" s="110">
        <f t="shared" si="48"/>
        <v>0</v>
      </c>
      <c r="W185" s="110">
        <f t="shared" si="48"/>
        <v>0</v>
      </c>
      <c r="X185" s="110">
        <f t="shared" si="48"/>
        <v>0</v>
      </c>
      <c r="Y185" s="110">
        <f t="shared" si="48"/>
        <v>0</v>
      </c>
      <c r="Z185" s="110">
        <f t="shared" si="48"/>
        <v>0</v>
      </c>
      <c r="AA185" s="110">
        <f t="shared" si="48"/>
        <v>0</v>
      </c>
      <c r="AB185" s="110">
        <f t="shared" si="48"/>
        <v>0</v>
      </c>
      <c r="AC185" s="110">
        <f t="shared" si="48"/>
        <v>0</v>
      </c>
      <c r="AD185" s="110">
        <f t="shared" si="48"/>
        <v>0</v>
      </c>
      <c r="AE185" s="110">
        <f t="shared" si="48"/>
        <v>0</v>
      </c>
      <c r="AF185" s="110">
        <f t="shared" si="48"/>
        <v>0</v>
      </c>
      <c r="AG185" s="110">
        <f t="shared" si="48"/>
        <v>0</v>
      </c>
      <c r="AH185" s="110">
        <f t="shared" si="48"/>
        <v>0</v>
      </c>
      <c r="AI185" s="110">
        <f t="shared" si="48"/>
        <v>0</v>
      </c>
      <c r="AJ185" s="39" t="str">
        <f t="shared" si="30"/>
        <v/>
      </c>
      <c r="AK185" s="52"/>
      <c r="AL185" s="52" t="str">
        <f t="shared" si="33"/>
        <v>00</v>
      </c>
      <c r="AM185" s="52" t="str">
        <f t="shared" si="34"/>
        <v>00</v>
      </c>
      <c r="AN185" s="52" t="str">
        <f t="shared" si="35"/>
        <v>00</v>
      </c>
      <c r="AO185" s="52" t="str">
        <f t="shared" si="36"/>
        <v>00</v>
      </c>
      <c r="AQ185" t="str">
        <f t="shared" si="31"/>
        <v/>
      </c>
    </row>
    <row r="186" spans="2:43">
      <c r="B186" s="117"/>
      <c r="C186" s="39">
        <f t="shared" si="32"/>
        <v>50</v>
      </c>
      <c r="D186" s="110">
        <f t="shared" si="48"/>
        <v>0</v>
      </c>
      <c r="E186" s="110">
        <f t="shared" si="48"/>
        <v>0</v>
      </c>
      <c r="F186" s="110">
        <f t="shared" si="48"/>
        <v>0</v>
      </c>
      <c r="G186" s="110">
        <f t="shared" si="48"/>
        <v>0</v>
      </c>
      <c r="H186" s="110">
        <f t="shared" si="48"/>
        <v>0</v>
      </c>
      <c r="I186" s="110">
        <f t="shared" si="48"/>
        <v>0</v>
      </c>
      <c r="J186" s="110">
        <f t="shared" si="48"/>
        <v>0</v>
      </c>
      <c r="K186" s="110">
        <f t="shared" si="48"/>
        <v>0</v>
      </c>
      <c r="L186" s="110">
        <f t="shared" si="48"/>
        <v>0</v>
      </c>
      <c r="M186" s="110">
        <f t="shared" si="48"/>
        <v>0</v>
      </c>
      <c r="N186" s="110">
        <f t="shared" si="48"/>
        <v>0</v>
      </c>
      <c r="O186" s="110">
        <f t="shared" si="48"/>
        <v>0</v>
      </c>
      <c r="P186" s="110">
        <f t="shared" si="48"/>
        <v>0</v>
      </c>
      <c r="Q186" s="110">
        <f t="shared" si="48"/>
        <v>0</v>
      </c>
      <c r="R186" s="110">
        <f t="shared" si="48"/>
        <v>0</v>
      </c>
      <c r="S186" s="110">
        <f t="shared" si="48"/>
        <v>0</v>
      </c>
      <c r="T186" s="110">
        <f t="shared" si="48"/>
        <v>0</v>
      </c>
      <c r="U186" s="110">
        <f t="shared" si="48"/>
        <v>0</v>
      </c>
      <c r="V186" s="110">
        <f t="shared" si="48"/>
        <v>0</v>
      </c>
      <c r="W186" s="110">
        <f t="shared" si="48"/>
        <v>0</v>
      </c>
      <c r="X186" s="110">
        <f t="shared" si="48"/>
        <v>0</v>
      </c>
      <c r="Y186" s="110">
        <f t="shared" si="48"/>
        <v>0</v>
      </c>
      <c r="Z186" s="110">
        <f t="shared" si="48"/>
        <v>0</v>
      </c>
      <c r="AA186" s="110">
        <f t="shared" si="48"/>
        <v>0</v>
      </c>
      <c r="AB186" s="110">
        <f t="shared" si="48"/>
        <v>0</v>
      </c>
      <c r="AC186" s="110">
        <f t="shared" si="48"/>
        <v>0</v>
      </c>
      <c r="AD186" s="110">
        <f t="shared" si="48"/>
        <v>0</v>
      </c>
      <c r="AE186" s="110">
        <f t="shared" si="48"/>
        <v>0</v>
      </c>
      <c r="AF186" s="110">
        <f t="shared" si="48"/>
        <v>0</v>
      </c>
      <c r="AG186" s="110">
        <f t="shared" si="48"/>
        <v>0</v>
      </c>
      <c r="AH186" s="110">
        <f t="shared" si="48"/>
        <v>0</v>
      </c>
      <c r="AI186" s="110">
        <f t="shared" si="48"/>
        <v>0</v>
      </c>
      <c r="AJ186" s="39" t="str">
        <f t="shared" si="30"/>
        <v/>
      </c>
      <c r="AK186" s="52"/>
      <c r="AL186" s="52" t="str">
        <f t="shared" si="33"/>
        <v>00</v>
      </c>
      <c r="AM186" s="52" t="str">
        <f t="shared" si="34"/>
        <v>00</v>
      </c>
      <c r="AN186" s="52" t="str">
        <f t="shared" si="35"/>
        <v>00</v>
      </c>
      <c r="AO186" s="52" t="str">
        <f t="shared" si="36"/>
        <v>00</v>
      </c>
      <c r="AQ186" t="str">
        <f t="shared" si="31"/>
        <v/>
      </c>
    </row>
    <row r="187" spans="2:43">
      <c r="B187" s="117"/>
      <c r="C187" s="39">
        <f t="shared" si="32"/>
        <v>51</v>
      </c>
      <c r="D187" s="110">
        <f t="shared" si="48"/>
        <v>0</v>
      </c>
      <c r="E187" s="110">
        <f t="shared" si="48"/>
        <v>0</v>
      </c>
      <c r="F187" s="110">
        <f t="shared" si="48"/>
        <v>0</v>
      </c>
      <c r="G187" s="110">
        <f t="shared" si="48"/>
        <v>0</v>
      </c>
      <c r="H187" s="110">
        <f t="shared" si="48"/>
        <v>0</v>
      </c>
      <c r="I187" s="110">
        <f t="shared" si="48"/>
        <v>0</v>
      </c>
      <c r="J187" s="110">
        <f t="shared" si="48"/>
        <v>0</v>
      </c>
      <c r="K187" s="110">
        <f t="shared" si="48"/>
        <v>0</v>
      </c>
      <c r="L187" s="110">
        <f t="shared" si="48"/>
        <v>0</v>
      </c>
      <c r="M187" s="110">
        <f t="shared" si="48"/>
        <v>0</v>
      </c>
      <c r="N187" s="110">
        <f t="shared" si="48"/>
        <v>0</v>
      </c>
      <c r="O187" s="110">
        <f t="shared" si="48"/>
        <v>0</v>
      </c>
      <c r="P187" s="110">
        <f t="shared" si="48"/>
        <v>0</v>
      </c>
      <c r="Q187" s="110">
        <f t="shared" si="48"/>
        <v>0</v>
      </c>
      <c r="R187" s="110">
        <f t="shared" si="48"/>
        <v>0</v>
      </c>
      <c r="S187" s="110">
        <f t="shared" si="48"/>
        <v>0</v>
      </c>
      <c r="T187" s="110">
        <f t="shared" si="48"/>
        <v>0</v>
      </c>
      <c r="U187" s="110">
        <f t="shared" si="48"/>
        <v>0</v>
      </c>
      <c r="V187" s="110">
        <f t="shared" si="48"/>
        <v>0</v>
      </c>
      <c r="W187" s="110">
        <f t="shared" si="48"/>
        <v>0</v>
      </c>
      <c r="X187" s="110">
        <f t="shared" si="48"/>
        <v>0</v>
      </c>
      <c r="Y187" s="110">
        <f t="shared" si="48"/>
        <v>0</v>
      </c>
      <c r="Z187" s="110">
        <f t="shared" si="48"/>
        <v>0</v>
      </c>
      <c r="AA187" s="110">
        <f t="shared" si="48"/>
        <v>0</v>
      </c>
      <c r="AB187" s="110">
        <f t="shared" si="48"/>
        <v>0</v>
      </c>
      <c r="AC187" s="110">
        <f t="shared" si="48"/>
        <v>0</v>
      </c>
      <c r="AD187" s="110">
        <f t="shared" si="48"/>
        <v>0</v>
      </c>
      <c r="AE187" s="110">
        <f t="shared" si="48"/>
        <v>0</v>
      </c>
      <c r="AF187" s="110">
        <f t="shared" si="48"/>
        <v>0</v>
      </c>
      <c r="AG187" s="110">
        <f t="shared" si="48"/>
        <v>0</v>
      </c>
      <c r="AH187" s="110">
        <f t="shared" si="48"/>
        <v>0</v>
      </c>
      <c r="AI187" s="110">
        <f t="shared" si="48"/>
        <v>0</v>
      </c>
      <c r="AJ187" s="39" t="str">
        <f t="shared" si="30"/>
        <v/>
      </c>
      <c r="AK187" s="52"/>
      <c r="AL187" s="52" t="str">
        <f t="shared" si="33"/>
        <v>00</v>
      </c>
      <c r="AM187" s="52" t="str">
        <f t="shared" si="34"/>
        <v>00</v>
      </c>
      <c r="AN187" s="52" t="str">
        <f t="shared" si="35"/>
        <v>00</v>
      </c>
      <c r="AO187" s="52" t="str">
        <f t="shared" si="36"/>
        <v>00</v>
      </c>
      <c r="AQ187" t="str">
        <f t="shared" si="31"/>
        <v/>
      </c>
    </row>
    <row r="188" spans="2:43">
      <c r="B188" s="117"/>
      <c r="C188" s="39">
        <f t="shared" si="32"/>
        <v>52</v>
      </c>
      <c r="D188" s="110">
        <f t="shared" si="48"/>
        <v>0</v>
      </c>
      <c r="E188" s="110">
        <f t="shared" si="48"/>
        <v>0</v>
      </c>
      <c r="F188" s="110">
        <f t="shared" si="48"/>
        <v>0</v>
      </c>
      <c r="G188" s="110">
        <f t="shared" si="48"/>
        <v>0</v>
      </c>
      <c r="H188" s="110">
        <f t="shared" si="48"/>
        <v>0</v>
      </c>
      <c r="I188" s="110">
        <f t="shared" si="48"/>
        <v>0</v>
      </c>
      <c r="J188" s="110">
        <f t="shared" si="48"/>
        <v>0</v>
      </c>
      <c r="K188" s="110">
        <f t="shared" si="48"/>
        <v>0</v>
      </c>
      <c r="L188" s="110">
        <f t="shared" si="48"/>
        <v>0</v>
      </c>
      <c r="M188" s="110">
        <f t="shared" si="48"/>
        <v>0</v>
      </c>
      <c r="N188" s="110">
        <f t="shared" si="48"/>
        <v>0</v>
      </c>
      <c r="O188" s="110">
        <f t="shared" si="48"/>
        <v>0</v>
      </c>
      <c r="P188" s="110">
        <f t="shared" si="48"/>
        <v>0</v>
      </c>
      <c r="Q188" s="110">
        <f t="shared" si="48"/>
        <v>0</v>
      </c>
      <c r="R188" s="110">
        <f t="shared" si="48"/>
        <v>0</v>
      </c>
      <c r="S188" s="110">
        <f t="shared" si="48"/>
        <v>0</v>
      </c>
      <c r="T188" s="110">
        <f t="shared" si="48"/>
        <v>0</v>
      </c>
      <c r="U188" s="110">
        <f t="shared" si="48"/>
        <v>0</v>
      </c>
      <c r="V188" s="110">
        <f t="shared" si="48"/>
        <v>0</v>
      </c>
      <c r="W188" s="110">
        <f t="shared" si="48"/>
        <v>0</v>
      </c>
      <c r="X188" s="110">
        <f t="shared" si="48"/>
        <v>0</v>
      </c>
      <c r="Y188" s="110">
        <f t="shared" si="48"/>
        <v>0</v>
      </c>
      <c r="Z188" s="110">
        <f t="shared" si="48"/>
        <v>0</v>
      </c>
      <c r="AA188" s="110">
        <f t="shared" si="48"/>
        <v>0</v>
      </c>
      <c r="AB188" s="110">
        <f t="shared" si="48"/>
        <v>0</v>
      </c>
      <c r="AC188" s="110">
        <f t="shared" si="48"/>
        <v>0</v>
      </c>
      <c r="AD188" s="110">
        <f t="shared" si="48"/>
        <v>0</v>
      </c>
      <c r="AE188" s="110">
        <f t="shared" si="48"/>
        <v>0</v>
      </c>
      <c r="AF188" s="110">
        <f t="shared" si="48"/>
        <v>0</v>
      </c>
      <c r="AG188" s="110">
        <f t="shared" si="48"/>
        <v>0</v>
      </c>
      <c r="AH188" s="110">
        <f t="shared" si="48"/>
        <v>0</v>
      </c>
      <c r="AI188" s="110">
        <f t="shared" si="48"/>
        <v>0</v>
      </c>
      <c r="AJ188" s="39" t="str">
        <f t="shared" si="30"/>
        <v/>
      </c>
      <c r="AK188" s="52"/>
      <c r="AL188" s="52" t="str">
        <f t="shared" si="33"/>
        <v>00</v>
      </c>
      <c r="AM188" s="52" t="str">
        <f t="shared" si="34"/>
        <v>00</v>
      </c>
      <c r="AN188" s="52" t="str">
        <f t="shared" si="35"/>
        <v>00</v>
      </c>
      <c r="AO188" s="52" t="str">
        <f t="shared" si="36"/>
        <v>00</v>
      </c>
      <c r="AQ188" t="str">
        <f t="shared" si="31"/>
        <v/>
      </c>
    </row>
    <row r="189" spans="2:43">
      <c r="B189" s="117"/>
      <c r="C189" s="39">
        <f t="shared" si="32"/>
        <v>53</v>
      </c>
      <c r="D189" s="110">
        <f t="shared" si="48"/>
        <v>0</v>
      </c>
      <c r="E189" s="110">
        <f t="shared" si="48"/>
        <v>0</v>
      </c>
      <c r="F189" s="110">
        <f t="shared" si="48"/>
        <v>0</v>
      </c>
      <c r="G189" s="110">
        <f t="shared" si="48"/>
        <v>0</v>
      </c>
      <c r="H189" s="110">
        <f t="shared" si="48"/>
        <v>0</v>
      </c>
      <c r="I189" s="110">
        <f t="shared" si="48"/>
        <v>0</v>
      </c>
      <c r="J189" s="110">
        <f t="shared" si="48"/>
        <v>0</v>
      </c>
      <c r="K189" s="110">
        <f t="shared" si="48"/>
        <v>0</v>
      </c>
      <c r="L189" s="110">
        <f t="shared" si="48"/>
        <v>0</v>
      </c>
      <c r="M189" s="110">
        <f t="shared" si="48"/>
        <v>0</v>
      </c>
      <c r="N189" s="110">
        <f t="shared" si="48"/>
        <v>0</v>
      </c>
      <c r="O189" s="110">
        <f t="shared" si="48"/>
        <v>0</v>
      </c>
      <c r="P189" s="110">
        <f t="shared" si="48"/>
        <v>0</v>
      </c>
      <c r="Q189" s="110">
        <f t="shared" si="48"/>
        <v>0</v>
      </c>
      <c r="R189" s="110">
        <f t="shared" si="48"/>
        <v>0</v>
      </c>
      <c r="S189" s="110">
        <f t="shared" si="48"/>
        <v>0</v>
      </c>
      <c r="T189" s="110">
        <f t="shared" si="48"/>
        <v>0</v>
      </c>
      <c r="U189" s="110">
        <f t="shared" si="48"/>
        <v>0</v>
      </c>
      <c r="V189" s="110">
        <f t="shared" si="48"/>
        <v>0</v>
      </c>
      <c r="W189" s="110">
        <f t="shared" si="48"/>
        <v>0</v>
      </c>
      <c r="X189" s="110">
        <f t="shared" si="48"/>
        <v>0</v>
      </c>
      <c r="Y189" s="110">
        <f t="shared" si="48"/>
        <v>0</v>
      </c>
      <c r="Z189" s="110">
        <f t="shared" si="48"/>
        <v>0</v>
      </c>
      <c r="AA189" s="110">
        <f t="shared" si="48"/>
        <v>0</v>
      </c>
      <c r="AB189" s="110">
        <f t="shared" si="48"/>
        <v>0</v>
      </c>
      <c r="AC189" s="110">
        <f t="shared" si="48"/>
        <v>0</v>
      </c>
      <c r="AD189" s="110">
        <f t="shared" si="48"/>
        <v>0</v>
      </c>
      <c r="AE189" s="110">
        <f t="shared" si="48"/>
        <v>0</v>
      </c>
      <c r="AF189" s="110">
        <f t="shared" si="48"/>
        <v>0</v>
      </c>
      <c r="AG189" s="110">
        <f t="shared" si="48"/>
        <v>0</v>
      </c>
      <c r="AH189" s="110">
        <f t="shared" si="48"/>
        <v>0</v>
      </c>
      <c r="AI189" s="110">
        <f t="shared" si="48"/>
        <v>0</v>
      </c>
      <c r="AJ189" s="39" t="str">
        <f t="shared" si="30"/>
        <v/>
      </c>
      <c r="AK189" s="52"/>
      <c r="AL189" s="52" t="str">
        <f t="shared" si="33"/>
        <v>00</v>
      </c>
      <c r="AM189" s="52" t="str">
        <f t="shared" si="34"/>
        <v>00</v>
      </c>
      <c r="AN189" s="52" t="str">
        <f t="shared" si="35"/>
        <v>00</v>
      </c>
      <c r="AO189" s="52" t="str">
        <f t="shared" si="36"/>
        <v>00</v>
      </c>
      <c r="AQ189" t="str">
        <f t="shared" si="31"/>
        <v/>
      </c>
    </row>
    <row r="190" spans="2:43">
      <c r="B190" s="117"/>
      <c r="C190" s="39">
        <f t="shared" si="32"/>
        <v>54</v>
      </c>
      <c r="D190" s="110">
        <f t="shared" si="48"/>
        <v>0</v>
      </c>
      <c r="E190" s="110">
        <f t="shared" si="48"/>
        <v>0</v>
      </c>
      <c r="F190" s="110">
        <f t="shared" si="48"/>
        <v>0</v>
      </c>
      <c r="G190" s="110">
        <f t="shared" si="48"/>
        <v>0</v>
      </c>
      <c r="H190" s="110">
        <f t="shared" si="48"/>
        <v>0</v>
      </c>
      <c r="I190" s="110">
        <f t="shared" si="48"/>
        <v>0</v>
      </c>
      <c r="J190" s="110">
        <f t="shared" si="48"/>
        <v>0</v>
      </c>
      <c r="K190" s="110">
        <f t="shared" si="48"/>
        <v>0</v>
      </c>
      <c r="L190" s="110">
        <f t="shared" si="48"/>
        <v>0</v>
      </c>
      <c r="M190" s="110">
        <f t="shared" si="48"/>
        <v>0</v>
      </c>
      <c r="N190" s="110">
        <f t="shared" si="48"/>
        <v>0</v>
      </c>
      <c r="O190" s="110">
        <f t="shared" si="48"/>
        <v>0</v>
      </c>
      <c r="P190" s="110">
        <f t="shared" si="48"/>
        <v>0</v>
      </c>
      <c r="Q190" s="110">
        <f t="shared" si="48"/>
        <v>0</v>
      </c>
      <c r="R190" s="110">
        <f t="shared" si="48"/>
        <v>0</v>
      </c>
      <c r="S190" s="110">
        <f t="shared" si="48"/>
        <v>0</v>
      </c>
      <c r="T190" s="110">
        <f t="shared" si="48"/>
        <v>0</v>
      </c>
      <c r="U190" s="110">
        <f t="shared" si="48"/>
        <v>0</v>
      </c>
      <c r="V190" s="110">
        <f t="shared" si="48"/>
        <v>0</v>
      </c>
      <c r="W190" s="110">
        <f t="shared" si="48"/>
        <v>0</v>
      </c>
      <c r="X190" s="110">
        <f t="shared" si="48"/>
        <v>0</v>
      </c>
      <c r="Y190" s="110">
        <f t="shared" si="48"/>
        <v>0</v>
      </c>
      <c r="Z190" s="110">
        <f t="shared" si="48"/>
        <v>0</v>
      </c>
      <c r="AA190" s="110">
        <f t="shared" si="48"/>
        <v>0</v>
      </c>
      <c r="AB190" s="110">
        <f t="shared" si="48"/>
        <v>0</v>
      </c>
      <c r="AC190" s="110">
        <f t="shared" si="48"/>
        <v>0</v>
      </c>
      <c r="AD190" s="110">
        <f t="shared" si="48"/>
        <v>0</v>
      </c>
      <c r="AE190" s="110">
        <f t="shared" si="48"/>
        <v>0</v>
      </c>
      <c r="AF190" s="110">
        <f t="shared" si="48"/>
        <v>0</v>
      </c>
      <c r="AG190" s="110">
        <f t="shared" si="48"/>
        <v>0</v>
      </c>
      <c r="AH190" s="110">
        <f t="shared" si="48"/>
        <v>0</v>
      </c>
      <c r="AI190" s="110">
        <f t="shared" si="48"/>
        <v>0</v>
      </c>
      <c r="AJ190" s="39" t="str">
        <f t="shared" si="30"/>
        <v/>
      </c>
      <c r="AK190" s="52"/>
      <c r="AL190" s="52" t="str">
        <f t="shared" si="33"/>
        <v>00</v>
      </c>
      <c r="AM190" s="52" t="str">
        <f t="shared" si="34"/>
        <v>00</v>
      </c>
      <c r="AN190" s="52" t="str">
        <f t="shared" si="35"/>
        <v>00</v>
      </c>
      <c r="AO190" s="52" t="str">
        <f t="shared" si="36"/>
        <v>00</v>
      </c>
      <c r="AQ190" t="str">
        <f t="shared" si="31"/>
        <v/>
      </c>
    </row>
    <row r="191" spans="2:43">
      <c r="B191" s="117"/>
      <c r="C191" s="39">
        <f t="shared" si="32"/>
        <v>55</v>
      </c>
      <c r="D191" s="110">
        <f t="shared" si="48"/>
        <v>0</v>
      </c>
      <c r="E191" s="110">
        <f t="shared" si="48"/>
        <v>0</v>
      </c>
      <c r="F191" s="110">
        <f t="shared" si="48"/>
        <v>0</v>
      </c>
      <c r="G191" s="110">
        <f t="shared" si="48"/>
        <v>0</v>
      </c>
      <c r="H191" s="110">
        <f t="shared" si="48"/>
        <v>0</v>
      </c>
      <c r="I191" s="110">
        <f t="shared" si="48"/>
        <v>0</v>
      </c>
      <c r="J191" s="110">
        <f t="shared" si="48"/>
        <v>0</v>
      </c>
      <c r="K191" s="110">
        <f t="shared" si="48"/>
        <v>0</v>
      </c>
      <c r="L191" s="110">
        <f t="shared" si="48"/>
        <v>0</v>
      </c>
      <c r="M191" s="110">
        <f t="shared" si="48"/>
        <v>0</v>
      </c>
      <c r="N191" s="110">
        <f t="shared" si="48"/>
        <v>0</v>
      </c>
      <c r="O191" s="110">
        <f t="shared" si="48"/>
        <v>0</v>
      </c>
      <c r="P191" s="110">
        <f t="shared" si="48"/>
        <v>0</v>
      </c>
      <c r="Q191" s="110">
        <f t="shared" si="48"/>
        <v>0</v>
      </c>
      <c r="R191" s="110">
        <f t="shared" si="48"/>
        <v>0</v>
      </c>
      <c r="S191" s="110">
        <f t="shared" si="48"/>
        <v>0</v>
      </c>
      <c r="T191" s="110">
        <f t="shared" si="48"/>
        <v>0</v>
      </c>
      <c r="U191" s="110">
        <f t="shared" si="48"/>
        <v>0</v>
      </c>
      <c r="V191" s="110">
        <f t="shared" si="48"/>
        <v>0</v>
      </c>
      <c r="W191" s="110">
        <f t="shared" si="48"/>
        <v>0</v>
      </c>
      <c r="X191" s="110">
        <f t="shared" si="48"/>
        <v>0</v>
      </c>
      <c r="Y191" s="110">
        <f t="shared" si="48"/>
        <v>0</v>
      </c>
      <c r="Z191" s="110">
        <f t="shared" si="48"/>
        <v>0</v>
      </c>
      <c r="AA191" s="110">
        <f t="shared" si="48"/>
        <v>0</v>
      </c>
      <c r="AB191" s="110">
        <f t="shared" si="48"/>
        <v>0</v>
      </c>
      <c r="AC191" s="110">
        <f t="shared" si="48"/>
        <v>0</v>
      </c>
      <c r="AD191" s="110">
        <f t="shared" si="48"/>
        <v>0</v>
      </c>
      <c r="AE191" s="110">
        <f t="shared" si="48"/>
        <v>0</v>
      </c>
      <c r="AF191" s="110">
        <f t="shared" si="48"/>
        <v>0</v>
      </c>
      <c r="AG191" s="110">
        <f t="shared" si="48"/>
        <v>0</v>
      </c>
      <c r="AH191" s="110">
        <f t="shared" si="48"/>
        <v>0</v>
      </c>
      <c r="AI191" s="110">
        <f t="shared" ref="AI191" si="49">IF(OR(AI61=0,AI61=1),1,0)</f>
        <v>0</v>
      </c>
      <c r="AJ191" s="39" t="str">
        <f t="shared" si="30"/>
        <v/>
      </c>
      <c r="AK191" s="52"/>
      <c r="AL191" s="52" t="str">
        <f t="shared" si="33"/>
        <v>00</v>
      </c>
      <c r="AM191" s="52" t="str">
        <f t="shared" si="34"/>
        <v>00</v>
      </c>
      <c r="AN191" s="52" t="str">
        <f t="shared" si="35"/>
        <v>00</v>
      </c>
      <c r="AO191" s="52" t="str">
        <f t="shared" si="36"/>
        <v>00</v>
      </c>
      <c r="AQ191" t="str">
        <f t="shared" si="31"/>
        <v/>
      </c>
    </row>
    <row r="192" spans="2:43">
      <c r="B192" s="117"/>
      <c r="C192" s="39">
        <f t="shared" si="32"/>
        <v>56</v>
      </c>
      <c r="D192" s="110">
        <f t="shared" ref="D192:AI199" si="50">IF(OR(D62=0,D62=1),1,0)</f>
        <v>0</v>
      </c>
      <c r="E192" s="110">
        <f t="shared" si="50"/>
        <v>0</v>
      </c>
      <c r="F192" s="110">
        <f t="shared" si="50"/>
        <v>0</v>
      </c>
      <c r="G192" s="110">
        <f t="shared" si="50"/>
        <v>0</v>
      </c>
      <c r="H192" s="110">
        <f t="shared" si="50"/>
        <v>0</v>
      </c>
      <c r="I192" s="110">
        <f t="shared" si="50"/>
        <v>0</v>
      </c>
      <c r="J192" s="110">
        <f t="shared" si="50"/>
        <v>0</v>
      </c>
      <c r="K192" s="110">
        <f t="shared" si="50"/>
        <v>0</v>
      </c>
      <c r="L192" s="110">
        <f t="shared" si="50"/>
        <v>0</v>
      </c>
      <c r="M192" s="110">
        <f t="shared" si="50"/>
        <v>0</v>
      </c>
      <c r="N192" s="110">
        <f t="shared" si="50"/>
        <v>0</v>
      </c>
      <c r="O192" s="110">
        <f t="shared" si="50"/>
        <v>0</v>
      </c>
      <c r="P192" s="110">
        <f t="shared" si="50"/>
        <v>0</v>
      </c>
      <c r="Q192" s="110">
        <f t="shared" si="50"/>
        <v>0</v>
      </c>
      <c r="R192" s="110">
        <f t="shared" si="50"/>
        <v>0</v>
      </c>
      <c r="S192" s="110">
        <f t="shared" si="50"/>
        <v>0</v>
      </c>
      <c r="T192" s="110">
        <f t="shared" si="50"/>
        <v>0</v>
      </c>
      <c r="U192" s="110">
        <f t="shared" si="50"/>
        <v>0</v>
      </c>
      <c r="V192" s="110">
        <f t="shared" si="50"/>
        <v>0</v>
      </c>
      <c r="W192" s="110">
        <f t="shared" si="50"/>
        <v>0</v>
      </c>
      <c r="X192" s="110">
        <f t="shared" si="50"/>
        <v>0</v>
      </c>
      <c r="Y192" s="110">
        <f t="shared" si="50"/>
        <v>0</v>
      </c>
      <c r="Z192" s="110">
        <f t="shared" si="50"/>
        <v>0</v>
      </c>
      <c r="AA192" s="110">
        <f t="shared" si="50"/>
        <v>0</v>
      </c>
      <c r="AB192" s="110">
        <f t="shared" si="50"/>
        <v>0</v>
      </c>
      <c r="AC192" s="110">
        <f t="shared" si="50"/>
        <v>0</v>
      </c>
      <c r="AD192" s="110">
        <f t="shared" si="50"/>
        <v>0</v>
      </c>
      <c r="AE192" s="110">
        <f t="shared" si="50"/>
        <v>0</v>
      </c>
      <c r="AF192" s="110">
        <f t="shared" si="50"/>
        <v>0</v>
      </c>
      <c r="AG192" s="110">
        <f t="shared" si="50"/>
        <v>0</v>
      </c>
      <c r="AH192" s="110">
        <f t="shared" si="50"/>
        <v>0</v>
      </c>
      <c r="AI192" s="110">
        <f t="shared" si="50"/>
        <v>0</v>
      </c>
      <c r="AJ192" s="39" t="str">
        <f t="shared" si="30"/>
        <v/>
      </c>
      <c r="AK192" s="52"/>
      <c r="AL192" s="52" t="str">
        <f t="shared" si="33"/>
        <v>00</v>
      </c>
      <c r="AM192" s="52" t="str">
        <f t="shared" si="34"/>
        <v>00</v>
      </c>
      <c r="AN192" s="52" t="str">
        <f t="shared" si="35"/>
        <v>00</v>
      </c>
      <c r="AO192" s="52" t="str">
        <f t="shared" si="36"/>
        <v>00</v>
      </c>
      <c r="AQ192" t="str">
        <f t="shared" si="31"/>
        <v/>
      </c>
    </row>
    <row r="193" spans="2:43">
      <c r="B193" s="117"/>
      <c r="C193" s="39">
        <f t="shared" si="32"/>
        <v>57</v>
      </c>
      <c r="D193" s="110">
        <f t="shared" si="50"/>
        <v>0</v>
      </c>
      <c r="E193" s="110">
        <f t="shared" si="50"/>
        <v>0</v>
      </c>
      <c r="F193" s="110">
        <f t="shared" si="50"/>
        <v>0</v>
      </c>
      <c r="G193" s="110">
        <f t="shared" si="50"/>
        <v>0</v>
      </c>
      <c r="H193" s="110">
        <f t="shared" si="50"/>
        <v>0</v>
      </c>
      <c r="I193" s="110">
        <f t="shared" si="50"/>
        <v>0</v>
      </c>
      <c r="J193" s="110">
        <f t="shared" si="50"/>
        <v>0</v>
      </c>
      <c r="K193" s="110">
        <f t="shared" si="50"/>
        <v>0</v>
      </c>
      <c r="L193" s="110">
        <f t="shared" si="50"/>
        <v>0</v>
      </c>
      <c r="M193" s="110">
        <f t="shared" si="50"/>
        <v>0</v>
      </c>
      <c r="N193" s="110">
        <f t="shared" si="50"/>
        <v>0</v>
      </c>
      <c r="O193" s="110">
        <f t="shared" si="50"/>
        <v>0</v>
      </c>
      <c r="P193" s="110">
        <f t="shared" si="50"/>
        <v>0</v>
      </c>
      <c r="Q193" s="110">
        <f t="shared" si="50"/>
        <v>0</v>
      </c>
      <c r="R193" s="110">
        <f t="shared" si="50"/>
        <v>0</v>
      </c>
      <c r="S193" s="110">
        <f t="shared" si="50"/>
        <v>0</v>
      </c>
      <c r="T193" s="110">
        <f t="shared" si="50"/>
        <v>0</v>
      </c>
      <c r="U193" s="110">
        <f t="shared" si="50"/>
        <v>0</v>
      </c>
      <c r="V193" s="110">
        <f t="shared" si="50"/>
        <v>0</v>
      </c>
      <c r="W193" s="110">
        <f t="shared" si="50"/>
        <v>0</v>
      </c>
      <c r="X193" s="110">
        <f t="shared" si="50"/>
        <v>0</v>
      </c>
      <c r="Y193" s="110">
        <f t="shared" si="50"/>
        <v>0</v>
      </c>
      <c r="Z193" s="110">
        <f t="shared" si="50"/>
        <v>0</v>
      </c>
      <c r="AA193" s="110">
        <f t="shared" si="50"/>
        <v>0</v>
      </c>
      <c r="AB193" s="110">
        <f t="shared" si="50"/>
        <v>0</v>
      </c>
      <c r="AC193" s="110">
        <f t="shared" si="50"/>
        <v>0</v>
      </c>
      <c r="AD193" s="110">
        <f t="shared" si="50"/>
        <v>0</v>
      </c>
      <c r="AE193" s="110">
        <f t="shared" si="50"/>
        <v>0</v>
      </c>
      <c r="AF193" s="110">
        <f t="shared" si="50"/>
        <v>0</v>
      </c>
      <c r="AG193" s="110">
        <f t="shared" si="50"/>
        <v>0</v>
      </c>
      <c r="AH193" s="110">
        <f t="shared" si="50"/>
        <v>0</v>
      </c>
      <c r="AI193" s="110">
        <f t="shared" si="50"/>
        <v>0</v>
      </c>
      <c r="AJ193" s="39" t="str">
        <f t="shared" si="30"/>
        <v/>
      </c>
      <c r="AK193" s="52"/>
      <c r="AL193" s="52" t="str">
        <f t="shared" si="33"/>
        <v>00</v>
      </c>
      <c r="AM193" s="52" t="str">
        <f t="shared" si="34"/>
        <v>00</v>
      </c>
      <c r="AN193" s="52" t="str">
        <f t="shared" si="35"/>
        <v>00</v>
      </c>
      <c r="AO193" s="52" t="str">
        <f t="shared" si="36"/>
        <v>00</v>
      </c>
      <c r="AQ193" t="str">
        <f t="shared" si="31"/>
        <v/>
      </c>
    </row>
    <row r="194" spans="2:43">
      <c r="B194" s="117"/>
      <c r="C194" s="39">
        <f t="shared" si="32"/>
        <v>58</v>
      </c>
      <c r="D194" s="110">
        <f t="shared" si="50"/>
        <v>0</v>
      </c>
      <c r="E194" s="110">
        <f t="shared" si="50"/>
        <v>0</v>
      </c>
      <c r="F194" s="110">
        <f t="shared" si="50"/>
        <v>0</v>
      </c>
      <c r="G194" s="110">
        <f t="shared" si="50"/>
        <v>0</v>
      </c>
      <c r="H194" s="110">
        <f t="shared" si="50"/>
        <v>0</v>
      </c>
      <c r="I194" s="110">
        <f t="shared" si="50"/>
        <v>0</v>
      </c>
      <c r="J194" s="110">
        <f t="shared" si="50"/>
        <v>0</v>
      </c>
      <c r="K194" s="110">
        <f t="shared" si="50"/>
        <v>0</v>
      </c>
      <c r="L194" s="110">
        <f t="shared" si="50"/>
        <v>0</v>
      </c>
      <c r="M194" s="110">
        <f t="shared" si="50"/>
        <v>0</v>
      </c>
      <c r="N194" s="110">
        <f t="shared" si="50"/>
        <v>0</v>
      </c>
      <c r="O194" s="110">
        <f t="shared" si="50"/>
        <v>0</v>
      </c>
      <c r="P194" s="110">
        <f t="shared" si="50"/>
        <v>0</v>
      </c>
      <c r="Q194" s="110">
        <f t="shared" si="50"/>
        <v>0</v>
      </c>
      <c r="R194" s="110">
        <f t="shared" si="50"/>
        <v>0</v>
      </c>
      <c r="S194" s="110">
        <f t="shared" si="50"/>
        <v>0</v>
      </c>
      <c r="T194" s="110">
        <f t="shared" si="50"/>
        <v>0</v>
      </c>
      <c r="U194" s="110">
        <f t="shared" si="50"/>
        <v>0</v>
      </c>
      <c r="V194" s="110">
        <f t="shared" si="50"/>
        <v>0</v>
      </c>
      <c r="W194" s="110">
        <f t="shared" si="50"/>
        <v>0</v>
      </c>
      <c r="X194" s="110">
        <f t="shared" si="50"/>
        <v>0</v>
      </c>
      <c r="Y194" s="110">
        <f t="shared" si="50"/>
        <v>0</v>
      </c>
      <c r="Z194" s="110">
        <f t="shared" si="50"/>
        <v>0</v>
      </c>
      <c r="AA194" s="110">
        <f t="shared" si="50"/>
        <v>0</v>
      </c>
      <c r="AB194" s="110">
        <f t="shared" si="50"/>
        <v>0</v>
      </c>
      <c r="AC194" s="110">
        <f t="shared" si="50"/>
        <v>0</v>
      </c>
      <c r="AD194" s="110">
        <f t="shared" si="50"/>
        <v>0</v>
      </c>
      <c r="AE194" s="110">
        <f t="shared" si="50"/>
        <v>0</v>
      </c>
      <c r="AF194" s="110">
        <f t="shared" si="50"/>
        <v>0</v>
      </c>
      <c r="AG194" s="110">
        <f t="shared" si="50"/>
        <v>0</v>
      </c>
      <c r="AH194" s="110">
        <f t="shared" si="50"/>
        <v>0</v>
      </c>
      <c r="AI194" s="110">
        <f t="shared" si="50"/>
        <v>0</v>
      </c>
      <c r="AJ194" s="39" t="str">
        <f t="shared" si="30"/>
        <v/>
      </c>
      <c r="AK194" s="52"/>
      <c r="AL194" s="52" t="str">
        <f t="shared" si="33"/>
        <v>00</v>
      </c>
      <c r="AM194" s="52" t="str">
        <f t="shared" si="34"/>
        <v>00</v>
      </c>
      <c r="AN194" s="52" t="str">
        <f t="shared" si="35"/>
        <v>00</v>
      </c>
      <c r="AO194" s="52" t="str">
        <f t="shared" si="36"/>
        <v>00</v>
      </c>
      <c r="AQ194" t="str">
        <f t="shared" si="31"/>
        <v/>
      </c>
    </row>
    <row r="195" spans="2:43">
      <c r="B195" s="117"/>
      <c r="C195" s="39">
        <f t="shared" si="32"/>
        <v>59</v>
      </c>
      <c r="D195" s="110">
        <f t="shared" si="50"/>
        <v>0</v>
      </c>
      <c r="E195" s="110">
        <f t="shared" si="50"/>
        <v>0</v>
      </c>
      <c r="F195" s="110">
        <f t="shared" si="50"/>
        <v>0</v>
      </c>
      <c r="G195" s="110">
        <f t="shared" si="50"/>
        <v>0</v>
      </c>
      <c r="H195" s="110">
        <f t="shared" si="50"/>
        <v>0</v>
      </c>
      <c r="I195" s="110">
        <f t="shared" si="50"/>
        <v>0</v>
      </c>
      <c r="J195" s="110">
        <f t="shared" si="50"/>
        <v>0</v>
      </c>
      <c r="K195" s="110">
        <f t="shared" si="50"/>
        <v>0</v>
      </c>
      <c r="L195" s="110">
        <f t="shared" si="50"/>
        <v>0</v>
      </c>
      <c r="M195" s="110">
        <f t="shared" si="50"/>
        <v>0</v>
      </c>
      <c r="N195" s="110">
        <f t="shared" si="50"/>
        <v>0</v>
      </c>
      <c r="O195" s="110">
        <f t="shared" si="50"/>
        <v>0</v>
      </c>
      <c r="P195" s="110">
        <f t="shared" si="50"/>
        <v>0</v>
      </c>
      <c r="Q195" s="110">
        <f t="shared" si="50"/>
        <v>0</v>
      </c>
      <c r="R195" s="110">
        <f t="shared" si="50"/>
        <v>0</v>
      </c>
      <c r="S195" s="110">
        <f t="shared" si="50"/>
        <v>0</v>
      </c>
      <c r="T195" s="110">
        <f t="shared" si="50"/>
        <v>0</v>
      </c>
      <c r="U195" s="110">
        <f t="shared" si="50"/>
        <v>0</v>
      </c>
      <c r="V195" s="110">
        <f t="shared" si="50"/>
        <v>0</v>
      </c>
      <c r="W195" s="110">
        <f t="shared" si="50"/>
        <v>0</v>
      </c>
      <c r="X195" s="110">
        <f t="shared" si="50"/>
        <v>0</v>
      </c>
      <c r="Y195" s="110">
        <f t="shared" si="50"/>
        <v>0</v>
      </c>
      <c r="Z195" s="110">
        <f t="shared" si="50"/>
        <v>0</v>
      </c>
      <c r="AA195" s="110">
        <f t="shared" si="50"/>
        <v>0</v>
      </c>
      <c r="AB195" s="110">
        <f t="shared" si="50"/>
        <v>0</v>
      </c>
      <c r="AC195" s="110">
        <f t="shared" si="50"/>
        <v>0</v>
      </c>
      <c r="AD195" s="110">
        <f t="shared" si="50"/>
        <v>0</v>
      </c>
      <c r="AE195" s="110">
        <f t="shared" si="50"/>
        <v>0</v>
      </c>
      <c r="AF195" s="110">
        <f t="shared" si="50"/>
        <v>0</v>
      </c>
      <c r="AG195" s="110">
        <f t="shared" si="50"/>
        <v>0</v>
      </c>
      <c r="AH195" s="110">
        <f t="shared" si="50"/>
        <v>0</v>
      </c>
      <c r="AI195" s="110">
        <f t="shared" si="50"/>
        <v>0</v>
      </c>
      <c r="AJ195" s="39" t="str">
        <f t="shared" si="30"/>
        <v/>
      </c>
      <c r="AK195" s="52"/>
      <c r="AL195" s="52" t="str">
        <f t="shared" si="33"/>
        <v>00</v>
      </c>
      <c r="AM195" s="52" t="str">
        <f t="shared" si="34"/>
        <v>00</v>
      </c>
      <c r="AN195" s="52" t="str">
        <f t="shared" si="35"/>
        <v>00</v>
      </c>
      <c r="AO195" s="52" t="str">
        <f t="shared" si="36"/>
        <v>00</v>
      </c>
      <c r="AQ195" t="str">
        <f t="shared" si="31"/>
        <v/>
      </c>
    </row>
    <row r="196" spans="2:43">
      <c r="B196" s="117"/>
      <c r="C196" s="39">
        <f t="shared" si="32"/>
        <v>60</v>
      </c>
      <c r="D196" s="110">
        <f t="shared" si="50"/>
        <v>0</v>
      </c>
      <c r="E196" s="110">
        <f t="shared" si="50"/>
        <v>0</v>
      </c>
      <c r="F196" s="110">
        <f t="shared" si="50"/>
        <v>0</v>
      </c>
      <c r="G196" s="110">
        <f t="shared" si="50"/>
        <v>0</v>
      </c>
      <c r="H196" s="110">
        <f t="shared" si="50"/>
        <v>0</v>
      </c>
      <c r="I196" s="110">
        <f t="shared" si="50"/>
        <v>0</v>
      </c>
      <c r="J196" s="110">
        <f t="shared" si="50"/>
        <v>0</v>
      </c>
      <c r="K196" s="110">
        <f t="shared" si="50"/>
        <v>0</v>
      </c>
      <c r="L196" s="110">
        <f t="shared" si="50"/>
        <v>0</v>
      </c>
      <c r="M196" s="110">
        <f t="shared" si="50"/>
        <v>0</v>
      </c>
      <c r="N196" s="110">
        <f t="shared" si="50"/>
        <v>0</v>
      </c>
      <c r="O196" s="110">
        <f t="shared" si="50"/>
        <v>0</v>
      </c>
      <c r="P196" s="110">
        <f t="shared" si="50"/>
        <v>0</v>
      </c>
      <c r="Q196" s="110">
        <f t="shared" si="50"/>
        <v>0</v>
      </c>
      <c r="R196" s="110">
        <f t="shared" si="50"/>
        <v>0</v>
      </c>
      <c r="S196" s="110">
        <f t="shared" si="50"/>
        <v>0</v>
      </c>
      <c r="T196" s="110">
        <f t="shared" si="50"/>
        <v>0</v>
      </c>
      <c r="U196" s="110">
        <f t="shared" si="50"/>
        <v>0</v>
      </c>
      <c r="V196" s="110">
        <f t="shared" si="50"/>
        <v>0</v>
      </c>
      <c r="W196" s="110">
        <f t="shared" si="50"/>
        <v>0</v>
      </c>
      <c r="X196" s="110">
        <f t="shared" si="50"/>
        <v>0</v>
      </c>
      <c r="Y196" s="110">
        <f t="shared" si="50"/>
        <v>0</v>
      </c>
      <c r="Z196" s="110">
        <f t="shared" si="50"/>
        <v>0</v>
      </c>
      <c r="AA196" s="110">
        <f t="shared" si="50"/>
        <v>0</v>
      </c>
      <c r="AB196" s="110">
        <f t="shared" si="50"/>
        <v>0</v>
      </c>
      <c r="AC196" s="110">
        <f t="shared" si="50"/>
        <v>0</v>
      </c>
      <c r="AD196" s="110">
        <f t="shared" si="50"/>
        <v>0</v>
      </c>
      <c r="AE196" s="110">
        <f t="shared" si="50"/>
        <v>0</v>
      </c>
      <c r="AF196" s="110">
        <f t="shared" si="50"/>
        <v>0</v>
      </c>
      <c r="AG196" s="110">
        <f t="shared" si="50"/>
        <v>0</v>
      </c>
      <c r="AH196" s="110">
        <f t="shared" si="50"/>
        <v>0</v>
      </c>
      <c r="AI196" s="110">
        <f t="shared" si="50"/>
        <v>0</v>
      </c>
      <c r="AJ196" s="39" t="str">
        <f t="shared" si="30"/>
        <v/>
      </c>
      <c r="AK196" s="52"/>
      <c r="AL196" s="52" t="str">
        <f t="shared" si="33"/>
        <v>00</v>
      </c>
      <c r="AM196" s="52" t="str">
        <f t="shared" si="34"/>
        <v>00</v>
      </c>
      <c r="AN196" s="52" t="str">
        <f t="shared" si="35"/>
        <v>00</v>
      </c>
      <c r="AO196" s="52" t="str">
        <f t="shared" si="36"/>
        <v>00</v>
      </c>
      <c r="AQ196" t="str">
        <f t="shared" si="31"/>
        <v/>
      </c>
    </row>
    <row r="197" spans="2:43">
      <c r="B197" s="117"/>
      <c r="C197" s="39">
        <f t="shared" si="32"/>
        <v>61</v>
      </c>
      <c r="D197" s="110">
        <f t="shared" si="50"/>
        <v>0</v>
      </c>
      <c r="E197" s="110">
        <f t="shared" si="50"/>
        <v>0</v>
      </c>
      <c r="F197" s="110">
        <f t="shared" si="50"/>
        <v>0</v>
      </c>
      <c r="G197" s="110">
        <f t="shared" si="50"/>
        <v>0</v>
      </c>
      <c r="H197" s="110">
        <f t="shared" si="50"/>
        <v>0</v>
      </c>
      <c r="I197" s="110">
        <f t="shared" si="50"/>
        <v>0</v>
      </c>
      <c r="J197" s="110">
        <f t="shared" si="50"/>
        <v>0</v>
      </c>
      <c r="K197" s="110">
        <f t="shared" si="50"/>
        <v>0</v>
      </c>
      <c r="L197" s="110">
        <f t="shared" si="50"/>
        <v>0</v>
      </c>
      <c r="M197" s="110">
        <f t="shared" si="50"/>
        <v>0</v>
      </c>
      <c r="N197" s="110">
        <f t="shared" si="50"/>
        <v>0</v>
      </c>
      <c r="O197" s="110">
        <f t="shared" si="50"/>
        <v>0</v>
      </c>
      <c r="P197" s="110">
        <f t="shared" si="50"/>
        <v>0</v>
      </c>
      <c r="Q197" s="110">
        <f t="shared" si="50"/>
        <v>0</v>
      </c>
      <c r="R197" s="110">
        <f t="shared" si="50"/>
        <v>0</v>
      </c>
      <c r="S197" s="110">
        <f t="shared" si="50"/>
        <v>0</v>
      </c>
      <c r="T197" s="110">
        <f t="shared" si="50"/>
        <v>0</v>
      </c>
      <c r="U197" s="110">
        <f t="shared" si="50"/>
        <v>0</v>
      </c>
      <c r="V197" s="110">
        <f t="shared" si="50"/>
        <v>0</v>
      </c>
      <c r="W197" s="110">
        <f t="shared" si="50"/>
        <v>0</v>
      </c>
      <c r="X197" s="110">
        <f t="shared" si="50"/>
        <v>0</v>
      </c>
      <c r="Y197" s="110">
        <f t="shared" si="50"/>
        <v>0</v>
      </c>
      <c r="Z197" s="110">
        <f t="shared" si="50"/>
        <v>0</v>
      </c>
      <c r="AA197" s="110">
        <f t="shared" si="50"/>
        <v>0</v>
      </c>
      <c r="AB197" s="110">
        <f t="shared" si="50"/>
        <v>0</v>
      </c>
      <c r="AC197" s="110">
        <f t="shared" si="50"/>
        <v>0</v>
      </c>
      <c r="AD197" s="110">
        <f t="shared" si="50"/>
        <v>0</v>
      </c>
      <c r="AE197" s="110">
        <f t="shared" si="50"/>
        <v>0</v>
      </c>
      <c r="AF197" s="110">
        <f t="shared" si="50"/>
        <v>0</v>
      </c>
      <c r="AG197" s="110">
        <f t="shared" si="50"/>
        <v>0</v>
      </c>
      <c r="AH197" s="110">
        <f t="shared" si="50"/>
        <v>0</v>
      </c>
      <c r="AI197" s="110">
        <f t="shared" si="50"/>
        <v>0</v>
      </c>
      <c r="AJ197" s="39" t="str">
        <f t="shared" si="30"/>
        <v/>
      </c>
      <c r="AK197" s="52"/>
      <c r="AL197" s="52" t="str">
        <f t="shared" si="33"/>
        <v>00</v>
      </c>
      <c r="AM197" s="52" t="str">
        <f t="shared" si="34"/>
        <v>00</v>
      </c>
      <c r="AN197" s="52" t="str">
        <f t="shared" si="35"/>
        <v>00</v>
      </c>
      <c r="AO197" s="52" t="str">
        <f t="shared" si="36"/>
        <v>00</v>
      </c>
      <c r="AQ197" t="str">
        <f t="shared" si="31"/>
        <v/>
      </c>
    </row>
    <row r="198" spans="2:43">
      <c r="B198" s="117"/>
      <c r="C198" s="39">
        <f t="shared" si="32"/>
        <v>62</v>
      </c>
      <c r="D198" s="110">
        <f t="shared" si="50"/>
        <v>0</v>
      </c>
      <c r="E198" s="110">
        <f t="shared" si="50"/>
        <v>0</v>
      </c>
      <c r="F198" s="110">
        <f t="shared" si="50"/>
        <v>0</v>
      </c>
      <c r="G198" s="110">
        <f t="shared" si="50"/>
        <v>0</v>
      </c>
      <c r="H198" s="110">
        <f t="shared" si="50"/>
        <v>0</v>
      </c>
      <c r="I198" s="110">
        <f t="shared" si="50"/>
        <v>0</v>
      </c>
      <c r="J198" s="110">
        <f t="shared" si="50"/>
        <v>0</v>
      </c>
      <c r="K198" s="110">
        <f t="shared" si="50"/>
        <v>0</v>
      </c>
      <c r="L198" s="110">
        <f t="shared" si="50"/>
        <v>0</v>
      </c>
      <c r="M198" s="110">
        <f t="shared" si="50"/>
        <v>0</v>
      </c>
      <c r="N198" s="110">
        <f t="shared" si="50"/>
        <v>0</v>
      </c>
      <c r="O198" s="110">
        <f t="shared" si="50"/>
        <v>0</v>
      </c>
      <c r="P198" s="110">
        <f t="shared" si="50"/>
        <v>0</v>
      </c>
      <c r="Q198" s="110">
        <f t="shared" si="50"/>
        <v>0</v>
      </c>
      <c r="R198" s="110">
        <f t="shared" si="50"/>
        <v>0</v>
      </c>
      <c r="S198" s="110">
        <f t="shared" si="50"/>
        <v>0</v>
      </c>
      <c r="T198" s="110">
        <f t="shared" si="50"/>
        <v>0</v>
      </c>
      <c r="U198" s="110">
        <f t="shared" si="50"/>
        <v>0</v>
      </c>
      <c r="V198" s="110">
        <f t="shared" si="50"/>
        <v>0</v>
      </c>
      <c r="W198" s="110">
        <f t="shared" si="50"/>
        <v>0</v>
      </c>
      <c r="X198" s="110">
        <f t="shared" si="50"/>
        <v>0</v>
      </c>
      <c r="Y198" s="110">
        <f t="shared" si="50"/>
        <v>0</v>
      </c>
      <c r="Z198" s="110">
        <f t="shared" si="50"/>
        <v>0</v>
      </c>
      <c r="AA198" s="110">
        <f t="shared" si="50"/>
        <v>0</v>
      </c>
      <c r="AB198" s="110">
        <f t="shared" si="50"/>
        <v>0</v>
      </c>
      <c r="AC198" s="110">
        <f t="shared" si="50"/>
        <v>0</v>
      </c>
      <c r="AD198" s="110">
        <f t="shared" si="50"/>
        <v>0</v>
      </c>
      <c r="AE198" s="110">
        <f t="shared" si="50"/>
        <v>0</v>
      </c>
      <c r="AF198" s="110">
        <f t="shared" si="50"/>
        <v>0</v>
      </c>
      <c r="AG198" s="110">
        <f t="shared" si="50"/>
        <v>0</v>
      </c>
      <c r="AH198" s="110">
        <f t="shared" si="50"/>
        <v>0</v>
      </c>
      <c r="AI198" s="110">
        <f t="shared" si="50"/>
        <v>0</v>
      </c>
      <c r="AJ198" s="39" t="str">
        <f t="shared" si="30"/>
        <v/>
      </c>
      <c r="AK198" s="52"/>
      <c r="AL198" s="52" t="str">
        <f t="shared" si="33"/>
        <v>00</v>
      </c>
      <c r="AM198" s="52" t="str">
        <f t="shared" si="34"/>
        <v>00</v>
      </c>
      <c r="AN198" s="52" t="str">
        <f t="shared" si="35"/>
        <v>00</v>
      </c>
      <c r="AO198" s="52" t="str">
        <f t="shared" si="36"/>
        <v>00</v>
      </c>
      <c r="AQ198" t="str">
        <f t="shared" si="31"/>
        <v/>
      </c>
    </row>
    <row r="199" spans="2:43">
      <c r="B199" s="118"/>
      <c r="C199" s="39">
        <f t="shared" si="32"/>
        <v>63</v>
      </c>
      <c r="D199" s="110">
        <f t="shared" si="50"/>
        <v>0</v>
      </c>
      <c r="E199" s="110">
        <f t="shared" si="50"/>
        <v>0</v>
      </c>
      <c r="F199" s="110">
        <f t="shared" si="50"/>
        <v>0</v>
      </c>
      <c r="G199" s="110">
        <f t="shared" si="50"/>
        <v>0</v>
      </c>
      <c r="H199" s="110">
        <f t="shared" si="50"/>
        <v>0</v>
      </c>
      <c r="I199" s="110">
        <f t="shared" si="50"/>
        <v>0</v>
      </c>
      <c r="J199" s="110">
        <f t="shared" si="50"/>
        <v>0</v>
      </c>
      <c r="K199" s="110">
        <f t="shared" si="50"/>
        <v>0</v>
      </c>
      <c r="L199" s="110">
        <f t="shared" si="50"/>
        <v>0</v>
      </c>
      <c r="M199" s="110">
        <f t="shared" si="50"/>
        <v>0</v>
      </c>
      <c r="N199" s="110">
        <f t="shared" si="50"/>
        <v>0</v>
      </c>
      <c r="O199" s="110">
        <f t="shared" si="50"/>
        <v>0</v>
      </c>
      <c r="P199" s="110">
        <f t="shared" si="50"/>
        <v>0</v>
      </c>
      <c r="Q199" s="110">
        <f t="shared" si="50"/>
        <v>0</v>
      </c>
      <c r="R199" s="110">
        <f t="shared" si="50"/>
        <v>0</v>
      </c>
      <c r="S199" s="110">
        <f t="shared" si="50"/>
        <v>0</v>
      </c>
      <c r="T199" s="110">
        <f t="shared" si="50"/>
        <v>0</v>
      </c>
      <c r="U199" s="110">
        <f t="shared" si="50"/>
        <v>0</v>
      </c>
      <c r="V199" s="110">
        <f t="shared" si="50"/>
        <v>0</v>
      </c>
      <c r="W199" s="110">
        <f t="shared" si="50"/>
        <v>0</v>
      </c>
      <c r="X199" s="110">
        <f t="shared" si="50"/>
        <v>0</v>
      </c>
      <c r="Y199" s="110">
        <f t="shared" si="50"/>
        <v>0</v>
      </c>
      <c r="Z199" s="110">
        <f t="shared" si="50"/>
        <v>0</v>
      </c>
      <c r="AA199" s="110">
        <f t="shared" si="50"/>
        <v>0</v>
      </c>
      <c r="AB199" s="110">
        <f t="shared" si="50"/>
        <v>0</v>
      </c>
      <c r="AC199" s="110">
        <f t="shared" si="50"/>
        <v>0</v>
      </c>
      <c r="AD199" s="110">
        <f t="shared" si="50"/>
        <v>0</v>
      </c>
      <c r="AE199" s="110">
        <f t="shared" si="50"/>
        <v>0</v>
      </c>
      <c r="AF199" s="110">
        <f t="shared" si="50"/>
        <v>0</v>
      </c>
      <c r="AG199" s="110">
        <f t="shared" si="50"/>
        <v>0</v>
      </c>
      <c r="AH199" s="110">
        <f t="shared" si="50"/>
        <v>0</v>
      </c>
      <c r="AI199" s="110">
        <f t="shared" ref="AI199" si="51">IF(OR(AI69=0,AI69=1),1,0)</f>
        <v>0</v>
      </c>
      <c r="AJ199" s="39" t="str">
        <f t="shared" si="30"/>
        <v/>
      </c>
      <c r="AK199" s="52"/>
      <c r="AL199" s="52" t="str">
        <f t="shared" si="33"/>
        <v>00</v>
      </c>
      <c r="AM199" s="52" t="str">
        <f t="shared" si="34"/>
        <v>00</v>
      </c>
      <c r="AN199" s="52" t="str">
        <f t="shared" si="35"/>
        <v>00</v>
      </c>
      <c r="AO199" s="52" t="str">
        <f t="shared" si="36"/>
        <v>00</v>
      </c>
      <c r="AQ199" t="str">
        <f t="shared" si="31"/>
        <v/>
      </c>
    </row>
  </sheetData>
  <protectedRanges>
    <protectedRange sqref="L3:AF3 D6:AJ69" name="Table作成編集範囲"/>
    <protectedRange sqref="AG3:AI3" name="Table作成編集範囲_4"/>
    <protectedRange sqref="B3" name="Table作成編集範囲_1"/>
  </protectedRanges>
  <mergeCells count="4">
    <mergeCell ref="C2:C3"/>
    <mergeCell ref="AJ2:AJ3"/>
    <mergeCell ref="A4:B5"/>
    <mergeCell ref="AG3:AH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CH_Design!$C$3:$C$102</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B2:AV365"/>
  <sheetViews>
    <sheetView tabSelected="1" topLeftCell="K18" zoomScale="70" zoomScaleNormal="70" workbookViewId="0">
      <selection activeCell="R42" sqref="R42"/>
    </sheetView>
  </sheetViews>
  <sheetFormatPr defaultRowHeight="13.5"/>
  <cols>
    <col min="2" max="2" width="96" customWidth="1"/>
    <col min="3" max="10" width="3.375" customWidth="1"/>
    <col min="11" max="11" width="19.75" bestFit="1" customWidth="1"/>
    <col min="12" max="12" width="17" customWidth="1"/>
    <col min="13" max="13" width="37.75" customWidth="1"/>
    <col min="14" max="14" width="25.75" bestFit="1" customWidth="1"/>
    <col min="15" max="15" width="20.875" customWidth="1"/>
    <col min="16" max="16" width="15.875" customWidth="1"/>
    <col min="17" max="17" width="15.375" customWidth="1"/>
    <col min="18" max="18" width="10.875" customWidth="1"/>
    <col min="19" max="19" width="16" customWidth="1"/>
  </cols>
  <sheetData>
    <row r="2" spans="2:48" ht="15" thickBot="1">
      <c r="B2" s="25" t="s">
        <v>464</v>
      </c>
    </row>
    <row r="3" spans="2:48" ht="15" thickBot="1">
      <c r="B3" s="86" t="s">
        <v>214</v>
      </c>
      <c r="C3" s="288" t="s">
        <v>215</v>
      </c>
      <c r="D3" s="289"/>
      <c r="E3" s="289"/>
      <c r="F3" s="289"/>
      <c r="G3" s="289"/>
      <c r="H3" s="289"/>
      <c r="I3" s="289"/>
      <c r="J3" s="290"/>
      <c r="K3" s="147"/>
      <c r="L3" s="147"/>
      <c r="M3" s="150"/>
      <c r="N3" s="148"/>
      <c r="O3" s="148"/>
      <c r="P3" s="148"/>
      <c r="Q3" s="149"/>
      <c r="AV3" t="s">
        <v>510</v>
      </c>
    </row>
    <row r="4" spans="2:48">
      <c r="B4" s="61"/>
      <c r="C4" s="30" t="s">
        <v>216</v>
      </c>
      <c r="D4" s="30"/>
      <c r="E4" s="30"/>
      <c r="F4" s="30"/>
      <c r="G4" s="30"/>
      <c r="H4" s="30"/>
      <c r="I4" s="30"/>
      <c r="J4" s="30"/>
      <c r="K4" s="30"/>
      <c r="L4" s="30"/>
      <c r="M4" s="26" t="s">
        <v>217</v>
      </c>
      <c r="N4" s="36" t="s">
        <v>20</v>
      </c>
      <c r="O4" s="37"/>
      <c r="P4" s="37"/>
      <c r="Q4" s="38"/>
    </row>
    <row r="5" spans="2:48">
      <c r="B5" s="62" t="s">
        <v>21</v>
      </c>
      <c r="C5" s="291" t="s">
        <v>218</v>
      </c>
      <c r="D5" s="292"/>
      <c r="E5" s="292"/>
      <c r="F5" s="292"/>
      <c r="G5" s="292"/>
      <c r="H5" s="292"/>
      <c r="I5" s="292"/>
      <c r="J5" s="293"/>
      <c r="K5" s="177" t="s">
        <v>188</v>
      </c>
      <c r="L5" s="177" t="s">
        <v>188</v>
      </c>
      <c r="M5" s="27" t="s">
        <v>191</v>
      </c>
      <c r="N5" s="186" t="s">
        <v>22</v>
      </c>
      <c r="O5" s="67" t="s">
        <v>23</v>
      </c>
      <c r="P5" s="67" t="s">
        <v>24</v>
      </c>
      <c r="Q5" s="120" t="s">
        <v>397</v>
      </c>
    </row>
    <row r="6" spans="2:48" ht="27">
      <c r="B6" s="62" t="s">
        <v>31</v>
      </c>
      <c r="C6" s="142" t="s">
        <v>220</v>
      </c>
      <c r="D6" s="142" t="s">
        <v>220</v>
      </c>
      <c r="E6" s="142" t="s">
        <v>219</v>
      </c>
      <c r="F6" s="142" t="s">
        <v>220</v>
      </c>
      <c r="G6" s="142" t="s">
        <v>220</v>
      </c>
      <c r="H6" s="142" t="s">
        <v>220</v>
      </c>
      <c r="I6" s="142" t="s">
        <v>221</v>
      </c>
      <c r="J6" s="142" t="s">
        <v>220</v>
      </c>
      <c r="K6" s="179" t="s">
        <v>189</v>
      </c>
      <c r="L6" s="179" t="s">
        <v>189</v>
      </c>
      <c r="M6" s="27" t="s">
        <v>46</v>
      </c>
      <c r="N6" s="180"/>
      <c r="O6" s="68"/>
      <c r="P6" s="68"/>
      <c r="Q6" s="226" t="s">
        <v>396</v>
      </c>
    </row>
    <row r="7" spans="2:48" ht="27">
      <c r="B7" s="63" t="s">
        <v>26</v>
      </c>
      <c r="C7" s="294" t="s">
        <v>223</v>
      </c>
      <c r="D7" s="292"/>
      <c r="E7" s="292"/>
      <c r="F7" s="292"/>
      <c r="G7" s="292"/>
      <c r="H7" s="292"/>
      <c r="I7" s="292"/>
      <c r="J7" s="293"/>
      <c r="K7" s="177" t="s">
        <v>224</v>
      </c>
      <c r="L7" s="177" t="s">
        <v>225</v>
      </c>
      <c r="M7" s="28"/>
      <c r="N7" s="180"/>
      <c r="O7" s="68"/>
      <c r="P7" s="68"/>
      <c r="Q7" s="224"/>
    </row>
    <row r="8" spans="2:48" ht="136.5">
      <c r="B8" s="62" t="s">
        <v>27</v>
      </c>
      <c r="C8" s="189" t="s">
        <v>227</v>
      </c>
      <c r="D8" s="189" t="s">
        <v>60</v>
      </c>
      <c r="E8" s="189" t="s">
        <v>228</v>
      </c>
      <c r="F8" s="189" t="s">
        <v>229</v>
      </c>
      <c r="G8" s="189" t="s">
        <v>230</v>
      </c>
      <c r="H8" s="189" t="s">
        <v>231</v>
      </c>
      <c r="I8" s="189" t="s">
        <v>232</v>
      </c>
      <c r="J8" s="189" t="s">
        <v>233</v>
      </c>
      <c r="K8" s="1" t="s">
        <v>234</v>
      </c>
      <c r="L8" s="177" t="s">
        <v>377</v>
      </c>
      <c r="M8" s="27" t="s">
        <v>187</v>
      </c>
      <c r="N8" s="180"/>
      <c r="O8" s="68"/>
      <c r="P8" s="68"/>
      <c r="Q8" s="224"/>
    </row>
    <row r="9" spans="2:48" ht="122.25" thickBot="1">
      <c r="B9" s="64" t="s">
        <v>28</v>
      </c>
      <c r="C9" s="143" t="s">
        <v>236</v>
      </c>
      <c r="D9" s="143" t="s">
        <v>221</v>
      </c>
      <c r="E9" s="143" t="s">
        <v>236</v>
      </c>
      <c r="F9" s="143" t="s">
        <v>236</v>
      </c>
      <c r="G9" s="143" t="s">
        <v>236</v>
      </c>
      <c r="H9" s="143" t="s">
        <v>236</v>
      </c>
      <c r="I9" s="143" t="s">
        <v>236</v>
      </c>
      <c r="J9" s="143" t="s">
        <v>236</v>
      </c>
      <c r="K9" s="181" t="s">
        <v>237</v>
      </c>
      <c r="L9" s="181" t="s">
        <v>520</v>
      </c>
      <c r="M9" s="29" t="s">
        <v>523</v>
      </c>
      <c r="N9" s="190" t="s">
        <v>524</v>
      </c>
      <c r="O9" s="191"/>
      <c r="P9" s="178"/>
      <c r="Q9" s="225"/>
    </row>
    <row r="10" spans="2:48" ht="14.25" thickTop="1">
      <c r="B10" s="65" t="s">
        <v>405</v>
      </c>
      <c r="C10" s="144" t="s">
        <v>152</v>
      </c>
      <c r="D10" s="144" t="s">
        <v>152</v>
      </c>
      <c r="E10" s="144" t="s">
        <v>152</v>
      </c>
      <c r="F10" s="144" t="s">
        <v>152</v>
      </c>
      <c r="G10" s="144" t="s">
        <v>152</v>
      </c>
      <c r="H10" s="144" t="s">
        <v>152</v>
      </c>
      <c r="I10" s="144" t="s">
        <v>152</v>
      </c>
      <c r="J10" s="144" t="s">
        <v>152</v>
      </c>
      <c r="K10" s="113" t="s">
        <v>241</v>
      </c>
      <c r="L10" s="182" t="s">
        <v>242</v>
      </c>
      <c r="M10" s="31" t="s">
        <v>30</v>
      </c>
      <c r="N10" s="193" t="s">
        <v>243</v>
      </c>
      <c r="O10" s="34"/>
      <c r="P10" s="34"/>
      <c r="Q10" s="166"/>
    </row>
    <row r="11" spans="2:48">
      <c r="B11" s="20" t="s">
        <v>408</v>
      </c>
      <c r="C11" s="145" t="s">
        <v>152</v>
      </c>
      <c r="D11" s="145" t="s">
        <v>152</v>
      </c>
      <c r="E11" s="145" t="s">
        <v>152</v>
      </c>
      <c r="F11" s="145" t="s">
        <v>152</v>
      </c>
      <c r="G11" s="145" t="s">
        <v>152</v>
      </c>
      <c r="H11" s="145" t="s">
        <v>152</v>
      </c>
      <c r="I11" s="145" t="s">
        <v>152</v>
      </c>
      <c r="J11" s="145" t="s">
        <v>152</v>
      </c>
      <c r="K11" s="53" t="s">
        <v>244</v>
      </c>
      <c r="L11" s="182" t="s">
        <v>247</v>
      </c>
      <c r="M11" s="31" t="s">
        <v>30</v>
      </c>
      <c r="N11" s="195" t="s">
        <v>185</v>
      </c>
      <c r="O11" s="35"/>
      <c r="P11" s="35"/>
      <c r="Q11" s="167"/>
    </row>
    <row r="12" spans="2:48">
      <c r="B12" s="20" t="s">
        <v>406</v>
      </c>
      <c r="C12" s="145" t="s">
        <v>152</v>
      </c>
      <c r="D12" s="145" t="s">
        <v>152</v>
      </c>
      <c r="E12" s="145" t="s">
        <v>152</v>
      </c>
      <c r="F12" s="145" t="s">
        <v>152</v>
      </c>
      <c r="G12" s="145" t="s">
        <v>152</v>
      </c>
      <c r="H12" s="145" t="s">
        <v>152</v>
      </c>
      <c r="I12" s="145" t="s">
        <v>152</v>
      </c>
      <c r="J12" s="145" t="s">
        <v>152</v>
      </c>
      <c r="K12" s="53" t="s">
        <v>241</v>
      </c>
      <c r="L12" s="182" t="s">
        <v>250</v>
      </c>
      <c r="M12" s="32" t="s">
        <v>194</v>
      </c>
      <c r="N12" s="195" t="s">
        <v>251</v>
      </c>
      <c r="O12" s="35"/>
      <c r="P12" s="35"/>
      <c r="Q12" s="167"/>
    </row>
    <row r="13" spans="2:48">
      <c r="B13" s="20" t="s">
        <v>407</v>
      </c>
      <c r="C13" s="145" t="s">
        <v>152</v>
      </c>
      <c r="D13" s="145" t="s">
        <v>152</v>
      </c>
      <c r="E13" s="145" t="s">
        <v>152</v>
      </c>
      <c r="F13" s="145" t="s">
        <v>152</v>
      </c>
      <c r="G13" s="145" t="s">
        <v>152</v>
      </c>
      <c r="H13" s="145" t="s">
        <v>152</v>
      </c>
      <c r="I13" s="145" t="s">
        <v>152</v>
      </c>
      <c r="J13" s="145" t="s">
        <v>152</v>
      </c>
      <c r="K13" s="53" t="s">
        <v>252</v>
      </c>
      <c r="L13" s="183" t="s">
        <v>253</v>
      </c>
      <c r="M13" s="32" t="s">
        <v>192</v>
      </c>
      <c r="N13" s="195" t="s">
        <v>254</v>
      </c>
      <c r="O13" s="35"/>
      <c r="P13" s="35"/>
      <c r="Q13" s="167"/>
    </row>
    <row r="14" spans="2:48">
      <c r="B14" s="20" t="s">
        <v>408</v>
      </c>
      <c r="C14" s="145" t="s">
        <v>152</v>
      </c>
      <c r="D14" s="145" t="s">
        <v>152</v>
      </c>
      <c r="E14" s="145" t="s">
        <v>152</v>
      </c>
      <c r="F14" s="145" t="s">
        <v>152</v>
      </c>
      <c r="G14" s="145" t="s">
        <v>152</v>
      </c>
      <c r="H14" s="145" t="s">
        <v>152</v>
      </c>
      <c r="I14" s="145" t="s">
        <v>152</v>
      </c>
      <c r="J14" s="145" t="s">
        <v>152</v>
      </c>
      <c r="K14" s="53" t="s">
        <v>255</v>
      </c>
      <c r="L14" s="182" t="s">
        <v>256</v>
      </c>
      <c r="M14" s="32" t="s">
        <v>30</v>
      </c>
      <c r="N14" s="195" t="s">
        <v>257</v>
      </c>
      <c r="O14" s="35"/>
      <c r="P14" s="35"/>
      <c r="Q14" s="167"/>
    </row>
    <row r="15" spans="2:48">
      <c r="B15" s="20" t="s">
        <v>408</v>
      </c>
      <c r="C15" s="145" t="s">
        <v>152</v>
      </c>
      <c r="D15" s="145" t="s">
        <v>152</v>
      </c>
      <c r="E15" s="145" t="s">
        <v>152</v>
      </c>
      <c r="F15" s="145" t="s">
        <v>152</v>
      </c>
      <c r="G15" s="145" t="s">
        <v>152</v>
      </c>
      <c r="H15" s="145" t="s">
        <v>152</v>
      </c>
      <c r="I15" s="145" t="s">
        <v>152</v>
      </c>
      <c r="J15" s="145" t="s">
        <v>152</v>
      </c>
      <c r="K15" s="53" t="s">
        <v>249</v>
      </c>
      <c r="L15" s="182" t="s">
        <v>258</v>
      </c>
      <c r="M15" s="32" t="s">
        <v>30</v>
      </c>
      <c r="N15" s="195" t="s">
        <v>221</v>
      </c>
      <c r="O15" s="35"/>
      <c r="P15" s="35"/>
      <c r="Q15" s="167"/>
    </row>
    <row r="16" spans="2:48">
      <c r="B16" s="20" t="s">
        <v>408</v>
      </c>
      <c r="C16" s="145" t="s">
        <v>152</v>
      </c>
      <c r="D16" s="145" t="s">
        <v>152</v>
      </c>
      <c r="E16" s="145" t="s">
        <v>152</v>
      </c>
      <c r="F16" s="145" t="s">
        <v>152</v>
      </c>
      <c r="G16" s="145" t="s">
        <v>152</v>
      </c>
      <c r="H16" s="145" t="s">
        <v>152</v>
      </c>
      <c r="I16" s="145" t="s">
        <v>152</v>
      </c>
      <c r="J16" s="145" t="s">
        <v>152</v>
      </c>
      <c r="K16" s="53" t="s">
        <v>249</v>
      </c>
      <c r="L16" s="182" t="s">
        <v>259</v>
      </c>
      <c r="M16" s="32" t="s">
        <v>30</v>
      </c>
      <c r="N16" s="195" t="s">
        <v>257</v>
      </c>
      <c r="O16" s="35"/>
      <c r="P16" s="35"/>
      <c r="Q16" s="167"/>
    </row>
    <row r="17" spans="2:17">
      <c r="B17" s="20" t="s">
        <v>409</v>
      </c>
      <c r="C17" s="145" t="s">
        <v>152</v>
      </c>
      <c r="D17" s="145" t="s">
        <v>152</v>
      </c>
      <c r="E17" s="145" t="s">
        <v>152</v>
      </c>
      <c r="F17" s="145" t="s">
        <v>152</v>
      </c>
      <c r="G17" s="145" t="s">
        <v>152</v>
      </c>
      <c r="H17" s="145" t="s">
        <v>152</v>
      </c>
      <c r="I17" s="145" t="s">
        <v>152</v>
      </c>
      <c r="J17" s="145" t="s">
        <v>152</v>
      </c>
      <c r="K17" s="53" t="s">
        <v>240</v>
      </c>
      <c r="L17" s="182" t="s">
        <v>260</v>
      </c>
      <c r="M17" s="32" t="s">
        <v>261</v>
      </c>
      <c r="N17" s="195" t="s">
        <v>262</v>
      </c>
      <c r="O17" s="35"/>
      <c r="P17" s="35"/>
      <c r="Q17" s="167"/>
    </row>
    <row r="18" spans="2:17">
      <c r="B18" s="20" t="s">
        <v>263</v>
      </c>
      <c r="C18" s="145" t="s">
        <v>152</v>
      </c>
      <c r="D18" s="145" t="s">
        <v>152</v>
      </c>
      <c r="E18" s="145" t="s">
        <v>152</v>
      </c>
      <c r="F18" s="145" t="s">
        <v>152</v>
      </c>
      <c r="G18" s="145" t="s">
        <v>152</v>
      </c>
      <c r="H18" s="145" t="s">
        <v>152</v>
      </c>
      <c r="I18" s="145" t="s">
        <v>152</v>
      </c>
      <c r="J18" s="145" t="s">
        <v>152</v>
      </c>
      <c r="K18" s="53" t="s">
        <v>264</v>
      </c>
      <c r="L18" s="183" t="s">
        <v>265</v>
      </c>
      <c r="M18" s="32" t="s">
        <v>30</v>
      </c>
      <c r="N18" s="195" t="s">
        <v>221</v>
      </c>
      <c r="O18" s="35"/>
      <c r="P18" s="35"/>
      <c r="Q18" s="167"/>
    </row>
    <row r="19" spans="2:17">
      <c r="B19" s="20" t="s">
        <v>267</v>
      </c>
      <c r="C19" s="145" t="s">
        <v>152</v>
      </c>
      <c r="D19" s="145" t="s">
        <v>152</v>
      </c>
      <c r="E19" s="145" t="s">
        <v>152</v>
      </c>
      <c r="F19" s="145" t="s">
        <v>152</v>
      </c>
      <c r="G19" s="145" t="s">
        <v>152</v>
      </c>
      <c r="H19" s="145" t="s">
        <v>152</v>
      </c>
      <c r="I19" s="145" t="s">
        <v>152</v>
      </c>
      <c r="J19" s="145" t="s">
        <v>152</v>
      </c>
      <c r="K19" s="53" t="s">
        <v>268</v>
      </c>
      <c r="L19" s="183" t="s">
        <v>269</v>
      </c>
      <c r="M19" s="32" t="s">
        <v>404</v>
      </c>
      <c r="N19" s="195" t="s">
        <v>254</v>
      </c>
      <c r="O19" s="35"/>
      <c r="P19" s="35"/>
      <c r="Q19" s="167"/>
    </row>
    <row r="20" spans="2:17">
      <c r="B20" s="20" t="s">
        <v>270</v>
      </c>
      <c r="C20" s="145" t="s">
        <v>152</v>
      </c>
      <c r="D20" s="145" t="s">
        <v>152</v>
      </c>
      <c r="E20" s="145" t="s">
        <v>152</v>
      </c>
      <c r="F20" s="145" t="s">
        <v>152</v>
      </c>
      <c r="G20" s="145" t="s">
        <v>152</v>
      </c>
      <c r="H20" s="145" t="s">
        <v>152</v>
      </c>
      <c r="I20" s="145" t="s">
        <v>152</v>
      </c>
      <c r="J20" s="145" t="s">
        <v>152</v>
      </c>
      <c r="K20" s="53" t="s">
        <v>271</v>
      </c>
      <c r="L20" s="183" t="s">
        <v>272</v>
      </c>
      <c r="M20" s="32" t="s">
        <v>404</v>
      </c>
      <c r="N20" s="195" t="s">
        <v>254</v>
      </c>
      <c r="O20" s="35"/>
      <c r="P20" s="35"/>
      <c r="Q20" s="167"/>
    </row>
    <row r="21" spans="2:17" ht="14.25" thickBot="1">
      <c r="B21" s="21" t="s">
        <v>273</v>
      </c>
      <c r="C21" s="146" t="s">
        <v>152</v>
      </c>
      <c r="D21" s="146" t="s">
        <v>152</v>
      </c>
      <c r="E21" s="146" t="s">
        <v>152</v>
      </c>
      <c r="F21" s="146" t="s">
        <v>152</v>
      </c>
      <c r="G21" s="146" t="s">
        <v>152</v>
      </c>
      <c r="H21" s="146" t="s">
        <v>152</v>
      </c>
      <c r="I21" s="146" t="s">
        <v>152</v>
      </c>
      <c r="J21" s="146" t="s">
        <v>152</v>
      </c>
      <c r="K21" s="171" t="s">
        <v>274</v>
      </c>
      <c r="L21" s="184" t="s">
        <v>272</v>
      </c>
      <c r="M21" s="33" t="s">
        <v>30</v>
      </c>
      <c r="N21" s="198" t="s">
        <v>29</v>
      </c>
      <c r="O21" s="185"/>
      <c r="P21" s="185"/>
      <c r="Q21" s="168"/>
    </row>
    <row r="32" spans="2:17">
      <c r="C32" s="52"/>
      <c r="D32" s="52"/>
      <c r="E32" s="52"/>
      <c r="F32" s="52"/>
      <c r="G32" s="52"/>
      <c r="H32" s="52"/>
      <c r="I32" s="52"/>
      <c r="J32" s="52"/>
      <c r="K32" s="52"/>
      <c r="L32" s="52"/>
    </row>
    <row r="33" spans="3:19">
      <c r="C33" s="52"/>
      <c r="D33" s="52"/>
      <c r="E33" s="52"/>
      <c r="F33" s="52"/>
      <c r="G33" s="52"/>
      <c r="H33" s="52"/>
      <c r="I33" s="52"/>
      <c r="J33" s="52"/>
      <c r="K33" s="52"/>
      <c r="L33" s="52"/>
    </row>
    <row r="34" spans="3:19">
      <c r="C34" s="52"/>
      <c r="D34" s="52"/>
      <c r="E34" s="52"/>
      <c r="F34" s="52"/>
      <c r="G34" s="52"/>
      <c r="H34" s="52"/>
      <c r="I34" s="52"/>
      <c r="J34" s="52"/>
      <c r="K34" s="52"/>
      <c r="L34" s="52"/>
      <c r="M34" s="52"/>
      <c r="N34" s="52"/>
      <c r="O34" s="52"/>
      <c r="P34" s="52"/>
      <c r="Q34" s="52"/>
      <c r="R34" s="52"/>
      <c r="S34" s="52"/>
    </row>
    <row r="35" spans="3:19">
      <c r="C35" s="52"/>
      <c r="D35" s="52"/>
      <c r="E35" s="52"/>
      <c r="F35" s="52"/>
      <c r="G35" s="52"/>
      <c r="H35" s="52"/>
      <c r="I35" s="52"/>
      <c r="J35" s="52"/>
      <c r="K35" s="52"/>
      <c r="L35" s="52"/>
      <c r="M35" s="52"/>
      <c r="N35" s="52"/>
      <c r="O35" s="52"/>
      <c r="P35" s="52"/>
      <c r="Q35" s="52"/>
      <c r="R35" s="52"/>
      <c r="S35" s="52"/>
    </row>
    <row r="36" spans="3:19">
      <c r="C36" s="52"/>
      <c r="D36" s="52"/>
      <c r="E36" s="52"/>
      <c r="F36" s="52"/>
      <c r="G36" s="52"/>
      <c r="H36" s="52"/>
      <c r="I36" s="52"/>
      <c r="J36" s="52"/>
      <c r="K36" s="52"/>
      <c r="L36" s="52"/>
      <c r="M36" s="52"/>
      <c r="N36" s="52"/>
      <c r="O36" s="52"/>
      <c r="P36" s="52"/>
      <c r="Q36" s="52"/>
      <c r="R36" s="52"/>
      <c r="S36" s="52"/>
    </row>
    <row r="37" spans="3:19">
      <c r="C37" s="52"/>
      <c r="D37" s="52"/>
      <c r="E37" s="52"/>
      <c r="F37" s="52"/>
      <c r="G37" s="52"/>
      <c r="H37" s="52"/>
      <c r="I37" s="52"/>
      <c r="J37" s="52"/>
      <c r="K37" s="52"/>
      <c r="L37" s="52"/>
      <c r="M37" s="52"/>
      <c r="N37" s="52"/>
      <c r="O37" s="52"/>
      <c r="P37" s="52"/>
      <c r="Q37" s="52"/>
      <c r="R37" s="52"/>
      <c r="S37" s="52"/>
    </row>
    <row r="38" spans="3:19">
      <c r="C38" s="52"/>
      <c r="D38" s="52"/>
      <c r="E38" s="52"/>
      <c r="F38" s="52"/>
      <c r="G38" s="52"/>
      <c r="H38" s="52"/>
      <c r="I38" s="52"/>
      <c r="J38" s="52"/>
      <c r="K38" s="52"/>
      <c r="L38" s="52"/>
      <c r="M38" s="52"/>
      <c r="N38" s="52"/>
      <c r="O38" s="52"/>
      <c r="P38" s="52"/>
      <c r="Q38" s="52"/>
      <c r="R38" s="52"/>
      <c r="S38" s="52"/>
    </row>
    <row r="39" spans="3:19">
      <c r="C39" s="52"/>
      <c r="D39" s="52"/>
      <c r="E39" s="52"/>
      <c r="F39" s="52"/>
      <c r="G39" s="52"/>
      <c r="H39" s="52"/>
      <c r="I39" s="52"/>
      <c r="J39" s="52"/>
      <c r="K39" s="52"/>
      <c r="L39" s="52"/>
      <c r="M39" s="52"/>
      <c r="N39" s="52"/>
      <c r="O39" s="52"/>
      <c r="P39" s="52"/>
      <c r="Q39" s="52"/>
      <c r="R39" s="52"/>
      <c r="S39" s="52"/>
    </row>
    <row r="40" spans="3:19">
      <c r="C40" s="52"/>
      <c r="D40" s="52"/>
      <c r="E40" s="52"/>
      <c r="F40" s="52"/>
      <c r="G40" s="52"/>
      <c r="H40" s="52"/>
      <c r="I40" s="52"/>
      <c r="J40" s="52"/>
      <c r="K40" s="52"/>
      <c r="L40" s="52"/>
      <c r="M40" s="52"/>
      <c r="N40" s="52"/>
      <c r="O40" s="52"/>
      <c r="P40" s="52"/>
      <c r="Q40" s="52"/>
      <c r="R40" s="52"/>
      <c r="S40" s="52"/>
    </row>
    <row r="41" spans="3:19">
      <c r="C41" s="52"/>
      <c r="D41" s="52"/>
      <c r="E41" s="52"/>
      <c r="F41" s="52"/>
      <c r="G41" s="52"/>
      <c r="H41" s="52"/>
      <c r="I41" s="52"/>
      <c r="J41" s="52"/>
      <c r="K41" s="52"/>
      <c r="L41" s="52"/>
      <c r="M41" s="52"/>
      <c r="N41" s="52"/>
      <c r="O41" s="52"/>
      <c r="P41" s="52"/>
      <c r="Q41" s="52"/>
      <c r="R41" s="52"/>
      <c r="S41" s="52"/>
    </row>
    <row r="42" spans="3:19">
      <c r="C42" s="52"/>
      <c r="D42" s="52"/>
      <c r="E42" s="52"/>
      <c r="F42" s="52"/>
      <c r="G42" s="52"/>
      <c r="H42" s="52"/>
      <c r="I42" s="52"/>
      <c r="J42" s="52"/>
      <c r="K42" s="52"/>
      <c r="L42" s="52"/>
      <c r="M42" s="52"/>
      <c r="N42" s="52"/>
      <c r="O42" s="52"/>
      <c r="P42" s="52"/>
      <c r="Q42" s="52"/>
      <c r="R42" s="52"/>
      <c r="S42" s="52"/>
    </row>
    <row r="43" spans="3:19">
      <c r="C43" s="52"/>
      <c r="D43" s="52"/>
      <c r="E43" s="52"/>
      <c r="F43" s="52"/>
      <c r="G43" s="52"/>
      <c r="H43" s="52"/>
      <c r="I43" s="52"/>
      <c r="J43" s="52"/>
      <c r="K43" s="52"/>
      <c r="L43" s="52"/>
      <c r="M43" s="52"/>
      <c r="N43" s="52"/>
      <c r="O43" s="52"/>
      <c r="P43" s="52"/>
      <c r="Q43" s="52"/>
      <c r="R43" s="52"/>
      <c r="S43" s="52"/>
    </row>
    <row r="44" spans="3:19">
      <c r="C44" s="52"/>
      <c r="D44" s="52"/>
      <c r="E44" s="52"/>
      <c r="F44" s="52"/>
      <c r="G44" s="52"/>
      <c r="H44" s="52"/>
      <c r="I44" s="52"/>
      <c r="J44" s="52"/>
      <c r="K44" s="52"/>
      <c r="L44" s="52"/>
      <c r="M44" s="52"/>
      <c r="N44" s="52"/>
      <c r="O44" s="52"/>
      <c r="P44" s="52"/>
      <c r="Q44" s="52"/>
      <c r="R44" s="52"/>
      <c r="S44" s="52"/>
    </row>
    <row r="45" spans="3:19">
      <c r="C45" s="52"/>
      <c r="D45" s="52"/>
      <c r="E45" s="52"/>
      <c r="F45" s="52"/>
      <c r="G45" s="52"/>
      <c r="H45" s="52"/>
      <c r="I45" s="52"/>
      <c r="J45" s="52"/>
      <c r="K45" s="52"/>
      <c r="L45" s="52"/>
      <c r="M45" s="52"/>
      <c r="N45" s="52"/>
      <c r="O45" s="52"/>
      <c r="P45" s="52"/>
      <c r="Q45" s="52"/>
      <c r="R45" s="52"/>
      <c r="S45" s="52"/>
    </row>
    <row r="46" spans="3:19">
      <c r="C46" s="52"/>
      <c r="D46" s="52"/>
      <c r="E46" s="52"/>
      <c r="F46" s="52"/>
      <c r="G46" s="52"/>
      <c r="H46" s="52"/>
      <c r="I46" s="52"/>
      <c r="J46" s="52"/>
      <c r="K46" s="52"/>
      <c r="L46" s="52"/>
      <c r="M46" s="52"/>
      <c r="N46" s="52"/>
      <c r="O46" s="52"/>
      <c r="P46" s="52"/>
      <c r="Q46" s="52"/>
      <c r="R46" s="52"/>
      <c r="S46" s="52"/>
    </row>
    <row r="47" spans="3:19">
      <c r="C47" s="52"/>
      <c r="D47" s="52"/>
      <c r="E47" s="52"/>
      <c r="F47" s="52"/>
      <c r="G47" s="52"/>
      <c r="H47" s="52"/>
      <c r="I47" s="52"/>
      <c r="J47" s="52"/>
      <c r="K47" s="52"/>
      <c r="L47" s="52"/>
      <c r="M47" s="52"/>
      <c r="N47" s="52"/>
      <c r="O47" s="52"/>
      <c r="P47" s="52"/>
      <c r="Q47" s="52"/>
      <c r="R47" s="52"/>
      <c r="S47" s="52"/>
    </row>
    <row r="48" spans="3:19">
      <c r="C48" s="52"/>
      <c r="D48" s="52"/>
      <c r="E48" s="52"/>
      <c r="F48" s="52"/>
      <c r="G48" s="52"/>
      <c r="H48" s="52"/>
      <c r="I48" s="52"/>
      <c r="J48" s="52"/>
      <c r="K48" s="52"/>
      <c r="L48" s="52"/>
      <c r="M48" s="52"/>
      <c r="N48" s="52"/>
      <c r="O48" s="52"/>
      <c r="P48" s="52"/>
      <c r="Q48" s="52"/>
      <c r="R48" s="52"/>
      <c r="S48" s="52"/>
    </row>
    <row r="49" spans="3:19">
      <c r="C49" s="52"/>
      <c r="D49" s="52"/>
      <c r="E49" s="52"/>
      <c r="F49" s="52"/>
      <c r="G49" s="52"/>
      <c r="H49" s="52"/>
      <c r="I49" s="52"/>
      <c r="J49" s="52"/>
      <c r="K49" s="52"/>
      <c r="L49" s="52"/>
      <c r="M49" s="52"/>
      <c r="N49" s="52"/>
      <c r="O49" s="52"/>
      <c r="P49" s="52"/>
      <c r="Q49" s="52"/>
      <c r="R49" s="52"/>
      <c r="S49" s="52"/>
    </row>
    <row r="50" spans="3:19">
      <c r="C50" s="52"/>
      <c r="D50" s="52"/>
      <c r="E50" s="52"/>
      <c r="F50" s="52"/>
      <c r="G50" s="52"/>
      <c r="H50" s="52"/>
      <c r="I50" s="52"/>
      <c r="J50" s="52"/>
      <c r="K50" s="52"/>
      <c r="L50" s="52"/>
      <c r="M50" s="52"/>
      <c r="N50" s="52"/>
      <c r="O50" s="52"/>
      <c r="P50" s="52"/>
      <c r="Q50" s="52"/>
      <c r="R50" s="52"/>
      <c r="S50" s="52"/>
    </row>
    <row r="51" spans="3:19">
      <c r="C51" s="52"/>
      <c r="D51" s="52"/>
      <c r="E51" s="52"/>
      <c r="F51" s="52"/>
      <c r="G51" s="52"/>
      <c r="H51" s="52"/>
      <c r="I51" s="52"/>
      <c r="J51" s="52"/>
      <c r="K51" s="52"/>
      <c r="L51" s="52"/>
      <c r="M51" s="52"/>
      <c r="N51" s="52"/>
      <c r="O51" s="52"/>
      <c r="P51" s="52"/>
      <c r="Q51" s="52"/>
      <c r="R51" s="52"/>
      <c r="S51" s="52"/>
    </row>
    <row r="52" spans="3:19">
      <c r="C52" s="52"/>
      <c r="D52" s="52"/>
      <c r="E52" s="52"/>
      <c r="F52" s="52"/>
      <c r="G52" s="52"/>
      <c r="H52" s="52"/>
      <c r="I52" s="52"/>
      <c r="J52" s="52"/>
      <c r="K52" s="52"/>
      <c r="L52" s="52"/>
      <c r="M52" s="52"/>
      <c r="N52" s="52"/>
      <c r="O52" s="52"/>
      <c r="P52" s="52"/>
      <c r="Q52" s="52"/>
      <c r="R52" s="52"/>
      <c r="S52" s="52"/>
    </row>
    <row r="53" spans="3:19">
      <c r="C53" s="52"/>
      <c r="D53" s="52"/>
      <c r="E53" s="52"/>
      <c r="F53" s="52"/>
      <c r="G53" s="52"/>
      <c r="H53" s="52"/>
      <c r="I53" s="52"/>
      <c r="J53" s="52"/>
      <c r="K53" s="52"/>
      <c r="L53" s="52"/>
      <c r="M53" s="52"/>
      <c r="N53" s="52"/>
      <c r="O53" s="52"/>
      <c r="P53" s="52"/>
      <c r="Q53" s="52"/>
      <c r="R53" s="52"/>
      <c r="S53" s="52"/>
    </row>
    <row r="54" spans="3:19">
      <c r="C54" s="52"/>
      <c r="D54" s="52"/>
      <c r="E54" s="52"/>
      <c r="F54" s="52"/>
      <c r="G54" s="52"/>
      <c r="H54" s="52"/>
      <c r="I54" s="52"/>
      <c r="J54" s="52"/>
      <c r="K54" s="52"/>
      <c r="L54" s="52"/>
      <c r="M54" s="52"/>
      <c r="N54" s="52"/>
      <c r="O54" s="52"/>
      <c r="P54" s="52"/>
      <c r="Q54" s="52"/>
      <c r="R54" s="52"/>
      <c r="S54" s="52"/>
    </row>
    <row r="55" spans="3:19">
      <c r="C55" s="52"/>
      <c r="D55" s="52"/>
      <c r="E55" s="52"/>
      <c r="F55" s="52"/>
      <c r="G55" s="52"/>
      <c r="H55" s="52"/>
      <c r="I55" s="52"/>
      <c r="J55" s="52"/>
      <c r="K55" s="52"/>
      <c r="L55" s="52"/>
      <c r="M55" s="52"/>
      <c r="N55" s="52"/>
      <c r="O55" s="52"/>
      <c r="P55" s="52"/>
      <c r="Q55" s="52"/>
      <c r="R55" s="52"/>
      <c r="S55" s="52"/>
    </row>
    <row r="56" spans="3:19">
      <c r="C56" s="52"/>
      <c r="D56" s="52"/>
      <c r="E56" s="52"/>
      <c r="F56" s="52"/>
      <c r="G56" s="52"/>
      <c r="H56" s="52"/>
      <c r="I56" s="52"/>
      <c r="J56" s="52"/>
      <c r="K56" s="52"/>
      <c r="L56" s="52"/>
      <c r="M56" s="52"/>
      <c r="N56" s="52"/>
      <c r="O56" s="52"/>
      <c r="P56" s="52"/>
      <c r="Q56" s="52"/>
      <c r="R56" s="52"/>
      <c r="S56" s="52"/>
    </row>
    <row r="57" spans="3:19">
      <c r="C57" s="52"/>
      <c r="D57" s="52"/>
      <c r="E57" s="52"/>
      <c r="F57" s="52"/>
      <c r="G57" s="52"/>
      <c r="H57" s="52"/>
      <c r="I57" s="52"/>
      <c r="J57" s="52"/>
      <c r="K57" s="52"/>
      <c r="L57" s="52"/>
      <c r="M57" s="52"/>
      <c r="N57" s="52"/>
      <c r="O57" s="52"/>
      <c r="P57" s="52"/>
      <c r="Q57" s="52"/>
      <c r="R57" s="52"/>
      <c r="S57" s="52"/>
    </row>
    <row r="58" spans="3:19">
      <c r="C58" s="52"/>
      <c r="D58" s="52"/>
      <c r="E58" s="52"/>
      <c r="F58" s="52"/>
      <c r="G58" s="52"/>
      <c r="H58" s="52"/>
      <c r="I58" s="52"/>
      <c r="J58" s="52"/>
      <c r="K58" s="52"/>
      <c r="L58" s="52"/>
      <c r="M58" s="52"/>
      <c r="N58" s="52"/>
      <c r="O58" s="52"/>
      <c r="P58" s="52"/>
      <c r="Q58" s="52"/>
      <c r="R58" s="52"/>
      <c r="S58" s="52"/>
    </row>
    <row r="59" spans="3:19">
      <c r="C59" s="52"/>
      <c r="D59" s="52"/>
      <c r="E59" s="52"/>
      <c r="F59" s="52"/>
      <c r="G59" s="52"/>
      <c r="H59" s="52"/>
      <c r="I59" s="52"/>
      <c r="J59" s="52"/>
      <c r="K59" s="52"/>
      <c r="L59" s="52"/>
      <c r="M59" s="52"/>
      <c r="N59" s="52"/>
      <c r="O59" s="52"/>
      <c r="P59" s="52"/>
      <c r="Q59" s="52"/>
      <c r="R59" s="52"/>
      <c r="S59" s="52"/>
    </row>
    <row r="60" spans="3:19">
      <c r="C60" s="52"/>
      <c r="D60" s="52"/>
      <c r="E60" s="52"/>
      <c r="F60" s="52"/>
      <c r="G60" s="52"/>
      <c r="H60" s="52"/>
      <c r="I60" s="52"/>
      <c r="J60" s="52"/>
      <c r="K60" s="52"/>
      <c r="L60" s="52"/>
      <c r="M60" s="52"/>
      <c r="N60" s="52"/>
      <c r="O60" s="52"/>
      <c r="P60" s="52"/>
      <c r="Q60" s="52"/>
      <c r="R60" s="52"/>
      <c r="S60" s="52"/>
    </row>
    <row r="61" spans="3:19">
      <c r="C61" s="52"/>
      <c r="D61" s="52"/>
      <c r="E61" s="52"/>
      <c r="F61" s="52"/>
      <c r="G61" s="52"/>
      <c r="H61" s="52"/>
      <c r="I61" s="52"/>
      <c r="J61" s="52"/>
      <c r="K61" s="52"/>
      <c r="L61" s="52"/>
      <c r="M61" s="52"/>
      <c r="N61" s="52"/>
      <c r="O61" s="52"/>
      <c r="P61" s="52"/>
      <c r="Q61" s="52"/>
      <c r="R61" s="52"/>
      <c r="S61" s="52"/>
    </row>
    <row r="62" spans="3:19">
      <c r="C62" s="52"/>
      <c r="D62" s="52"/>
      <c r="E62" s="52"/>
      <c r="F62" s="52"/>
      <c r="G62" s="52"/>
      <c r="H62" s="52"/>
      <c r="I62" s="52"/>
      <c r="J62" s="52"/>
      <c r="K62" s="52"/>
      <c r="L62" s="52"/>
      <c r="M62" s="52"/>
      <c r="N62" s="52"/>
      <c r="O62" s="52"/>
      <c r="P62" s="52"/>
      <c r="Q62" s="52"/>
      <c r="R62" s="52"/>
      <c r="S62" s="52"/>
    </row>
    <row r="63" spans="3:19">
      <c r="C63" s="52"/>
      <c r="D63" s="52"/>
      <c r="E63" s="52"/>
      <c r="F63" s="52"/>
      <c r="G63" s="52"/>
      <c r="H63" s="52"/>
      <c r="I63" s="52"/>
      <c r="J63" s="52"/>
      <c r="K63" s="52"/>
      <c r="L63" s="52"/>
      <c r="M63" s="52"/>
      <c r="N63" s="52"/>
      <c r="O63" s="52"/>
      <c r="P63" s="52"/>
      <c r="Q63" s="52"/>
      <c r="R63" s="52"/>
      <c r="S63" s="52"/>
    </row>
    <row r="64" spans="3:19">
      <c r="C64" s="52"/>
      <c r="D64" s="52"/>
      <c r="E64" s="52"/>
      <c r="F64" s="52"/>
      <c r="G64" s="52"/>
      <c r="H64" s="52"/>
      <c r="I64" s="52"/>
      <c r="J64" s="52"/>
      <c r="K64" s="52"/>
      <c r="L64" s="52"/>
      <c r="M64" s="52"/>
      <c r="N64" s="52"/>
      <c r="O64" s="52"/>
      <c r="P64" s="52"/>
      <c r="Q64" s="52"/>
      <c r="R64" s="52"/>
      <c r="S64" s="52"/>
    </row>
    <row r="65" spans="3:19">
      <c r="C65" s="52"/>
      <c r="D65" s="52"/>
      <c r="E65" s="52"/>
      <c r="F65" s="52"/>
      <c r="G65" s="52"/>
      <c r="H65" s="52"/>
      <c r="I65" s="52"/>
      <c r="J65" s="52"/>
      <c r="K65" s="52"/>
      <c r="L65" s="52"/>
      <c r="M65" s="52"/>
      <c r="N65" s="52"/>
      <c r="O65" s="52"/>
      <c r="P65" s="52"/>
      <c r="Q65" s="52"/>
      <c r="R65" s="52"/>
      <c r="S65" s="52"/>
    </row>
    <row r="66" spans="3:19">
      <c r="C66" s="52"/>
      <c r="D66" s="52"/>
      <c r="E66" s="52"/>
      <c r="F66" s="52"/>
      <c r="G66" s="52"/>
      <c r="H66" s="52"/>
      <c r="I66" s="52"/>
      <c r="J66" s="52"/>
      <c r="K66" s="52"/>
      <c r="L66" s="52"/>
      <c r="M66" s="52"/>
      <c r="N66" s="52"/>
      <c r="O66" s="52"/>
      <c r="P66" s="52"/>
      <c r="Q66" s="52"/>
      <c r="R66" s="52"/>
      <c r="S66" s="52"/>
    </row>
    <row r="67" spans="3:19">
      <c r="C67" s="52"/>
      <c r="D67" s="52"/>
      <c r="E67" s="52"/>
      <c r="F67" s="52"/>
      <c r="G67" s="52"/>
      <c r="H67" s="52"/>
      <c r="I67" s="52"/>
      <c r="J67" s="52"/>
      <c r="K67" s="52"/>
      <c r="L67" s="52"/>
      <c r="M67" s="52"/>
      <c r="N67" s="52"/>
      <c r="O67" s="52"/>
      <c r="P67" s="52"/>
      <c r="Q67" s="52"/>
      <c r="R67" s="52"/>
      <c r="S67" s="52"/>
    </row>
    <row r="68" spans="3:19">
      <c r="C68" s="52"/>
      <c r="D68" s="52"/>
      <c r="E68" s="52"/>
      <c r="F68" s="52"/>
      <c r="G68" s="52"/>
      <c r="H68" s="52"/>
      <c r="I68" s="52"/>
      <c r="J68" s="52"/>
      <c r="K68" s="52"/>
      <c r="L68" s="52"/>
      <c r="M68" s="52"/>
      <c r="N68" s="52"/>
      <c r="O68" s="52"/>
      <c r="P68" s="52"/>
      <c r="Q68" s="52"/>
      <c r="R68" s="52"/>
      <c r="S68" s="52"/>
    </row>
    <row r="69" spans="3:19">
      <c r="C69" s="52"/>
      <c r="D69" s="52"/>
      <c r="E69" s="52"/>
      <c r="F69" s="52"/>
      <c r="G69" s="52"/>
      <c r="H69" s="52"/>
      <c r="I69" s="52"/>
      <c r="J69" s="52"/>
      <c r="K69" s="52"/>
      <c r="L69" s="52"/>
      <c r="M69" s="52"/>
      <c r="N69" s="52"/>
      <c r="O69" s="52"/>
      <c r="P69" s="52"/>
      <c r="Q69" s="52"/>
      <c r="R69" s="52"/>
      <c r="S69" s="52"/>
    </row>
    <row r="70" spans="3:19">
      <c r="C70" s="52"/>
      <c r="D70" s="52"/>
      <c r="E70" s="52"/>
      <c r="F70" s="52"/>
      <c r="G70" s="52"/>
      <c r="H70" s="52"/>
      <c r="I70" s="52"/>
      <c r="J70" s="52"/>
      <c r="K70" s="52"/>
      <c r="L70" s="52"/>
      <c r="M70" s="52"/>
      <c r="N70" s="52"/>
      <c r="O70" s="52"/>
      <c r="P70" s="52"/>
      <c r="Q70" s="52"/>
      <c r="R70" s="52"/>
      <c r="S70" s="52"/>
    </row>
    <row r="71" spans="3:19">
      <c r="C71" s="52"/>
      <c r="D71" s="52"/>
      <c r="E71" s="52"/>
      <c r="F71" s="52"/>
      <c r="G71" s="52"/>
      <c r="H71" s="52"/>
      <c r="I71" s="52"/>
      <c r="J71" s="52"/>
      <c r="K71" s="52"/>
      <c r="L71" s="52"/>
      <c r="M71" s="52"/>
      <c r="N71" s="52"/>
      <c r="O71" s="52"/>
      <c r="P71" s="52"/>
      <c r="Q71" s="52"/>
      <c r="R71" s="52"/>
      <c r="S71" s="52"/>
    </row>
    <row r="72" spans="3:19">
      <c r="C72" s="52"/>
      <c r="D72" s="52"/>
      <c r="E72" s="52"/>
      <c r="F72" s="52"/>
      <c r="G72" s="52"/>
      <c r="H72" s="52"/>
      <c r="I72" s="52"/>
      <c r="J72" s="52"/>
      <c r="K72" s="52"/>
      <c r="L72" s="52"/>
      <c r="M72" s="52"/>
      <c r="N72" s="52"/>
      <c r="O72" s="52"/>
      <c r="P72" s="52"/>
      <c r="Q72" s="52"/>
      <c r="R72" s="52"/>
      <c r="S72" s="52"/>
    </row>
    <row r="73" spans="3:19">
      <c r="C73" s="52"/>
      <c r="D73" s="52"/>
      <c r="E73" s="52"/>
      <c r="F73" s="52"/>
      <c r="G73" s="52"/>
      <c r="H73" s="52"/>
      <c r="I73" s="52"/>
      <c r="J73" s="52"/>
      <c r="K73" s="52"/>
      <c r="L73" s="52"/>
      <c r="M73" s="52"/>
      <c r="N73" s="52"/>
      <c r="O73" s="52"/>
      <c r="P73" s="52"/>
      <c r="Q73" s="52"/>
      <c r="R73" s="52"/>
      <c r="S73" s="52"/>
    </row>
    <row r="74" spans="3:19">
      <c r="C74" s="52"/>
      <c r="D74" s="52"/>
      <c r="E74" s="52"/>
      <c r="F74" s="52"/>
      <c r="G74" s="52"/>
      <c r="H74" s="52"/>
      <c r="I74" s="52"/>
      <c r="J74" s="52"/>
      <c r="K74" s="52"/>
      <c r="L74" s="52"/>
      <c r="M74" s="52"/>
      <c r="N74" s="52"/>
      <c r="O74" s="52"/>
      <c r="P74" s="52"/>
      <c r="Q74" s="52"/>
      <c r="R74" s="52"/>
      <c r="S74" s="52"/>
    </row>
    <row r="93" spans="2:17" ht="15" thickBot="1">
      <c r="B93" s="25" t="s">
        <v>463</v>
      </c>
    </row>
    <row r="94" spans="2:17" ht="15" thickBot="1">
      <c r="B94" s="86" t="s">
        <v>275</v>
      </c>
      <c r="C94" s="288" t="s">
        <v>215</v>
      </c>
      <c r="D94" s="289"/>
      <c r="E94" s="289"/>
      <c r="F94" s="289"/>
      <c r="G94" s="289"/>
      <c r="H94" s="289"/>
      <c r="I94" s="289"/>
      <c r="J94" s="290"/>
      <c r="K94" s="147"/>
      <c r="L94" s="147"/>
      <c r="M94" s="150"/>
      <c r="N94" s="148"/>
      <c r="O94" s="148"/>
      <c r="P94" s="148"/>
      <c r="Q94" s="149"/>
    </row>
    <row r="95" spans="2:17">
      <c r="B95" s="61"/>
      <c r="C95" s="30" t="s">
        <v>276</v>
      </c>
      <c r="D95" s="30"/>
      <c r="E95" s="30"/>
      <c r="F95" s="30"/>
      <c r="G95" s="30"/>
      <c r="H95" s="30"/>
      <c r="I95" s="30"/>
      <c r="J95" s="30"/>
      <c r="K95" s="30"/>
      <c r="L95" s="30"/>
      <c r="M95" s="26" t="s">
        <v>49</v>
      </c>
      <c r="N95" s="36" t="s">
        <v>20</v>
      </c>
      <c r="O95" s="37"/>
      <c r="P95" s="37"/>
      <c r="Q95" s="38"/>
    </row>
    <row r="96" spans="2:17">
      <c r="B96" s="62" t="s">
        <v>21</v>
      </c>
      <c r="C96" s="294" t="s">
        <v>277</v>
      </c>
      <c r="D96" s="292"/>
      <c r="E96" s="292"/>
      <c r="F96" s="292"/>
      <c r="G96" s="292"/>
      <c r="H96" s="292"/>
      <c r="I96" s="292"/>
      <c r="J96" s="293"/>
      <c r="K96" s="177" t="s">
        <v>188</v>
      </c>
      <c r="L96" s="177" t="s">
        <v>188</v>
      </c>
      <c r="M96" s="27" t="s">
        <v>198</v>
      </c>
      <c r="N96" s="200" t="s">
        <v>22</v>
      </c>
      <c r="O96" s="67" t="s">
        <v>23</v>
      </c>
      <c r="P96" s="201" t="s">
        <v>24</v>
      </c>
      <c r="Q96" s="120" t="s">
        <v>25</v>
      </c>
    </row>
    <row r="97" spans="2:17">
      <c r="B97" s="62" t="s">
        <v>31</v>
      </c>
      <c r="C97" s="142" t="s">
        <v>219</v>
      </c>
      <c r="D97" s="142" t="s">
        <v>221</v>
      </c>
      <c r="E97" s="142" t="s">
        <v>257</v>
      </c>
      <c r="F97" s="142" t="s">
        <v>257</v>
      </c>
      <c r="G97" s="142" t="s">
        <v>278</v>
      </c>
      <c r="H97" s="142" t="s">
        <v>221</v>
      </c>
      <c r="I97" s="142" t="s">
        <v>221</v>
      </c>
      <c r="J97" s="142" t="s">
        <v>221</v>
      </c>
      <c r="K97" s="179" t="s">
        <v>189</v>
      </c>
      <c r="L97" s="179" t="s">
        <v>189</v>
      </c>
      <c r="M97" s="27" t="s">
        <v>46</v>
      </c>
      <c r="N97" s="202"/>
      <c r="O97" s="68"/>
      <c r="P97" s="203"/>
      <c r="Q97" s="204"/>
    </row>
    <row r="98" spans="2:17" ht="27">
      <c r="B98" s="63" t="s">
        <v>26</v>
      </c>
      <c r="C98" s="294" t="s">
        <v>223</v>
      </c>
      <c r="D98" s="292"/>
      <c r="E98" s="292"/>
      <c r="F98" s="292"/>
      <c r="G98" s="292"/>
      <c r="H98" s="292"/>
      <c r="I98" s="292"/>
      <c r="J98" s="293"/>
      <c r="K98" s="177" t="s">
        <v>226</v>
      </c>
      <c r="L98" s="177" t="s">
        <v>226</v>
      </c>
      <c r="M98" s="28"/>
      <c r="N98" s="202"/>
      <c r="O98" s="68"/>
      <c r="P98" s="203"/>
      <c r="Q98" s="120"/>
    </row>
    <row r="99" spans="2:17" ht="136.5">
      <c r="B99" s="62" t="s">
        <v>27</v>
      </c>
      <c r="C99" s="189" t="s">
        <v>279</v>
      </c>
      <c r="D99" s="189" t="s">
        <v>60</v>
      </c>
      <c r="E99" s="189" t="s">
        <v>280</v>
      </c>
      <c r="F99" s="189" t="s">
        <v>281</v>
      </c>
      <c r="G99" s="189" t="s">
        <v>282</v>
      </c>
      <c r="H99" s="189" t="s">
        <v>283</v>
      </c>
      <c r="I99" s="189" t="s">
        <v>284</v>
      </c>
      <c r="J99" s="189" t="s">
        <v>285</v>
      </c>
      <c r="K99" s="177" t="s">
        <v>211</v>
      </c>
      <c r="L99" s="177" t="s">
        <v>379</v>
      </c>
      <c r="M99" s="27" t="s">
        <v>187</v>
      </c>
      <c r="N99" s="202"/>
      <c r="O99" s="68"/>
      <c r="P99" s="203"/>
      <c r="Q99" s="120"/>
    </row>
    <row r="100" spans="2:17" ht="108.75" thickBot="1">
      <c r="B100" s="64" t="s">
        <v>28</v>
      </c>
      <c r="C100" s="143" t="s">
        <v>286</v>
      </c>
      <c r="D100" s="143" t="s">
        <v>248</v>
      </c>
      <c r="E100" s="143" t="s">
        <v>287</v>
      </c>
      <c r="F100" s="143" t="s">
        <v>288</v>
      </c>
      <c r="G100" s="143" t="s">
        <v>289</v>
      </c>
      <c r="H100" s="143" t="s">
        <v>290</v>
      </c>
      <c r="I100" s="143" t="s">
        <v>286</v>
      </c>
      <c r="J100" s="143" t="s">
        <v>287</v>
      </c>
      <c r="K100" s="181" t="s">
        <v>237</v>
      </c>
      <c r="L100" s="181" t="s">
        <v>461</v>
      </c>
      <c r="M100" s="29" t="s">
        <v>460</v>
      </c>
      <c r="N100" s="205"/>
      <c r="O100" s="191"/>
      <c r="P100" s="206" t="s">
        <v>291</v>
      </c>
      <c r="Q100" s="172"/>
    </row>
    <row r="101" spans="2:17" ht="14.25" thickTop="1">
      <c r="B101" s="65" t="s">
        <v>387</v>
      </c>
      <c r="C101" s="144" t="s">
        <v>152</v>
      </c>
      <c r="D101" s="144" t="s">
        <v>152</v>
      </c>
      <c r="E101" s="144" t="s">
        <v>152</v>
      </c>
      <c r="F101" s="144" t="s">
        <v>152</v>
      </c>
      <c r="G101" s="144" t="s">
        <v>152</v>
      </c>
      <c r="H101" s="144" t="s">
        <v>152</v>
      </c>
      <c r="I101" s="144" t="s">
        <v>152</v>
      </c>
      <c r="J101" s="144" t="s">
        <v>152</v>
      </c>
      <c r="K101" s="182" t="s">
        <v>292</v>
      </c>
      <c r="L101" s="182" t="s">
        <v>292</v>
      </c>
      <c r="M101" s="31" t="s">
        <v>30</v>
      </c>
      <c r="N101" s="144"/>
      <c r="O101" s="34"/>
      <c r="P101" s="207" t="s">
        <v>29</v>
      </c>
      <c r="Q101" s="166"/>
    </row>
    <row r="102" spans="2:17">
      <c r="B102" s="20" t="s">
        <v>388</v>
      </c>
      <c r="C102" s="145" t="s">
        <v>152</v>
      </c>
      <c r="D102" s="145" t="s">
        <v>152</v>
      </c>
      <c r="E102" s="145" t="s">
        <v>152</v>
      </c>
      <c r="F102" s="145" t="s">
        <v>152</v>
      </c>
      <c r="G102" s="145" t="s">
        <v>152</v>
      </c>
      <c r="H102" s="145" t="s">
        <v>152</v>
      </c>
      <c r="I102" s="145" t="s">
        <v>152</v>
      </c>
      <c r="J102" s="145" t="s">
        <v>152</v>
      </c>
      <c r="K102" s="183" t="s">
        <v>292</v>
      </c>
      <c r="L102" s="183" t="s">
        <v>293</v>
      </c>
      <c r="M102" s="32" t="s">
        <v>199</v>
      </c>
      <c r="N102" s="145"/>
      <c r="O102" s="35"/>
      <c r="P102" s="208" t="s">
        <v>294</v>
      </c>
      <c r="Q102" s="167"/>
    </row>
    <row r="103" spans="2:17">
      <c r="B103" s="20" t="s">
        <v>389</v>
      </c>
      <c r="C103" s="145" t="s">
        <v>152</v>
      </c>
      <c r="D103" s="145" t="s">
        <v>152</v>
      </c>
      <c r="E103" s="145" t="s">
        <v>152</v>
      </c>
      <c r="F103" s="145" t="s">
        <v>152</v>
      </c>
      <c r="G103" s="145" t="s">
        <v>152</v>
      </c>
      <c r="H103" s="145" t="s">
        <v>152</v>
      </c>
      <c r="I103" s="145" t="s">
        <v>152</v>
      </c>
      <c r="J103" s="145" t="s">
        <v>152</v>
      </c>
      <c r="K103" s="183" t="s">
        <v>292</v>
      </c>
      <c r="L103" s="183" t="s">
        <v>295</v>
      </c>
      <c r="M103" s="32" t="s">
        <v>200</v>
      </c>
      <c r="N103" s="145"/>
      <c r="O103" s="35"/>
      <c r="P103" s="208" t="s">
        <v>296</v>
      </c>
      <c r="Q103" s="167"/>
    </row>
    <row r="104" spans="2:17">
      <c r="B104" s="20" t="s">
        <v>390</v>
      </c>
      <c r="C104" s="145" t="s">
        <v>152</v>
      </c>
      <c r="D104" s="145" t="s">
        <v>152</v>
      </c>
      <c r="E104" s="145" t="s">
        <v>152</v>
      </c>
      <c r="F104" s="145" t="s">
        <v>152</v>
      </c>
      <c r="G104" s="145" t="s">
        <v>152</v>
      </c>
      <c r="H104" s="145" t="s">
        <v>152</v>
      </c>
      <c r="I104" s="145" t="s">
        <v>152</v>
      </c>
      <c r="J104" s="145" t="s">
        <v>152</v>
      </c>
      <c r="K104" s="183" t="s">
        <v>292</v>
      </c>
      <c r="L104" s="183" t="s">
        <v>297</v>
      </c>
      <c r="M104" s="32" t="s">
        <v>462</v>
      </c>
      <c r="N104" s="145"/>
      <c r="O104" s="35"/>
      <c r="P104" s="208" t="s">
        <v>29</v>
      </c>
      <c r="Q104" s="167"/>
    </row>
    <row r="105" spans="2:17">
      <c r="B105" s="20" t="s">
        <v>391</v>
      </c>
      <c r="C105" s="145" t="s">
        <v>152</v>
      </c>
      <c r="D105" s="145" t="s">
        <v>152</v>
      </c>
      <c r="E105" s="145" t="s">
        <v>152</v>
      </c>
      <c r="F105" s="145" t="s">
        <v>152</v>
      </c>
      <c r="G105" s="145" t="s">
        <v>152</v>
      </c>
      <c r="H105" s="145" t="s">
        <v>152</v>
      </c>
      <c r="I105" s="145" t="s">
        <v>152</v>
      </c>
      <c r="J105" s="145" t="s">
        <v>152</v>
      </c>
      <c r="K105" s="183" t="s">
        <v>293</v>
      </c>
      <c r="L105" s="183" t="s">
        <v>298</v>
      </c>
      <c r="M105" s="32" t="s">
        <v>30</v>
      </c>
      <c r="N105" s="145"/>
      <c r="O105" s="35"/>
      <c r="P105" s="208" t="s">
        <v>29</v>
      </c>
      <c r="Q105" s="167"/>
    </row>
    <row r="106" spans="2:17">
      <c r="B106" s="20" t="s">
        <v>392</v>
      </c>
      <c r="C106" s="145" t="s">
        <v>152</v>
      </c>
      <c r="D106" s="145" t="s">
        <v>152</v>
      </c>
      <c r="E106" s="145" t="s">
        <v>152</v>
      </c>
      <c r="F106" s="145" t="s">
        <v>152</v>
      </c>
      <c r="G106" s="145" t="s">
        <v>152</v>
      </c>
      <c r="H106" s="145" t="s">
        <v>152</v>
      </c>
      <c r="I106" s="145" t="s">
        <v>152</v>
      </c>
      <c r="J106" s="145" t="s">
        <v>152</v>
      </c>
      <c r="K106" s="183" t="s">
        <v>295</v>
      </c>
      <c r="L106" s="183" t="s">
        <v>298</v>
      </c>
      <c r="M106" s="32" t="s">
        <v>199</v>
      </c>
      <c r="N106" s="145"/>
      <c r="O106" s="35"/>
      <c r="P106" s="208" t="s">
        <v>294</v>
      </c>
      <c r="Q106" s="167"/>
    </row>
    <row r="107" spans="2:17" ht="14.25" thickBot="1">
      <c r="B107" s="21" t="s">
        <v>393</v>
      </c>
      <c r="C107" s="146" t="s">
        <v>152</v>
      </c>
      <c r="D107" s="146" t="s">
        <v>152</v>
      </c>
      <c r="E107" s="146" t="s">
        <v>152</v>
      </c>
      <c r="F107" s="146" t="s">
        <v>152</v>
      </c>
      <c r="G107" s="146" t="s">
        <v>152</v>
      </c>
      <c r="H107" s="146" t="s">
        <v>152</v>
      </c>
      <c r="I107" s="146" t="s">
        <v>152</v>
      </c>
      <c r="J107" s="146" t="s">
        <v>152</v>
      </c>
      <c r="K107" s="184" t="s">
        <v>297</v>
      </c>
      <c r="L107" s="184" t="s">
        <v>298</v>
      </c>
      <c r="M107" s="33" t="s">
        <v>199</v>
      </c>
      <c r="N107" s="146"/>
      <c r="O107" s="185"/>
      <c r="P107" s="209" t="s">
        <v>294</v>
      </c>
      <c r="Q107" s="168"/>
    </row>
    <row r="121" spans="2:18" ht="15" thickBot="1">
      <c r="B121" s="25" t="s">
        <v>299</v>
      </c>
    </row>
    <row r="122" spans="2:18" ht="15" thickBot="1">
      <c r="B122" s="86" t="s">
        <v>300</v>
      </c>
      <c r="C122" s="288" t="s">
        <v>190</v>
      </c>
      <c r="D122" s="289"/>
      <c r="E122" s="289"/>
      <c r="F122" s="289"/>
      <c r="G122" s="289"/>
      <c r="H122" s="289"/>
      <c r="I122" s="289"/>
      <c r="J122" s="290"/>
      <c r="K122" s="147"/>
      <c r="L122" s="147"/>
      <c r="M122" s="147"/>
      <c r="N122" s="150"/>
      <c r="O122" s="148"/>
      <c r="P122" s="148"/>
      <c r="Q122" s="148"/>
      <c r="R122" s="149"/>
    </row>
    <row r="123" spans="2:18">
      <c r="B123" s="61"/>
      <c r="C123" s="30" t="s">
        <v>216</v>
      </c>
      <c r="D123" s="30"/>
      <c r="E123" s="30"/>
      <c r="F123" s="30"/>
      <c r="G123" s="30"/>
      <c r="H123" s="30"/>
      <c r="I123" s="30"/>
      <c r="J123" s="30"/>
      <c r="K123" s="30"/>
      <c r="L123" s="30"/>
      <c r="M123" s="30"/>
      <c r="N123" s="26" t="s">
        <v>301</v>
      </c>
      <c r="O123" s="36" t="s">
        <v>20</v>
      </c>
      <c r="P123" s="37"/>
      <c r="Q123" s="37"/>
      <c r="R123" s="38"/>
    </row>
    <row r="124" spans="2:18">
      <c r="B124" s="62" t="s">
        <v>21</v>
      </c>
      <c r="C124" s="294" t="s">
        <v>302</v>
      </c>
      <c r="D124" s="292"/>
      <c r="E124" s="292"/>
      <c r="F124" s="292"/>
      <c r="G124" s="292"/>
      <c r="H124" s="292"/>
      <c r="I124" s="292"/>
      <c r="J124" s="293"/>
      <c r="K124" s="79" t="s">
        <v>303</v>
      </c>
      <c r="L124" s="177" t="s">
        <v>304</v>
      </c>
      <c r="M124" s="177" t="s">
        <v>304</v>
      </c>
      <c r="N124" s="27" t="s">
        <v>201</v>
      </c>
      <c r="O124" s="200" t="s">
        <v>22</v>
      </c>
      <c r="P124" s="1" t="s">
        <v>23</v>
      </c>
      <c r="Q124" s="67" t="s">
        <v>24</v>
      </c>
      <c r="R124" s="120" t="s">
        <v>25</v>
      </c>
    </row>
    <row r="125" spans="2:18">
      <c r="B125" s="62" t="s">
        <v>31</v>
      </c>
      <c r="C125" s="142" t="s">
        <v>248</v>
      </c>
      <c r="D125" s="142" t="s">
        <v>221</v>
      </c>
      <c r="E125" s="142" t="s">
        <v>305</v>
      </c>
      <c r="F125" s="142" t="s">
        <v>243</v>
      </c>
      <c r="G125" s="142" t="s">
        <v>248</v>
      </c>
      <c r="H125" s="142" t="s">
        <v>221</v>
      </c>
      <c r="I125" s="142" t="s">
        <v>243</v>
      </c>
      <c r="J125" s="142" t="s">
        <v>305</v>
      </c>
      <c r="K125" s="179" t="s">
        <v>221</v>
      </c>
      <c r="L125" s="179" t="s">
        <v>189</v>
      </c>
      <c r="M125" s="179" t="s">
        <v>189</v>
      </c>
      <c r="N125" s="27" t="s">
        <v>46</v>
      </c>
      <c r="O125" s="202"/>
      <c r="P125" s="203"/>
      <c r="Q125" s="68"/>
      <c r="R125" s="120"/>
    </row>
    <row r="126" spans="2:18" ht="27">
      <c r="B126" s="63" t="s">
        <v>26</v>
      </c>
      <c r="C126" s="294" t="s">
        <v>306</v>
      </c>
      <c r="D126" s="292"/>
      <c r="E126" s="292"/>
      <c r="F126" s="292"/>
      <c r="G126" s="292"/>
      <c r="H126" s="292"/>
      <c r="I126" s="292"/>
      <c r="J126" s="293"/>
      <c r="K126" s="210" t="s">
        <v>307</v>
      </c>
      <c r="L126" s="177" t="s">
        <v>226</v>
      </c>
      <c r="M126" s="177" t="s">
        <v>226</v>
      </c>
      <c r="N126" s="28"/>
      <c r="O126" s="202"/>
      <c r="P126" s="203"/>
      <c r="Q126" s="68"/>
      <c r="R126" s="120"/>
    </row>
    <row r="127" spans="2:18" ht="136.5">
      <c r="B127" s="62" t="s">
        <v>27</v>
      </c>
      <c r="C127" s="189" t="s">
        <v>279</v>
      </c>
      <c r="D127" s="189" t="s">
        <v>60</v>
      </c>
      <c r="E127" s="189" t="s">
        <v>308</v>
      </c>
      <c r="F127" s="189" t="s">
        <v>309</v>
      </c>
      <c r="G127" s="189" t="s">
        <v>310</v>
      </c>
      <c r="H127" s="189" t="s">
        <v>311</v>
      </c>
      <c r="I127" s="189" t="s">
        <v>312</v>
      </c>
      <c r="J127" s="189" t="s">
        <v>313</v>
      </c>
      <c r="K127" s="177" t="s">
        <v>314</v>
      </c>
      <c r="L127" s="177" t="s">
        <v>211</v>
      </c>
      <c r="M127" s="177" t="s">
        <v>381</v>
      </c>
      <c r="N127" s="27" t="s">
        <v>187</v>
      </c>
      <c r="O127" s="202"/>
      <c r="P127" s="203"/>
      <c r="Q127" s="68"/>
      <c r="R127" s="120"/>
    </row>
    <row r="128" spans="2:18" ht="297.75" thickBot="1">
      <c r="B128" s="64" t="s">
        <v>28</v>
      </c>
      <c r="C128" s="143" t="s">
        <v>287</v>
      </c>
      <c r="D128" s="143" t="s">
        <v>221</v>
      </c>
      <c r="E128" s="143" t="s">
        <v>286</v>
      </c>
      <c r="F128" s="143" t="s">
        <v>315</v>
      </c>
      <c r="G128" s="143" t="s">
        <v>287</v>
      </c>
      <c r="H128" s="143" t="s">
        <v>315</v>
      </c>
      <c r="I128" s="143" t="s">
        <v>287</v>
      </c>
      <c r="J128" s="143" t="s">
        <v>315</v>
      </c>
      <c r="K128" s="181" t="s">
        <v>376</v>
      </c>
      <c r="L128" s="181" t="s">
        <v>237</v>
      </c>
      <c r="M128" s="181" t="s">
        <v>316</v>
      </c>
      <c r="N128" s="29" t="s">
        <v>465</v>
      </c>
      <c r="O128" s="205"/>
      <c r="P128" s="211" t="s">
        <v>331</v>
      </c>
      <c r="Q128" s="191"/>
      <c r="R128" s="172"/>
    </row>
    <row r="129" spans="2:18" ht="14.25" thickTop="1">
      <c r="B129" s="65" t="s">
        <v>368</v>
      </c>
      <c r="C129" s="144" t="s">
        <v>152</v>
      </c>
      <c r="D129" s="144" t="s">
        <v>152</v>
      </c>
      <c r="E129" s="144" t="s">
        <v>152</v>
      </c>
      <c r="F129" s="144" t="s">
        <v>152</v>
      </c>
      <c r="G129" s="144" t="s">
        <v>152</v>
      </c>
      <c r="H129" s="144" t="s">
        <v>152</v>
      </c>
      <c r="I129" s="144" t="s">
        <v>152</v>
      </c>
      <c r="J129" s="144" t="s">
        <v>152</v>
      </c>
      <c r="K129" s="113" t="s">
        <v>367</v>
      </c>
      <c r="L129" s="182" t="s">
        <v>317</v>
      </c>
      <c r="M129" s="113" t="s">
        <v>332</v>
      </c>
      <c r="N129" s="31" t="s">
        <v>30</v>
      </c>
      <c r="O129" s="144"/>
      <c r="P129" s="113" t="s">
        <v>29</v>
      </c>
      <c r="Q129" s="34"/>
      <c r="R129" s="166"/>
    </row>
    <row r="130" spans="2:18">
      <c r="B130" s="20" t="s">
        <v>369</v>
      </c>
      <c r="C130" s="145" t="s">
        <v>152</v>
      </c>
      <c r="D130" s="145" t="s">
        <v>152</v>
      </c>
      <c r="E130" s="145" t="s">
        <v>152</v>
      </c>
      <c r="F130" s="145" t="s">
        <v>152</v>
      </c>
      <c r="G130" s="145" t="s">
        <v>152</v>
      </c>
      <c r="H130" s="145" t="s">
        <v>152</v>
      </c>
      <c r="I130" s="145" t="s">
        <v>152</v>
      </c>
      <c r="J130" s="145" t="s">
        <v>152</v>
      </c>
      <c r="K130" s="53" t="s">
        <v>367</v>
      </c>
      <c r="L130" s="183" t="s">
        <v>244</v>
      </c>
      <c r="M130" s="53" t="s">
        <v>333</v>
      </c>
      <c r="N130" s="212" t="s">
        <v>458</v>
      </c>
      <c r="O130" s="145"/>
      <c r="P130" s="53" t="s">
        <v>318</v>
      </c>
      <c r="Q130" s="35"/>
      <c r="R130" s="167"/>
    </row>
    <row r="131" spans="2:18">
      <c r="B131" s="20" t="s">
        <v>370</v>
      </c>
      <c r="C131" s="145" t="s">
        <v>152</v>
      </c>
      <c r="D131" s="145" t="s">
        <v>152</v>
      </c>
      <c r="E131" s="145" t="s">
        <v>152</v>
      </c>
      <c r="F131" s="145" t="s">
        <v>152</v>
      </c>
      <c r="G131" s="145" t="s">
        <v>152</v>
      </c>
      <c r="H131" s="145" t="s">
        <v>152</v>
      </c>
      <c r="I131" s="145" t="s">
        <v>152</v>
      </c>
      <c r="J131" s="145" t="s">
        <v>152</v>
      </c>
      <c r="K131" s="53" t="s">
        <v>367</v>
      </c>
      <c r="L131" s="183" t="s">
        <v>249</v>
      </c>
      <c r="M131" s="53" t="s">
        <v>468</v>
      </c>
      <c r="N131" s="32" t="s">
        <v>202</v>
      </c>
      <c r="O131" s="145"/>
      <c r="P131" s="53" t="s">
        <v>319</v>
      </c>
      <c r="Q131" s="35"/>
      <c r="R131" s="167"/>
    </row>
    <row r="132" spans="2:18">
      <c r="B132" s="20" t="s">
        <v>371</v>
      </c>
      <c r="C132" s="145" t="s">
        <v>152</v>
      </c>
      <c r="D132" s="145" t="s">
        <v>152</v>
      </c>
      <c r="E132" s="145" t="s">
        <v>152</v>
      </c>
      <c r="F132" s="145" t="s">
        <v>152</v>
      </c>
      <c r="G132" s="145" t="s">
        <v>152</v>
      </c>
      <c r="H132" s="145" t="s">
        <v>152</v>
      </c>
      <c r="I132" s="145" t="s">
        <v>152</v>
      </c>
      <c r="J132" s="145" t="s">
        <v>152</v>
      </c>
      <c r="K132" s="53" t="s">
        <v>367</v>
      </c>
      <c r="L132" s="183" t="s">
        <v>244</v>
      </c>
      <c r="M132" s="53" t="s">
        <v>469</v>
      </c>
      <c r="N132" s="32" t="s">
        <v>203</v>
      </c>
      <c r="O132" s="145"/>
      <c r="P132" s="53" t="s">
        <v>320</v>
      </c>
      <c r="Q132" s="35"/>
      <c r="R132" s="167"/>
    </row>
    <row r="133" spans="2:18">
      <c r="B133" s="20" t="s">
        <v>372</v>
      </c>
      <c r="C133" s="145" t="s">
        <v>152</v>
      </c>
      <c r="D133" s="145" t="s">
        <v>152</v>
      </c>
      <c r="E133" s="145" t="s">
        <v>152</v>
      </c>
      <c r="F133" s="145" t="s">
        <v>152</v>
      </c>
      <c r="G133" s="145" t="s">
        <v>152</v>
      </c>
      <c r="H133" s="145" t="s">
        <v>152</v>
      </c>
      <c r="I133" s="145" t="s">
        <v>152</v>
      </c>
      <c r="J133" s="145" t="s">
        <v>152</v>
      </c>
      <c r="K133" s="53" t="s">
        <v>367</v>
      </c>
      <c r="L133" s="183" t="s">
        <v>317</v>
      </c>
      <c r="M133" s="53" t="s">
        <v>470</v>
      </c>
      <c r="N133" s="32" t="s">
        <v>204</v>
      </c>
      <c r="O133" s="145"/>
      <c r="P133" s="53" t="s">
        <v>321</v>
      </c>
      <c r="Q133" s="35"/>
      <c r="R133" s="167"/>
    </row>
    <row r="134" spans="2:18">
      <c r="B134" s="20" t="s">
        <v>373</v>
      </c>
      <c r="C134" s="145" t="s">
        <v>152</v>
      </c>
      <c r="D134" s="145" t="s">
        <v>152</v>
      </c>
      <c r="E134" s="145" t="s">
        <v>152</v>
      </c>
      <c r="F134" s="145" t="s">
        <v>152</v>
      </c>
      <c r="G134" s="145" t="s">
        <v>152</v>
      </c>
      <c r="H134" s="145" t="s">
        <v>152</v>
      </c>
      <c r="I134" s="145" t="s">
        <v>152</v>
      </c>
      <c r="J134" s="145" t="s">
        <v>152</v>
      </c>
      <c r="K134" s="53" t="s">
        <v>367</v>
      </c>
      <c r="L134" s="183" t="s">
        <v>244</v>
      </c>
      <c r="M134" s="53" t="s">
        <v>471</v>
      </c>
      <c r="N134" s="32" t="s">
        <v>205</v>
      </c>
      <c r="O134" s="145"/>
      <c r="P134" s="53" t="s">
        <v>322</v>
      </c>
      <c r="Q134" s="35"/>
      <c r="R134" s="167"/>
    </row>
    <row r="135" spans="2:18">
      <c r="B135" s="20" t="s">
        <v>348</v>
      </c>
      <c r="C135" s="145" t="s">
        <v>152</v>
      </c>
      <c r="D135" s="145" t="s">
        <v>152</v>
      </c>
      <c r="E135" s="145" t="s">
        <v>152</v>
      </c>
      <c r="F135" s="145" t="s">
        <v>152</v>
      </c>
      <c r="G135" s="145" t="s">
        <v>152</v>
      </c>
      <c r="H135" s="145" t="s">
        <v>152</v>
      </c>
      <c r="I135" s="145" t="s">
        <v>152</v>
      </c>
      <c r="J135" s="145" t="s">
        <v>152</v>
      </c>
      <c r="K135" s="53" t="s">
        <v>332</v>
      </c>
      <c r="L135" s="183" t="s">
        <v>252</v>
      </c>
      <c r="M135" s="53" t="s">
        <v>472</v>
      </c>
      <c r="N135" s="32" t="s">
        <v>206</v>
      </c>
      <c r="O135" s="145"/>
      <c r="P135" s="53" t="s">
        <v>323</v>
      </c>
      <c r="Q135" s="35"/>
      <c r="R135" s="167"/>
    </row>
    <row r="136" spans="2:18">
      <c r="B136" s="20" t="s">
        <v>349</v>
      </c>
      <c r="C136" s="145" t="s">
        <v>152</v>
      </c>
      <c r="D136" s="145" t="s">
        <v>152</v>
      </c>
      <c r="E136" s="145" t="s">
        <v>152</v>
      </c>
      <c r="F136" s="145" t="s">
        <v>152</v>
      </c>
      <c r="G136" s="145" t="s">
        <v>152</v>
      </c>
      <c r="H136" s="145" t="s">
        <v>152</v>
      </c>
      <c r="I136" s="145" t="s">
        <v>152</v>
      </c>
      <c r="J136" s="145" t="s">
        <v>152</v>
      </c>
      <c r="K136" s="53" t="s">
        <v>333</v>
      </c>
      <c r="L136" s="183" t="s">
        <v>252</v>
      </c>
      <c r="M136" s="53" t="s">
        <v>472</v>
      </c>
      <c r="N136" s="32" t="s">
        <v>30</v>
      </c>
      <c r="O136" s="145"/>
      <c r="P136" s="53" t="s">
        <v>29</v>
      </c>
      <c r="Q136" s="35"/>
      <c r="R136" s="167"/>
    </row>
    <row r="137" spans="2:18">
      <c r="B137" s="20" t="s">
        <v>350</v>
      </c>
      <c r="C137" s="145" t="s">
        <v>152</v>
      </c>
      <c r="D137" s="145" t="s">
        <v>152</v>
      </c>
      <c r="E137" s="145" t="s">
        <v>152</v>
      </c>
      <c r="F137" s="145" t="s">
        <v>152</v>
      </c>
      <c r="G137" s="145" t="s">
        <v>152</v>
      </c>
      <c r="H137" s="145" t="s">
        <v>152</v>
      </c>
      <c r="I137" s="145" t="s">
        <v>152</v>
      </c>
      <c r="J137" s="145" t="s">
        <v>152</v>
      </c>
      <c r="K137" s="53" t="s">
        <v>334</v>
      </c>
      <c r="L137" s="183" t="s">
        <v>244</v>
      </c>
      <c r="M137" s="53" t="s">
        <v>472</v>
      </c>
      <c r="N137" s="32" t="s">
        <v>30</v>
      </c>
      <c r="O137" s="145"/>
      <c r="P137" s="53" t="s">
        <v>29</v>
      </c>
      <c r="Q137" s="35"/>
      <c r="R137" s="167"/>
    </row>
    <row r="138" spans="2:18">
      <c r="B138" s="20" t="s">
        <v>351</v>
      </c>
      <c r="C138" s="145" t="s">
        <v>152</v>
      </c>
      <c r="D138" s="145" t="s">
        <v>152</v>
      </c>
      <c r="E138" s="145" t="s">
        <v>152</v>
      </c>
      <c r="F138" s="145" t="s">
        <v>152</v>
      </c>
      <c r="G138" s="145" t="s">
        <v>152</v>
      </c>
      <c r="H138" s="145" t="s">
        <v>152</v>
      </c>
      <c r="I138" s="145" t="s">
        <v>152</v>
      </c>
      <c r="J138" s="145" t="s">
        <v>152</v>
      </c>
      <c r="K138" s="53" t="s">
        <v>335</v>
      </c>
      <c r="L138" s="183" t="s">
        <v>252</v>
      </c>
      <c r="M138" s="53" t="s">
        <v>472</v>
      </c>
      <c r="N138" s="32" t="s">
        <v>206</v>
      </c>
      <c r="O138" s="145"/>
      <c r="P138" s="53" t="s">
        <v>324</v>
      </c>
      <c r="Q138" s="35"/>
      <c r="R138" s="167"/>
    </row>
    <row r="139" spans="2:18">
      <c r="B139" s="20" t="s">
        <v>352</v>
      </c>
      <c r="C139" s="145" t="s">
        <v>152</v>
      </c>
      <c r="D139" s="145" t="s">
        <v>152</v>
      </c>
      <c r="E139" s="145" t="s">
        <v>152</v>
      </c>
      <c r="F139" s="145" t="s">
        <v>152</v>
      </c>
      <c r="G139" s="145" t="s">
        <v>152</v>
      </c>
      <c r="H139" s="145" t="s">
        <v>152</v>
      </c>
      <c r="I139" s="145" t="s">
        <v>152</v>
      </c>
      <c r="J139" s="145" t="s">
        <v>152</v>
      </c>
      <c r="K139" s="53" t="s">
        <v>336</v>
      </c>
      <c r="L139" s="183" t="s">
        <v>252</v>
      </c>
      <c r="M139" s="53" t="s">
        <v>472</v>
      </c>
      <c r="N139" s="32" t="s">
        <v>206</v>
      </c>
      <c r="O139" s="145"/>
      <c r="P139" s="53" t="s">
        <v>325</v>
      </c>
      <c r="Q139" s="35"/>
      <c r="R139" s="167"/>
    </row>
    <row r="140" spans="2:18">
      <c r="B140" s="20" t="s">
        <v>353</v>
      </c>
      <c r="C140" s="145" t="s">
        <v>152</v>
      </c>
      <c r="D140" s="145" t="s">
        <v>152</v>
      </c>
      <c r="E140" s="145" t="s">
        <v>152</v>
      </c>
      <c r="F140" s="145" t="s">
        <v>152</v>
      </c>
      <c r="G140" s="145" t="s">
        <v>152</v>
      </c>
      <c r="H140" s="145" t="s">
        <v>152</v>
      </c>
      <c r="I140" s="145" t="s">
        <v>152</v>
      </c>
      <c r="J140" s="145" t="s">
        <v>152</v>
      </c>
      <c r="K140" s="53" t="s">
        <v>337</v>
      </c>
      <c r="L140" s="183" t="s">
        <v>244</v>
      </c>
      <c r="M140" s="53" t="s">
        <v>472</v>
      </c>
      <c r="N140" s="32" t="s">
        <v>207</v>
      </c>
      <c r="O140" s="145"/>
      <c r="P140" s="53" t="s">
        <v>326</v>
      </c>
      <c r="Q140" s="35"/>
      <c r="R140" s="167"/>
    </row>
    <row r="141" spans="2:18">
      <c r="B141" s="20" t="s">
        <v>354</v>
      </c>
      <c r="C141" s="145" t="s">
        <v>152</v>
      </c>
      <c r="D141" s="145" t="s">
        <v>152</v>
      </c>
      <c r="E141" s="145" t="s">
        <v>152</v>
      </c>
      <c r="F141" s="145" t="s">
        <v>152</v>
      </c>
      <c r="G141" s="145" t="s">
        <v>152</v>
      </c>
      <c r="H141" s="145" t="s">
        <v>152</v>
      </c>
      <c r="I141" s="145" t="s">
        <v>152</v>
      </c>
      <c r="J141" s="145" t="s">
        <v>152</v>
      </c>
      <c r="K141" s="53" t="s">
        <v>338</v>
      </c>
      <c r="L141" s="183" t="s">
        <v>244</v>
      </c>
      <c r="M141" s="53" t="s">
        <v>472</v>
      </c>
      <c r="N141" s="32" t="s">
        <v>206</v>
      </c>
      <c r="O141" s="145"/>
      <c r="P141" s="53" t="s">
        <v>325</v>
      </c>
      <c r="Q141" s="35"/>
      <c r="R141" s="167"/>
    </row>
    <row r="142" spans="2:18">
      <c r="B142" s="20" t="s">
        <v>355</v>
      </c>
      <c r="C142" s="145" t="s">
        <v>152</v>
      </c>
      <c r="D142" s="145" t="s">
        <v>152</v>
      </c>
      <c r="E142" s="145" t="s">
        <v>152</v>
      </c>
      <c r="F142" s="145" t="s">
        <v>152</v>
      </c>
      <c r="G142" s="145" t="s">
        <v>152</v>
      </c>
      <c r="H142" s="145" t="s">
        <v>152</v>
      </c>
      <c r="I142" s="145" t="s">
        <v>152</v>
      </c>
      <c r="J142" s="145" t="s">
        <v>152</v>
      </c>
      <c r="K142" s="53" t="s">
        <v>339</v>
      </c>
      <c r="L142" s="183" t="s">
        <v>244</v>
      </c>
      <c r="M142" s="53" t="s">
        <v>472</v>
      </c>
      <c r="N142" s="32" t="s">
        <v>208</v>
      </c>
      <c r="O142" s="145"/>
      <c r="P142" s="53" t="s">
        <v>330</v>
      </c>
      <c r="Q142" s="35"/>
      <c r="R142" s="167"/>
    </row>
    <row r="143" spans="2:18">
      <c r="B143" s="20" t="s">
        <v>356</v>
      </c>
      <c r="C143" s="145" t="s">
        <v>152</v>
      </c>
      <c r="D143" s="145" t="s">
        <v>152</v>
      </c>
      <c r="E143" s="145" t="s">
        <v>152</v>
      </c>
      <c r="F143" s="145" t="s">
        <v>152</v>
      </c>
      <c r="G143" s="145" t="s">
        <v>152</v>
      </c>
      <c r="H143" s="145" t="s">
        <v>152</v>
      </c>
      <c r="I143" s="145" t="s">
        <v>152</v>
      </c>
      <c r="J143" s="145" t="s">
        <v>152</v>
      </c>
      <c r="K143" s="53" t="s">
        <v>340</v>
      </c>
      <c r="L143" s="183" t="s">
        <v>327</v>
      </c>
      <c r="M143" s="53" t="s">
        <v>472</v>
      </c>
      <c r="N143" s="32" t="s">
        <v>30</v>
      </c>
      <c r="O143" s="145"/>
      <c r="P143" s="53" t="s">
        <v>29</v>
      </c>
      <c r="Q143" s="35"/>
      <c r="R143" s="167"/>
    </row>
    <row r="144" spans="2:18">
      <c r="B144" s="20" t="s">
        <v>357</v>
      </c>
      <c r="C144" s="145" t="s">
        <v>152</v>
      </c>
      <c r="D144" s="145" t="s">
        <v>152</v>
      </c>
      <c r="E144" s="145" t="s">
        <v>152</v>
      </c>
      <c r="F144" s="145" t="s">
        <v>152</v>
      </c>
      <c r="G144" s="145" t="s">
        <v>152</v>
      </c>
      <c r="H144" s="145" t="s">
        <v>152</v>
      </c>
      <c r="I144" s="145" t="s">
        <v>152</v>
      </c>
      <c r="J144" s="145" t="s">
        <v>152</v>
      </c>
      <c r="K144" s="53" t="s">
        <v>341</v>
      </c>
      <c r="L144" s="183" t="s">
        <v>244</v>
      </c>
      <c r="M144" s="53" t="s">
        <v>472</v>
      </c>
      <c r="N144" s="32" t="s">
        <v>30</v>
      </c>
      <c r="O144" s="145"/>
      <c r="P144" s="53" t="s">
        <v>29</v>
      </c>
      <c r="Q144" s="35"/>
      <c r="R144" s="167"/>
    </row>
    <row r="145" spans="2:18">
      <c r="B145" s="20" t="s">
        <v>358</v>
      </c>
      <c r="C145" s="145" t="s">
        <v>152</v>
      </c>
      <c r="D145" s="145" t="s">
        <v>152</v>
      </c>
      <c r="E145" s="145" t="s">
        <v>152</v>
      </c>
      <c r="F145" s="145" t="s">
        <v>152</v>
      </c>
      <c r="G145" s="145" t="s">
        <v>152</v>
      </c>
      <c r="H145" s="145" t="s">
        <v>152</v>
      </c>
      <c r="I145" s="145" t="s">
        <v>152</v>
      </c>
      <c r="J145" s="145" t="s">
        <v>152</v>
      </c>
      <c r="K145" s="53" t="s">
        <v>342</v>
      </c>
      <c r="L145" s="183" t="s">
        <v>244</v>
      </c>
      <c r="M145" s="53" t="s">
        <v>472</v>
      </c>
      <c r="N145" s="32" t="s">
        <v>30</v>
      </c>
      <c r="O145" s="145"/>
      <c r="P145" s="53" t="s">
        <v>29</v>
      </c>
      <c r="Q145" s="35"/>
      <c r="R145" s="167"/>
    </row>
    <row r="146" spans="2:18">
      <c r="B146" s="20" t="s">
        <v>359</v>
      </c>
      <c r="C146" s="145" t="s">
        <v>152</v>
      </c>
      <c r="D146" s="145" t="s">
        <v>152</v>
      </c>
      <c r="E146" s="145" t="s">
        <v>152</v>
      </c>
      <c r="F146" s="145" t="s">
        <v>152</v>
      </c>
      <c r="G146" s="145" t="s">
        <v>152</v>
      </c>
      <c r="H146" s="145" t="s">
        <v>152</v>
      </c>
      <c r="I146" s="145" t="s">
        <v>152</v>
      </c>
      <c r="J146" s="145" t="s">
        <v>152</v>
      </c>
      <c r="K146" s="53" t="s">
        <v>343</v>
      </c>
      <c r="L146" s="183" t="s">
        <v>252</v>
      </c>
      <c r="M146" s="53" t="s">
        <v>472</v>
      </c>
      <c r="N146" s="32" t="s">
        <v>30</v>
      </c>
      <c r="O146" s="145"/>
      <c r="P146" s="53" t="s">
        <v>29</v>
      </c>
      <c r="Q146" s="35"/>
      <c r="R146" s="167"/>
    </row>
    <row r="147" spans="2:18">
      <c r="B147" s="20" t="s">
        <v>360</v>
      </c>
      <c r="C147" s="145" t="s">
        <v>152</v>
      </c>
      <c r="D147" s="145" t="s">
        <v>152</v>
      </c>
      <c r="E147" s="145" t="s">
        <v>152</v>
      </c>
      <c r="F147" s="145" t="s">
        <v>152</v>
      </c>
      <c r="G147" s="145" t="s">
        <v>152</v>
      </c>
      <c r="H147" s="145" t="s">
        <v>152</v>
      </c>
      <c r="I147" s="145" t="s">
        <v>152</v>
      </c>
      <c r="J147" s="145" t="s">
        <v>152</v>
      </c>
      <c r="K147" s="53" t="s">
        <v>344</v>
      </c>
      <c r="L147" s="183" t="s">
        <v>244</v>
      </c>
      <c r="M147" s="53" t="s">
        <v>472</v>
      </c>
      <c r="N147" s="32" t="s">
        <v>30</v>
      </c>
      <c r="O147" s="145"/>
      <c r="P147" s="53" t="s">
        <v>29</v>
      </c>
      <c r="Q147" s="35"/>
      <c r="R147" s="167"/>
    </row>
    <row r="148" spans="2:18">
      <c r="B148" s="20" t="s">
        <v>361</v>
      </c>
      <c r="C148" s="145" t="s">
        <v>152</v>
      </c>
      <c r="D148" s="145" t="s">
        <v>152</v>
      </c>
      <c r="E148" s="145" t="s">
        <v>152</v>
      </c>
      <c r="F148" s="145" t="s">
        <v>152</v>
      </c>
      <c r="G148" s="145" t="s">
        <v>152</v>
      </c>
      <c r="H148" s="145" t="s">
        <v>152</v>
      </c>
      <c r="I148" s="145" t="s">
        <v>152</v>
      </c>
      <c r="J148" s="145" t="s">
        <v>152</v>
      </c>
      <c r="K148" s="53" t="s">
        <v>345</v>
      </c>
      <c r="L148" s="183" t="s">
        <v>252</v>
      </c>
      <c r="M148" s="53" t="s">
        <v>472</v>
      </c>
      <c r="N148" s="32" t="s">
        <v>30</v>
      </c>
      <c r="O148" s="145"/>
      <c r="P148" s="53" t="s">
        <v>29</v>
      </c>
      <c r="Q148" s="35"/>
      <c r="R148" s="167"/>
    </row>
    <row r="149" spans="2:18">
      <c r="B149" s="217" t="s">
        <v>362</v>
      </c>
      <c r="C149" s="218" t="s">
        <v>152</v>
      </c>
      <c r="D149" s="218" t="s">
        <v>152</v>
      </c>
      <c r="E149" s="218" t="s">
        <v>152</v>
      </c>
      <c r="F149" s="218" t="s">
        <v>152</v>
      </c>
      <c r="G149" s="218" t="s">
        <v>152</v>
      </c>
      <c r="H149" s="218" t="s">
        <v>152</v>
      </c>
      <c r="I149" s="218" t="s">
        <v>152</v>
      </c>
      <c r="J149" s="218" t="s">
        <v>152</v>
      </c>
      <c r="K149" s="219" t="s">
        <v>346</v>
      </c>
      <c r="L149" s="220" t="s">
        <v>317</v>
      </c>
      <c r="M149" s="219" t="s">
        <v>472</v>
      </c>
      <c r="N149" s="221" t="s">
        <v>30</v>
      </c>
      <c r="O149" s="218"/>
      <c r="P149" s="219" t="s">
        <v>29</v>
      </c>
      <c r="Q149" s="35"/>
      <c r="R149" s="167"/>
    </row>
    <row r="150" spans="2:18">
      <c r="B150" s="217" t="s">
        <v>363</v>
      </c>
      <c r="C150" s="218" t="s">
        <v>152</v>
      </c>
      <c r="D150" s="218" t="s">
        <v>152</v>
      </c>
      <c r="E150" s="218" t="s">
        <v>152</v>
      </c>
      <c r="F150" s="218" t="s">
        <v>152</v>
      </c>
      <c r="G150" s="218" t="s">
        <v>152</v>
      </c>
      <c r="H150" s="218" t="s">
        <v>152</v>
      </c>
      <c r="I150" s="218" t="s">
        <v>152</v>
      </c>
      <c r="J150" s="218" t="s">
        <v>152</v>
      </c>
      <c r="K150" s="219" t="s">
        <v>347</v>
      </c>
      <c r="L150" s="220" t="s">
        <v>244</v>
      </c>
      <c r="M150" s="219" t="s">
        <v>472</v>
      </c>
      <c r="N150" s="221" t="s">
        <v>30</v>
      </c>
      <c r="O150" s="218"/>
      <c r="P150" s="219" t="s">
        <v>29</v>
      </c>
      <c r="Q150" s="35"/>
      <c r="R150" s="167"/>
    </row>
    <row r="151" spans="2:18">
      <c r="B151" s="222" t="s">
        <v>374</v>
      </c>
      <c r="C151" s="218" t="s">
        <v>152</v>
      </c>
      <c r="D151" s="218" t="s">
        <v>152</v>
      </c>
      <c r="E151" s="218" t="s">
        <v>152</v>
      </c>
      <c r="F151" s="218" t="s">
        <v>152</v>
      </c>
      <c r="G151" s="218" t="s">
        <v>152</v>
      </c>
      <c r="H151" s="218" t="s">
        <v>152</v>
      </c>
      <c r="I151" s="218" t="s">
        <v>152</v>
      </c>
      <c r="J151" s="218" t="s">
        <v>152</v>
      </c>
      <c r="K151" s="219" t="s">
        <v>375</v>
      </c>
      <c r="L151" s="220" t="s">
        <v>240</v>
      </c>
      <c r="M151" s="219" t="s">
        <v>472</v>
      </c>
      <c r="N151" s="32" t="s">
        <v>206</v>
      </c>
      <c r="O151" s="218"/>
      <c r="P151" s="219" t="s">
        <v>323</v>
      </c>
      <c r="Q151" s="35"/>
      <c r="R151" s="167"/>
    </row>
    <row r="152" spans="2:18">
      <c r="B152" s="217" t="s">
        <v>365</v>
      </c>
      <c r="C152" s="218" t="s">
        <v>152</v>
      </c>
      <c r="D152" s="218" t="s">
        <v>152</v>
      </c>
      <c r="E152" s="218" t="s">
        <v>152</v>
      </c>
      <c r="F152" s="218" t="s">
        <v>152</v>
      </c>
      <c r="G152" s="218" t="s">
        <v>152</v>
      </c>
      <c r="H152" s="218" t="s">
        <v>152</v>
      </c>
      <c r="I152" s="218" t="s">
        <v>152</v>
      </c>
      <c r="J152" s="218" t="s">
        <v>152</v>
      </c>
      <c r="K152" s="219" t="s">
        <v>366</v>
      </c>
      <c r="L152" s="220" t="s">
        <v>240</v>
      </c>
      <c r="M152" s="219" t="s">
        <v>473</v>
      </c>
      <c r="N152" s="221" t="s">
        <v>209</v>
      </c>
      <c r="O152" s="218"/>
      <c r="P152" s="219" t="s">
        <v>328</v>
      </c>
      <c r="Q152" s="35"/>
      <c r="R152" s="167"/>
    </row>
    <row r="153" spans="2:18">
      <c r="B153" s="217" t="s">
        <v>467</v>
      </c>
      <c r="C153" s="218" t="s">
        <v>152</v>
      </c>
      <c r="D153" s="218" t="s">
        <v>152</v>
      </c>
      <c r="E153" s="218" t="s">
        <v>152</v>
      </c>
      <c r="F153" s="218" t="s">
        <v>152</v>
      </c>
      <c r="G153" s="218" t="s">
        <v>152</v>
      </c>
      <c r="H153" s="218" t="s">
        <v>152</v>
      </c>
      <c r="I153" s="218" t="s">
        <v>152</v>
      </c>
      <c r="J153" s="218" t="s">
        <v>152</v>
      </c>
      <c r="K153" s="219" t="s">
        <v>366</v>
      </c>
      <c r="L153" s="220" t="s">
        <v>240</v>
      </c>
      <c r="M153" s="219" t="s">
        <v>474</v>
      </c>
      <c r="N153" s="221" t="s">
        <v>426</v>
      </c>
      <c r="O153" s="218"/>
      <c r="P153" s="219" t="s">
        <v>498</v>
      </c>
      <c r="Q153" s="35"/>
      <c r="R153" s="167"/>
    </row>
    <row r="154" spans="2:18">
      <c r="B154" s="217" t="s">
        <v>467</v>
      </c>
      <c r="C154" s="218" t="s">
        <v>152</v>
      </c>
      <c r="D154" s="218" t="s">
        <v>152</v>
      </c>
      <c r="E154" s="218" t="s">
        <v>152</v>
      </c>
      <c r="F154" s="218" t="s">
        <v>152</v>
      </c>
      <c r="G154" s="218" t="s">
        <v>152</v>
      </c>
      <c r="H154" s="218" t="s">
        <v>152</v>
      </c>
      <c r="I154" s="218" t="s">
        <v>152</v>
      </c>
      <c r="J154" s="218" t="s">
        <v>152</v>
      </c>
      <c r="K154" s="219" t="s">
        <v>366</v>
      </c>
      <c r="L154" s="220" t="s">
        <v>240</v>
      </c>
      <c r="M154" s="219" t="s">
        <v>475</v>
      </c>
      <c r="N154" s="221" t="s">
        <v>427</v>
      </c>
      <c r="O154" s="218"/>
      <c r="P154" s="219" t="s">
        <v>499</v>
      </c>
      <c r="Q154" s="35"/>
      <c r="R154" s="167"/>
    </row>
    <row r="155" spans="2:18">
      <c r="B155" s="217" t="s">
        <v>467</v>
      </c>
      <c r="C155" s="218" t="s">
        <v>152</v>
      </c>
      <c r="D155" s="218" t="s">
        <v>152</v>
      </c>
      <c r="E155" s="218" t="s">
        <v>152</v>
      </c>
      <c r="F155" s="218" t="s">
        <v>152</v>
      </c>
      <c r="G155" s="218" t="s">
        <v>152</v>
      </c>
      <c r="H155" s="218" t="s">
        <v>152</v>
      </c>
      <c r="I155" s="218" t="s">
        <v>152</v>
      </c>
      <c r="J155" s="218" t="s">
        <v>152</v>
      </c>
      <c r="K155" s="219" t="s">
        <v>366</v>
      </c>
      <c r="L155" s="220" t="s">
        <v>240</v>
      </c>
      <c r="M155" s="219" t="s">
        <v>476</v>
      </c>
      <c r="N155" s="221" t="s">
        <v>429</v>
      </c>
      <c r="O155" s="218"/>
      <c r="P155" s="219" t="s">
        <v>500</v>
      </c>
      <c r="Q155" s="35"/>
      <c r="R155" s="167"/>
    </row>
    <row r="156" spans="2:18">
      <c r="B156" s="217" t="s">
        <v>467</v>
      </c>
      <c r="C156" s="218" t="s">
        <v>152</v>
      </c>
      <c r="D156" s="218" t="s">
        <v>152</v>
      </c>
      <c r="E156" s="218" t="s">
        <v>152</v>
      </c>
      <c r="F156" s="218" t="s">
        <v>152</v>
      </c>
      <c r="G156" s="218" t="s">
        <v>152</v>
      </c>
      <c r="H156" s="218" t="s">
        <v>152</v>
      </c>
      <c r="I156" s="218" t="s">
        <v>152</v>
      </c>
      <c r="J156" s="218" t="s">
        <v>152</v>
      </c>
      <c r="K156" s="219" t="s">
        <v>366</v>
      </c>
      <c r="L156" s="220" t="s">
        <v>240</v>
      </c>
      <c r="M156" s="219" t="s">
        <v>477</v>
      </c>
      <c r="N156" s="221" t="s">
        <v>30</v>
      </c>
      <c r="O156" s="218"/>
      <c r="P156" s="219" t="s">
        <v>29</v>
      </c>
      <c r="Q156" s="35"/>
      <c r="R156" s="167"/>
    </row>
    <row r="157" spans="2:18">
      <c r="B157" s="217" t="s">
        <v>467</v>
      </c>
      <c r="C157" s="218" t="s">
        <v>152</v>
      </c>
      <c r="D157" s="218" t="s">
        <v>152</v>
      </c>
      <c r="E157" s="218" t="s">
        <v>152</v>
      </c>
      <c r="F157" s="218" t="s">
        <v>152</v>
      </c>
      <c r="G157" s="218" t="s">
        <v>152</v>
      </c>
      <c r="H157" s="218" t="s">
        <v>152</v>
      </c>
      <c r="I157" s="218" t="s">
        <v>152</v>
      </c>
      <c r="J157" s="218" t="s">
        <v>152</v>
      </c>
      <c r="K157" s="219" t="s">
        <v>366</v>
      </c>
      <c r="L157" s="220" t="s">
        <v>240</v>
      </c>
      <c r="M157" s="219" t="s">
        <v>478</v>
      </c>
      <c r="N157" s="221" t="s">
        <v>30</v>
      </c>
      <c r="O157" s="218"/>
      <c r="P157" s="219" t="s">
        <v>29</v>
      </c>
      <c r="Q157" s="35"/>
      <c r="R157" s="167"/>
    </row>
    <row r="158" spans="2:18">
      <c r="B158" s="217" t="s">
        <v>467</v>
      </c>
      <c r="C158" s="218" t="s">
        <v>152</v>
      </c>
      <c r="D158" s="218" t="s">
        <v>152</v>
      </c>
      <c r="E158" s="218" t="s">
        <v>152</v>
      </c>
      <c r="F158" s="218" t="s">
        <v>152</v>
      </c>
      <c r="G158" s="218" t="s">
        <v>152</v>
      </c>
      <c r="H158" s="218" t="s">
        <v>152</v>
      </c>
      <c r="I158" s="218" t="s">
        <v>152</v>
      </c>
      <c r="J158" s="218" t="s">
        <v>152</v>
      </c>
      <c r="K158" s="219" t="s">
        <v>366</v>
      </c>
      <c r="L158" s="220" t="s">
        <v>240</v>
      </c>
      <c r="M158" s="219" t="s">
        <v>479</v>
      </c>
      <c r="N158" s="221" t="s">
        <v>431</v>
      </c>
      <c r="O158" s="218"/>
      <c r="P158" s="219" t="s">
        <v>501</v>
      </c>
      <c r="Q158" s="35"/>
      <c r="R158" s="167"/>
    </row>
    <row r="159" spans="2:18">
      <c r="B159" s="217" t="s">
        <v>467</v>
      </c>
      <c r="C159" s="218" t="s">
        <v>152</v>
      </c>
      <c r="D159" s="218" t="s">
        <v>152</v>
      </c>
      <c r="E159" s="218" t="s">
        <v>152</v>
      </c>
      <c r="F159" s="218" t="s">
        <v>152</v>
      </c>
      <c r="G159" s="218" t="s">
        <v>152</v>
      </c>
      <c r="H159" s="218" t="s">
        <v>152</v>
      </c>
      <c r="I159" s="218" t="s">
        <v>152</v>
      </c>
      <c r="J159" s="218" t="s">
        <v>152</v>
      </c>
      <c r="K159" s="219" t="s">
        <v>366</v>
      </c>
      <c r="L159" s="220" t="s">
        <v>240</v>
      </c>
      <c r="M159" s="219" t="s">
        <v>480</v>
      </c>
      <c r="N159" s="221" t="s">
        <v>433</v>
      </c>
      <c r="O159" s="218"/>
      <c r="P159" s="219" t="s">
        <v>502</v>
      </c>
      <c r="Q159" s="35"/>
      <c r="R159" s="167"/>
    </row>
    <row r="160" spans="2:18">
      <c r="B160" s="217" t="s">
        <v>467</v>
      </c>
      <c r="C160" s="218" t="s">
        <v>152</v>
      </c>
      <c r="D160" s="218" t="s">
        <v>152</v>
      </c>
      <c r="E160" s="218" t="s">
        <v>152</v>
      </c>
      <c r="F160" s="218" t="s">
        <v>152</v>
      </c>
      <c r="G160" s="218" t="s">
        <v>152</v>
      </c>
      <c r="H160" s="218" t="s">
        <v>152</v>
      </c>
      <c r="I160" s="218" t="s">
        <v>152</v>
      </c>
      <c r="J160" s="218" t="s">
        <v>152</v>
      </c>
      <c r="K160" s="219" t="s">
        <v>366</v>
      </c>
      <c r="L160" s="220" t="s">
        <v>240</v>
      </c>
      <c r="M160" s="219" t="s">
        <v>481</v>
      </c>
      <c r="N160" s="221" t="s">
        <v>435</v>
      </c>
      <c r="O160" s="218"/>
      <c r="P160" s="219" t="s">
        <v>503</v>
      </c>
      <c r="Q160" s="35"/>
      <c r="R160" s="167"/>
    </row>
    <row r="161" spans="2:18">
      <c r="B161" s="217" t="s">
        <v>467</v>
      </c>
      <c r="C161" s="218" t="s">
        <v>152</v>
      </c>
      <c r="D161" s="218" t="s">
        <v>152</v>
      </c>
      <c r="E161" s="218" t="s">
        <v>152</v>
      </c>
      <c r="F161" s="218" t="s">
        <v>152</v>
      </c>
      <c r="G161" s="218" t="s">
        <v>152</v>
      </c>
      <c r="H161" s="218" t="s">
        <v>152</v>
      </c>
      <c r="I161" s="218" t="s">
        <v>152</v>
      </c>
      <c r="J161" s="218" t="s">
        <v>152</v>
      </c>
      <c r="K161" s="219" t="s">
        <v>366</v>
      </c>
      <c r="L161" s="220" t="s">
        <v>240</v>
      </c>
      <c r="M161" s="219" t="s">
        <v>482</v>
      </c>
      <c r="N161" s="221" t="s">
        <v>437</v>
      </c>
      <c r="O161" s="218"/>
      <c r="P161" s="219" t="s">
        <v>504</v>
      </c>
      <c r="Q161" s="35"/>
      <c r="R161" s="167"/>
    </row>
    <row r="162" spans="2:18">
      <c r="B162" s="217" t="s">
        <v>467</v>
      </c>
      <c r="C162" s="218" t="s">
        <v>152</v>
      </c>
      <c r="D162" s="218" t="s">
        <v>152</v>
      </c>
      <c r="E162" s="218" t="s">
        <v>152</v>
      </c>
      <c r="F162" s="218" t="s">
        <v>152</v>
      </c>
      <c r="G162" s="218" t="s">
        <v>152</v>
      </c>
      <c r="H162" s="218" t="s">
        <v>152</v>
      </c>
      <c r="I162" s="218" t="s">
        <v>152</v>
      </c>
      <c r="J162" s="218" t="s">
        <v>152</v>
      </c>
      <c r="K162" s="219" t="s">
        <v>366</v>
      </c>
      <c r="L162" s="220" t="s">
        <v>240</v>
      </c>
      <c r="M162" s="219" t="s">
        <v>483</v>
      </c>
      <c r="N162" s="221" t="s">
        <v>439</v>
      </c>
      <c r="O162" s="218"/>
      <c r="P162" s="219" t="s">
        <v>505</v>
      </c>
      <c r="Q162" s="35"/>
      <c r="R162" s="167"/>
    </row>
    <row r="163" spans="2:18">
      <c r="B163" s="217" t="s">
        <v>467</v>
      </c>
      <c r="C163" s="218" t="s">
        <v>152</v>
      </c>
      <c r="D163" s="218" t="s">
        <v>152</v>
      </c>
      <c r="E163" s="218" t="s">
        <v>152</v>
      </c>
      <c r="F163" s="218" t="s">
        <v>152</v>
      </c>
      <c r="G163" s="218" t="s">
        <v>152</v>
      </c>
      <c r="H163" s="218" t="s">
        <v>152</v>
      </c>
      <c r="I163" s="218" t="s">
        <v>152</v>
      </c>
      <c r="J163" s="218" t="s">
        <v>152</v>
      </c>
      <c r="K163" s="219" t="s">
        <v>366</v>
      </c>
      <c r="L163" s="220" t="s">
        <v>240</v>
      </c>
      <c r="M163" s="219" t="s">
        <v>484</v>
      </c>
      <c r="N163" s="221" t="s">
        <v>441</v>
      </c>
      <c r="O163" s="218"/>
      <c r="P163" s="219" t="s">
        <v>506</v>
      </c>
      <c r="Q163" s="35"/>
      <c r="R163" s="167"/>
    </row>
    <row r="164" spans="2:18">
      <c r="B164" s="217" t="s">
        <v>467</v>
      </c>
      <c r="C164" s="218" t="s">
        <v>152</v>
      </c>
      <c r="D164" s="218" t="s">
        <v>152</v>
      </c>
      <c r="E164" s="218" t="s">
        <v>152</v>
      </c>
      <c r="F164" s="218" t="s">
        <v>152</v>
      </c>
      <c r="G164" s="218" t="s">
        <v>152</v>
      </c>
      <c r="H164" s="218" t="s">
        <v>152</v>
      </c>
      <c r="I164" s="218" t="s">
        <v>152</v>
      </c>
      <c r="J164" s="218" t="s">
        <v>152</v>
      </c>
      <c r="K164" s="219" t="s">
        <v>366</v>
      </c>
      <c r="L164" s="220" t="s">
        <v>240</v>
      </c>
      <c r="M164" s="219" t="s">
        <v>485</v>
      </c>
      <c r="N164" s="221" t="s">
        <v>443</v>
      </c>
      <c r="O164" s="218"/>
      <c r="P164" s="219" t="s">
        <v>507</v>
      </c>
      <c r="Q164" s="35"/>
      <c r="R164" s="167"/>
    </row>
    <row r="165" spans="2:18">
      <c r="B165" s="217" t="s">
        <v>467</v>
      </c>
      <c r="C165" s="218" t="s">
        <v>152</v>
      </c>
      <c r="D165" s="218" t="s">
        <v>152</v>
      </c>
      <c r="E165" s="218" t="s">
        <v>152</v>
      </c>
      <c r="F165" s="218" t="s">
        <v>152</v>
      </c>
      <c r="G165" s="218" t="s">
        <v>152</v>
      </c>
      <c r="H165" s="218" t="s">
        <v>152</v>
      </c>
      <c r="I165" s="218" t="s">
        <v>152</v>
      </c>
      <c r="J165" s="218" t="s">
        <v>152</v>
      </c>
      <c r="K165" s="219" t="s">
        <v>366</v>
      </c>
      <c r="L165" s="220" t="s">
        <v>240</v>
      </c>
      <c r="M165" s="219" t="s">
        <v>486</v>
      </c>
      <c r="N165" s="221" t="s">
        <v>445</v>
      </c>
      <c r="O165" s="218"/>
      <c r="P165" s="219" t="s">
        <v>508</v>
      </c>
      <c r="Q165" s="35"/>
      <c r="R165" s="167"/>
    </row>
    <row r="166" spans="2:18">
      <c r="B166" s="217" t="s">
        <v>467</v>
      </c>
      <c r="C166" s="218" t="s">
        <v>152</v>
      </c>
      <c r="D166" s="218" t="s">
        <v>152</v>
      </c>
      <c r="E166" s="218" t="s">
        <v>152</v>
      </c>
      <c r="F166" s="218" t="s">
        <v>152</v>
      </c>
      <c r="G166" s="218" t="s">
        <v>152</v>
      </c>
      <c r="H166" s="218" t="s">
        <v>152</v>
      </c>
      <c r="I166" s="218" t="s">
        <v>152</v>
      </c>
      <c r="J166" s="218" t="s">
        <v>152</v>
      </c>
      <c r="K166" s="219" t="s">
        <v>366</v>
      </c>
      <c r="L166" s="220" t="s">
        <v>240</v>
      </c>
      <c r="M166" s="219" t="s">
        <v>487</v>
      </c>
      <c r="N166" s="221" t="s">
        <v>447</v>
      </c>
      <c r="O166" s="218"/>
      <c r="P166" s="219" t="s">
        <v>509</v>
      </c>
      <c r="Q166" s="35"/>
      <c r="R166" s="167"/>
    </row>
    <row r="167" spans="2:18">
      <c r="B167" s="217" t="s">
        <v>467</v>
      </c>
      <c r="C167" s="218" t="s">
        <v>152</v>
      </c>
      <c r="D167" s="218" t="s">
        <v>152</v>
      </c>
      <c r="E167" s="218" t="s">
        <v>152</v>
      </c>
      <c r="F167" s="218" t="s">
        <v>152</v>
      </c>
      <c r="G167" s="218" t="s">
        <v>152</v>
      </c>
      <c r="H167" s="218" t="s">
        <v>152</v>
      </c>
      <c r="I167" s="218" t="s">
        <v>152</v>
      </c>
      <c r="J167" s="218" t="s">
        <v>152</v>
      </c>
      <c r="K167" s="219" t="s">
        <v>366</v>
      </c>
      <c r="L167" s="220" t="s">
        <v>240</v>
      </c>
      <c r="M167" s="219" t="s">
        <v>488</v>
      </c>
      <c r="N167" s="221" t="s">
        <v>30</v>
      </c>
      <c r="O167" s="218"/>
      <c r="P167" s="219" t="s">
        <v>29</v>
      </c>
      <c r="Q167" s="35"/>
      <c r="R167" s="167"/>
    </row>
    <row r="168" spans="2:18">
      <c r="B168" s="217" t="s">
        <v>467</v>
      </c>
      <c r="C168" s="218" t="s">
        <v>152</v>
      </c>
      <c r="D168" s="218" t="s">
        <v>152</v>
      </c>
      <c r="E168" s="218" t="s">
        <v>152</v>
      </c>
      <c r="F168" s="218" t="s">
        <v>152</v>
      </c>
      <c r="G168" s="218" t="s">
        <v>152</v>
      </c>
      <c r="H168" s="218" t="s">
        <v>152</v>
      </c>
      <c r="I168" s="218" t="s">
        <v>152</v>
      </c>
      <c r="J168" s="218" t="s">
        <v>152</v>
      </c>
      <c r="K168" s="219" t="s">
        <v>366</v>
      </c>
      <c r="L168" s="220" t="s">
        <v>240</v>
      </c>
      <c r="M168" s="219" t="s">
        <v>497</v>
      </c>
      <c r="N168" s="221" t="s">
        <v>30</v>
      </c>
      <c r="O168" s="218"/>
      <c r="P168" s="219" t="s">
        <v>29</v>
      </c>
      <c r="Q168" s="35"/>
      <c r="R168" s="167"/>
    </row>
    <row r="169" spans="2:18">
      <c r="B169" s="217" t="s">
        <v>467</v>
      </c>
      <c r="C169" s="218" t="s">
        <v>152</v>
      </c>
      <c r="D169" s="218" t="s">
        <v>152</v>
      </c>
      <c r="E169" s="218" t="s">
        <v>152</v>
      </c>
      <c r="F169" s="218" t="s">
        <v>152</v>
      </c>
      <c r="G169" s="218" t="s">
        <v>152</v>
      </c>
      <c r="H169" s="218" t="s">
        <v>152</v>
      </c>
      <c r="I169" s="218" t="s">
        <v>152</v>
      </c>
      <c r="J169" s="218" t="s">
        <v>152</v>
      </c>
      <c r="K169" s="219" t="s">
        <v>366</v>
      </c>
      <c r="L169" s="220" t="s">
        <v>240</v>
      </c>
      <c r="M169" s="219" t="s">
        <v>489</v>
      </c>
      <c r="N169" s="221" t="s">
        <v>30</v>
      </c>
      <c r="O169" s="218"/>
      <c r="P169" s="219" t="s">
        <v>29</v>
      </c>
      <c r="Q169" s="35"/>
      <c r="R169" s="167"/>
    </row>
    <row r="170" spans="2:18">
      <c r="B170" s="217" t="s">
        <v>467</v>
      </c>
      <c r="C170" s="218" t="s">
        <v>152</v>
      </c>
      <c r="D170" s="218" t="s">
        <v>152</v>
      </c>
      <c r="E170" s="218" t="s">
        <v>152</v>
      </c>
      <c r="F170" s="218" t="s">
        <v>152</v>
      </c>
      <c r="G170" s="218" t="s">
        <v>152</v>
      </c>
      <c r="H170" s="218" t="s">
        <v>152</v>
      </c>
      <c r="I170" s="218" t="s">
        <v>152</v>
      </c>
      <c r="J170" s="218" t="s">
        <v>152</v>
      </c>
      <c r="K170" s="219" t="s">
        <v>366</v>
      </c>
      <c r="L170" s="220" t="s">
        <v>240</v>
      </c>
      <c r="M170" s="219" t="s">
        <v>490</v>
      </c>
      <c r="N170" s="221" t="s">
        <v>30</v>
      </c>
      <c r="O170" s="218"/>
      <c r="P170" s="219" t="s">
        <v>29</v>
      </c>
      <c r="Q170" s="35"/>
      <c r="R170" s="167"/>
    </row>
    <row r="171" spans="2:18">
      <c r="B171" s="217" t="s">
        <v>467</v>
      </c>
      <c r="C171" s="218" t="s">
        <v>152</v>
      </c>
      <c r="D171" s="218" t="s">
        <v>152</v>
      </c>
      <c r="E171" s="218" t="s">
        <v>152</v>
      </c>
      <c r="F171" s="218" t="s">
        <v>152</v>
      </c>
      <c r="G171" s="218" t="s">
        <v>152</v>
      </c>
      <c r="H171" s="218" t="s">
        <v>152</v>
      </c>
      <c r="I171" s="218" t="s">
        <v>152</v>
      </c>
      <c r="J171" s="218" t="s">
        <v>152</v>
      </c>
      <c r="K171" s="219" t="s">
        <v>366</v>
      </c>
      <c r="L171" s="220" t="s">
        <v>240</v>
      </c>
      <c r="M171" s="219" t="s">
        <v>491</v>
      </c>
      <c r="N171" s="221" t="s">
        <v>30</v>
      </c>
      <c r="O171" s="218"/>
      <c r="P171" s="219" t="s">
        <v>29</v>
      </c>
      <c r="Q171" s="35"/>
      <c r="R171" s="167"/>
    </row>
    <row r="172" spans="2:18">
      <c r="B172" s="217" t="s">
        <v>467</v>
      </c>
      <c r="C172" s="218" t="s">
        <v>152</v>
      </c>
      <c r="D172" s="218" t="s">
        <v>152</v>
      </c>
      <c r="E172" s="218" t="s">
        <v>152</v>
      </c>
      <c r="F172" s="218" t="s">
        <v>152</v>
      </c>
      <c r="G172" s="218" t="s">
        <v>152</v>
      </c>
      <c r="H172" s="218" t="s">
        <v>152</v>
      </c>
      <c r="I172" s="218" t="s">
        <v>152</v>
      </c>
      <c r="J172" s="218" t="s">
        <v>152</v>
      </c>
      <c r="K172" s="219" t="s">
        <v>366</v>
      </c>
      <c r="L172" s="220" t="s">
        <v>240</v>
      </c>
      <c r="M172" s="219" t="s">
        <v>492</v>
      </c>
      <c r="N172" s="221" t="s">
        <v>30</v>
      </c>
      <c r="O172" s="218"/>
      <c r="P172" s="219" t="s">
        <v>29</v>
      </c>
      <c r="Q172" s="35"/>
      <c r="R172" s="167"/>
    </row>
    <row r="173" spans="2:18">
      <c r="B173" s="217" t="s">
        <v>467</v>
      </c>
      <c r="C173" s="218" t="s">
        <v>152</v>
      </c>
      <c r="D173" s="218" t="s">
        <v>152</v>
      </c>
      <c r="E173" s="218" t="s">
        <v>152</v>
      </c>
      <c r="F173" s="218" t="s">
        <v>152</v>
      </c>
      <c r="G173" s="218" t="s">
        <v>152</v>
      </c>
      <c r="H173" s="218" t="s">
        <v>152</v>
      </c>
      <c r="I173" s="218" t="s">
        <v>152</v>
      </c>
      <c r="J173" s="218" t="s">
        <v>152</v>
      </c>
      <c r="K173" s="219" t="s">
        <v>366</v>
      </c>
      <c r="L173" s="220" t="s">
        <v>240</v>
      </c>
      <c r="M173" s="219" t="s">
        <v>493</v>
      </c>
      <c r="N173" s="221" t="s">
        <v>30</v>
      </c>
      <c r="O173" s="218"/>
      <c r="P173" s="219" t="s">
        <v>29</v>
      </c>
      <c r="Q173" s="35"/>
      <c r="R173" s="167"/>
    </row>
    <row r="174" spans="2:18">
      <c r="B174" s="217" t="s">
        <v>467</v>
      </c>
      <c r="C174" s="218" t="s">
        <v>152</v>
      </c>
      <c r="D174" s="218" t="s">
        <v>152</v>
      </c>
      <c r="E174" s="218" t="s">
        <v>152</v>
      </c>
      <c r="F174" s="218" t="s">
        <v>152</v>
      </c>
      <c r="G174" s="218" t="s">
        <v>152</v>
      </c>
      <c r="H174" s="218" t="s">
        <v>152</v>
      </c>
      <c r="I174" s="218" t="s">
        <v>152</v>
      </c>
      <c r="J174" s="218" t="s">
        <v>152</v>
      </c>
      <c r="K174" s="219" t="s">
        <v>366</v>
      </c>
      <c r="L174" s="220" t="s">
        <v>240</v>
      </c>
      <c r="M174" s="219" t="s">
        <v>494</v>
      </c>
      <c r="N174" s="221" t="s">
        <v>30</v>
      </c>
      <c r="O174" s="218"/>
      <c r="P174" s="219" t="s">
        <v>29</v>
      </c>
      <c r="Q174" s="35"/>
      <c r="R174" s="167"/>
    </row>
    <row r="175" spans="2:18">
      <c r="B175" s="217" t="s">
        <v>467</v>
      </c>
      <c r="C175" s="218" t="s">
        <v>152</v>
      </c>
      <c r="D175" s="218" t="s">
        <v>152</v>
      </c>
      <c r="E175" s="218" t="s">
        <v>152</v>
      </c>
      <c r="F175" s="218" t="s">
        <v>152</v>
      </c>
      <c r="G175" s="218" t="s">
        <v>152</v>
      </c>
      <c r="H175" s="218" t="s">
        <v>152</v>
      </c>
      <c r="I175" s="218" t="s">
        <v>152</v>
      </c>
      <c r="J175" s="218" t="s">
        <v>152</v>
      </c>
      <c r="K175" s="219" t="s">
        <v>366</v>
      </c>
      <c r="L175" s="220" t="s">
        <v>240</v>
      </c>
      <c r="M175" s="219" t="s">
        <v>495</v>
      </c>
      <c r="N175" s="221" t="s">
        <v>30</v>
      </c>
      <c r="O175" s="218"/>
      <c r="P175" s="219" t="s">
        <v>29</v>
      </c>
      <c r="Q175" s="35"/>
      <c r="R175" s="167"/>
    </row>
    <row r="176" spans="2:18">
      <c r="B176" s="217" t="s">
        <v>467</v>
      </c>
      <c r="C176" s="218" t="s">
        <v>152</v>
      </c>
      <c r="D176" s="218" t="s">
        <v>152</v>
      </c>
      <c r="E176" s="218" t="s">
        <v>152</v>
      </c>
      <c r="F176" s="218" t="s">
        <v>152</v>
      </c>
      <c r="G176" s="218" t="s">
        <v>152</v>
      </c>
      <c r="H176" s="218" t="s">
        <v>152</v>
      </c>
      <c r="I176" s="218" t="s">
        <v>152</v>
      </c>
      <c r="J176" s="218" t="s">
        <v>152</v>
      </c>
      <c r="K176" s="219" t="s">
        <v>366</v>
      </c>
      <c r="L176" s="220" t="s">
        <v>240</v>
      </c>
      <c r="M176" s="219" t="s">
        <v>496</v>
      </c>
      <c r="N176" s="221" t="s">
        <v>30</v>
      </c>
      <c r="O176" s="218"/>
      <c r="P176" s="219" t="s">
        <v>29</v>
      </c>
      <c r="Q176" s="35"/>
      <c r="R176" s="167"/>
    </row>
    <row r="177" spans="2:18">
      <c r="B177" s="217" t="s">
        <v>364</v>
      </c>
      <c r="C177" s="218" t="s">
        <v>152</v>
      </c>
      <c r="D177" s="218" t="s">
        <v>152</v>
      </c>
      <c r="E177" s="218" t="s">
        <v>152</v>
      </c>
      <c r="F177" s="218" t="s">
        <v>152</v>
      </c>
      <c r="G177" s="218" t="s">
        <v>152</v>
      </c>
      <c r="H177" s="218" t="s">
        <v>152</v>
      </c>
      <c r="I177" s="218" t="s">
        <v>152</v>
      </c>
      <c r="J177" s="218" t="s">
        <v>152</v>
      </c>
      <c r="K177" s="219" t="s">
        <v>366</v>
      </c>
      <c r="L177" s="220" t="s">
        <v>264</v>
      </c>
      <c r="M177" s="219" t="s">
        <v>265</v>
      </c>
      <c r="N177" s="221" t="s">
        <v>30</v>
      </c>
      <c r="O177" s="218"/>
      <c r="P177" s="219" t="s">
        <v>29</v>
      </c>
      <c r="Q177" s="35"/>
      <c r="R177" s="167"/>
    </row>
    <row r="178" spans="2:18">
      <c r="B178" s="20" t="s">
        <v>386</v>
      </c>
      <c r="C178" s="145" t="s">
        <v>152</v>
      </c>
      <c r="D178" s="145" t="s">
        <v>152</v>
      </c>
      <c r="E178" s="145" t="s">
        <v>152</v>
      </c>
      <c r="F178" s="145" t="s">
        <v>152</v>
      </c>
      <c r="G178" s="145" t="s">
        <v>152</v>
      </c>
      <c r="H178" s="145" t="s">
        <v>152</v>
      </c>
      <c r="I178" s="145" t="s">
        <v>152</v>
      </c>
      <c r="J178" s="145" t="s">
        <v>152</v>
      </c>
      <c r="K178" s="53" t="s">
        <v>366</v>
      </c>
      <c r="L178" s="183" t="s">
        <v>268</v>
      </c>
      <c r="M178" s="53" t="s">
        <v>265</v>
      </c>
      <c r="N178" s="32" t="s">
        <v>204</v>
      </c>
      <c r="O178" s="145"/>
      <c r="P178" s="53" t="s">
        <v>321</v>
      </c>
      <c r="Q178" s="35"/>
      <c r="R178" s="167"/>
    </row>
    <row r="179" spans="2:18">
      <c r="B179" s="20" t="s">
        <v>385</v>
      </c>
      <c r="C179" s="145" t="s">
        <v>152</v>
      </c>
      <c r="D179" s="145" t="s">
        <v>152</v>
      </c>
      <c r="E179" s="145" t="s">
        <v>152</v>
      </c>
      <c r="F179" s="145" t="s">
        <v>152</v>
      </c>
      <c r="G179" s="145" t="s">
        <v>152</v>
      </c>
      <c r="H179" s="145" t="s">
        <v>152</v>
      </c>
      <c r="I179" s="145" t="s">
        <v>152</v>
      </c>
      <c r="J179" s="145" t="s">
        <v>152</v>
      </c>
      <c r="K179" s="53" t="s">
        <v>366</v>
      </c>
      <c r="L179" s="183" t="s">
        <v>271</v>
      </c>
      <c r="M179" s="53" t="s">
        <v>265</v>
      </c>
      <c r="N179" s="32" t="s">
        <v>204</v>
      </c>
      <c r="O179" s="145"/>
      <c r="P179" s="53" t="s">
        <v>321</v>
      </c>
      <c r="Q179" s="35"/>
      <c r="R179" s="167"/>
    </row>
    <row r="180" spans="2:18" ht="14.25" thickBot="1">
      <c r="B180" s="21" t="s">
        <v>97</v>
      </c>
      <c r="C180" s="146" t="s">
        <v>152</v>
      </c>
      <c r="D180" s="146" t="s">
        <v>152</v>
      </c>
      <c r="E180" s="146" t="s">
        <v>152</v>
      </c>
      <c r="F180" s="146" t="s">
        <v>152</v>
      </c>
      <c r="G180" s="146" t="s">
        <v>152</v>
      </c>
      <c r="H180" s="146" t="s">
        <v>152</v>
      </c>
      <c r="I180" s="146" t="s">
        <v>152</v>
      </c>
      <c r="J180" s="146" t="s">
        <v>152</v>
      </c>
      <c r="K180" s="171" t="s">
        <v>366</v>
      </c>
      <c r="L180" s="184" t="s">
        <v>274</v>
      </c>
      <c r="M180" s="171" t="s">
        <v>265</v>
      </c>
      <c r="N180" s="33" t="s">
        <v>30</v>
      </c>
      <c r="O180" s="146"/>
      <c r="P180" s="171" t="s">
        <v>29</v>
      </c>
      <c r="Q180" s="185"/>
      <c r="R180" s="168"/>
    </row>
    <row r="352" spans="2:2" ht="15" thickBot="1">
      <c r="B352" s="25" t="s">
        <v>395</v>
      </c>
    </row>
    <row r="353" spans="2:17" ht="15" thickBot="1">
      <c r="B353" s="86" t="s">
        <v>119</v>
      </c>
      <c r="C353" s="288" t="s">
        <v>215</v>
      </c>
      <c r="D353" s="289"/>
      <c r="E353" s="289"/>
      <c r="F353" s="289"/>
      <c r="G353" s="289"/>
      <c r="H353" s="289"/>
      <c r="I353" s="289"/>
      <c r="J353" s="290"/>
      <c r="K353" s="147"/>
      <c r="L353" s="147"/>
      <c r="M353" s="150"/>
      <c r="N353" s="148"/>
      <c r="O353" s="148"/>
      <c r="P353" s="148"/>
      <c r="Q353" s="149"/>
    </row>
    <row r="354" spans="2:17">
      <c r="B354" s="61"/>
      <c r="C354" s="30" t="s">
        <v>216</v>
      </c>
      <c r="D354" s="30"/>
      <c r="E354" s="30"/>
      <c r="F354" s="30"/>
      <c r="G354" s="30"/>
      <c r="H354" s="30"/>
      <c r="I354" s="30"/>
      <c r="J354" s="30"/>
      <c r="K354" s="30"/>
      <c r="L354" s="30"/>
      <c r="M354" s="26" t="s">
        <v>49</v>
      </c>
      <c r="N354" s="36" t="s">
        <v>20</v>
      </c>
      <c r="O354" s="37"/>
      <c r="P354" s="37"/>
      <c r="Q354" s="38"/>
    </row>
    <row r="355" spans="2:17">
      <c r="B355" s="62" t="s">
        <v>21</v>
      </c>
      <c r="C355" s="291" t="s">
        <v>158</v>
      </c>
      <c r="D355" s="292"/>
      <c r="E355" s="292"/>
      <c r="F355" s="292"/>
      <c r="G355" s="292"/>
      <c r="H355" s="292"/>
      <c r="I355" s="292"/>
      <c r="J355" s="293"/>
      <c r="K355" s="177" t="s">
        <v>188</v>
      </c>
      <c r="L355" s="177" t="s">
        <v>188</v>
      </c>
      <c r="M355" s="27" t="s">
        <v>394</v>
      </c>
      <c r="N355" s="67" t="s">
        <v>398</v>
      </c>
      <c r="O355" s="67" t="s">
        <v>23</v>
      </c>
      <c r="P355" s="67" t="s">
        <v>24</v>
      </c>
      <c r="Q355" s="187" t="s">
        <v>25</v>
      </c>
    </row>
    <row r="356" spans="2:17" ht="27">
      <c r="B356" s="62" t="s">
        <v>31</v>
      </c>
      <c r="C356" s="142" t="s">
        <v>185</v>
      </c>
      <c r="D356" s="142" t="s">
        <v>185</v>
      </c>
      <c r="E356" s="142" t="s">
        <v>185</v>
      </c>
      <c r="F356" s="142" t="s">
        <v>185</v>
      </c>
      <c r="G356" s="142" t="s">
        <v>185</v>
      </c>
      <c r="H356" s="142" t="s">
        <v>185</v>
      </c>
      <c r="I356" s="142" t="s">
        <v>185</v>
      </c>
      <c r="J356" s="142" t="s">
        <v>185</v>
      </c>
      <c r="K356" s="179" t="s">
        <v>189</v>
      </c>
      <c r="L356" s="179" t="s">
        <v>189</v>
      </c>
      <c r="M356" s="27" t="s">
        <v>46</v>
      </c>
      <c r="N356" s="68"/>
      <c r="O356" s="68"/>
      <c r="P356" s="68"/>
      <c r="Q356" s="188" t="s">
        <v>222</v>
      </c>
    </row>
    <row r="357" spans="2:17" ht="27">
      <c r="B357" s="63" t="s">
        <v>26</v>
      </c>
      <c r="C357" s="294" t="s">
        <v>33</v>
      </c>
      <c r="D357" s="292"/>
      <c r="E357" s="292"/>
      <c r="F357" s="292"/>
      <c r="G357" s="292"/>
      <c r="H357" s="292"/>
      <c r="I357" s="292"/>
      <c r="J357" s="293"/>
      <c r="K357" s="177" t="s">
        <v>224</v>
      </c>
      <c r="L357" s="177" t="s">
        <v>224</v>
      </c>
      <c r="M357" s="28"/>
      <c r="N357" s="68"/>
      <c r="O357" s="68"/>
      <c r="P357" s="68"/>
      <c r="Q357" s="187" t="s">
        <v>329</v>
      </c>
    </row>
    <row r="358" spans="2:17" ht="136.5">
      <c r="B358" s="62" t="s">
        <v>27</v>
      </c>
      <c r="C358" s="189" t="s">
        <v>227</v>
      </c>
      <c r="D358" s="189" t="s">
        <v>60</v>
      </c>
      <c r="E358" s="189" t="s">
        <v>228</v>
      </c>
      <c r="F358" s="189" t="s">
        <v>229</v>
      </c>
      <c r="G358" s="189" t="s">
        <v>230</v>
      </c>
      <c r="H358" s="189" t="s">
        <v>231</v>
      </c>
      <c r="I358" s="189" t="s">
        <v>232</v>
      </c>
      <c r="J358" s="189" t="s">
        <v>233</v>
      </c>
      <c r="K358" s="1" t="s">
        <v>210</v>
      </c>
      <c r="L358" s="177" t="s">
        <v>378</v>
      </c>
      <c r="M358" s="27" t="s">
        <v>187</v>
      </c>
      <c r="N358" s="68"/>
      <c r="O358" s="68"/>
      <c r="P358" s="68"/>
      <c r="Q358" s="187" t="s">
        <v>235</v>
      </c>
    </row>
    <row r="359" spans="2:17" ht="68.25" thickBot="1">
      <c r="B359" s="64" t="s">
        <v>28</v>
      </c>
      <c r="C359" s="143" t="s">
        <v>236</v>
      </c>
      <c r="D359" s="143" t="s">
        <v>185</v>
      </c>
      <c r="E359" s="143" t="s">
        <v>236</v>
      </c>
      <c r="F359" s="143" t="s">
        <v>236</v>
      </c>
      <c r="G359" s="143" t="s">
        <v>236</v>
      </c>
      <c r="H359" s="143" t="s">
        <v>236</v>
      </c>
      <c r="I359" s="143" t="s">
        <v>236</v>
      </c>
      <c r="J359" s="143" t="s">
        <v>236</v>
      </c>
      <c r="K359" s="181" t="s">
        <v>237</v>
      </c>
      <c r="L359" s="181" t="s">
        <v>238</v>
      </c>
      <c r="M359" s="29" t="s">
        <v>402</v>
      </c>
      <c r="N359" s="191"/>
      <c r="O359" s="191"/>
      <c r="P359" s="178"/>
      <c r="Q359" s="192" t="s">
        <v>239</v>
      </c>
    </row>
    <row r="360" spans="2:17" ht="14.25" thickTop="1">
      <c r="B360" s="65" t="s">
        <v>399</v>
      </c>
      <c r="C360" s="144" t="s">
        <v>152</v>
      </c>
      <c r="D360" s="144" t="s">
        <v>152</v>
      </c>
      <c r="E360" s="144" t="s">
        <v>152</v>
      </c>
      <c r="F360" s="144" t="s">
        <v>152</v>
      </c>
      <c r="G360" s="144" t="s">
        <v>152</v>
      </c>
      <c r="H360" s="144" t="s">
        <v>152</v>
      </c>
      <c r="I360" s="144" t="s">
        <v>152</v>
      </c>
      <c r="J360" s="144" t="s">
        <v>152</v>
      </c>
      <c r="K360" s="113" t="s">
        <v>240</v>
      </c>
      <c r="L360" s="182" t="s">
        <v>403</v>
      </c>
      <c r="M360" s="32" t="s">
        <v>401</v>
      </c>
      <c r="N360" s="34"/>
      <c r="O360" s="34"/>
      <c r="P360" s="34"/>
      <c r="Q360" s="194" t="s">
        <v>185</v>
      </c>
    </row>
    <row r="361" spans="2:17">
      <c r="B361" s="20" t="s">
        <v>400</v>
      </c>
      <c r="C361" s="145" t="s">
        <v>152</v>
      </c>
      <c r="D361" s="145" t="s">
        <v>152</v>
      </c>
      <c r="E361" s="145" t="s">
        <v>152</v>
      </c>
      <c r="F361" s="145" t="s">
        <v>152</v>
      </c>
      <c r="G361" s="145" t="s">
        <v>152</v>
      </c>
      <c r="H361" s="145" t="s">
        <v>152</v>
      </c>
      <c r="I361" s="145" t="s">
        <v>152</v>
      </c>
      <c r="J361" s="145" t="s">
        <v>152</v>
      </c>
      <c r="K361" s="53" t="s">
        <v>240</v>
      </c>
      <c r="L361" s="183" t="s">
        <v>245</v>
      </c>
      <c r="M361" s="32" t="s">
        <v>25</v>
      </c>
      <c r="N361" s="35"/>
      <c r="O361" s="35"/>
      <c r="P361" s="35"/>
      <c r="Q361" s="196" t="s">
        <v>246</v>
      </c>
    </row>
    <row r="362" spans="2:17">
      <c r="B362" s="20" t="s">
        <v>263</v>
      </c>
      <c r="C362" s="145" t="s">
        <v>152</v>
      </c>
      <c r="D362" s="145" t="s">
        <v>152</v>
      </c>
      <c r="E362" s="145" t="s">
        <v>152</v>
      </c>
      <c r="F362" s="145" t="s">
        <v>152</v>
      </c>
      <c r="G362" s="145" t="s">
        <v>152</v>
      </c>
      <c r="H362" s="145" t="s">
        <v>152</v>
      </c>
      <c r="I362" s="145" t="s">
        <v>152</v>
      </c>
      <c r="J362" s="145" t="s">
        <v>152</v>
      </c>
      <c r="K362" s="53" t="s">
        <v>264</v>
      </c>
      <c r="L362" s="183" t="s">
        <v>266</v>
      </c>
      <c r="M362" s="32" t="s">
        <v>401</v>
      </c>
      <c r="N362" s="35"/>
      <c r="O362" s="35"/>
      <c r="P362" s="35"/>
      <c r="Q362" s="196" t="s">
        <v>185</v>
      </c>
    </row>
    <row r="363" spans="2:17">
      <c r="B363" s="20" t="s">
        <v>267</v>
      </c>
      <c r="C363" s="145" t="s">
        <v>152</v>
      </c>
      <c r="D363" s="145" t="s">
        <v>152</v>
      </c>
      <c r="E363" s="145" t="s">
        <v>152</v>
      </c>
      <c r="F363" s="145" t="s">
        <v>152</v>
      </c>
      <c r="G363" s="145" t="s">
        <v>152</v>
      </c>
      <c r="H363" s="145" t="s">
        <v>152</v>
      </c>
      <c r="I363" s="145" t="s">
        <v>152</v>
      </c>
      <c r="J363" s="145" t="s">
        <v>152</v>
      </c>
      <c r="K363" s="53" t="s">
        <v>268</v>
      </c>
      <c r="L363" s="183" t="s">
        <v>266</v>
      </c>
      <c r="M363" s="32" t="s">
        <v>25</v>
      </c>
      <c r="N363" s="35"/>
      <c r="O363" s="35"/>
      <c r="P363" s="35"/>
      <c r="Q363" s="197" t="s">
        <v>246</v>
      </c>
    </row>
    <row r="364" spans="2:17">
      <c r="B364" s="20" t="s">
        <v>270</v>
      </c>
      <c r="C364" s="145" t="s">
        <v>152</v>
      </c>
      <c r="D364" s="145" t="s">
        <v>152</v>
      </c>
      <c r="E364" s="145" t="s">
        <v>152</v>
      </c>
      <c r="F364" s="145" t="s">
        <v>152</v>
      </c>
      <c r="G364" s="145" t="s">
        <v>152</v>
      </c>
      <c r="H364" s="145" t="s">
        <v>152</v>
      </c>
      <c r="I364" s="145" t="s">
        <v>152</v>
      </c>
      <c r="J364" s="145" t="s">
        <v>152</v>
      </c>
      <c r="K364" s="53" t="s">
        <v>271</v>
      </c>
      <c r="L364" s="183" t="s">
        <v>266</v>
      </c>
      <c r="M364" s="32" t="s">
        <v>25</v>
      </c>
      <c r="N364" s="35"/>
      <c r="O364" s="35"/>
      <c r="P364" s="35"/>
      <c r="Q364" s="197" t="s">
        <v>246</v>
      </c>
    </row>
    <row r="365" spans="2:17" ht="14.25" thickBot="1">
      <c r="B365" s="21" t="s">
        <v>97</v>
      </c>
      <c r="C365" s="146" t="s">
        <v>152</v>
      </c>
      <c r="D365" s="146" t="s">
        <v>152</v>
      </c>
      <c r="E365" s="146" t="s">
        <v>152</v>
      </c>
      <c r="F365" s="146" t="s">
        <v>152</v>
      </c>
      <c r="G365" s="146" t="s">
        <v>152</v>
      </c>
      <c r="H365" s="146" t="s">
        <v>152</v>
      </c>
      <c r="I365" s="146" t="s">
        <v>152</v>
      </c>
      <c r="J365" s="146" t="s">
        <v>152</v>
      </c>
      <c r="K365" s="171" t="s">
        <v>274</v>
      </c>
      <c r="L365" s="184" t="s">
        <v>272</v>
      </c>
      <c r="M365" s="33" t="s">
        <v>104</v>
      </c>
      <c r="N365" s="185"/>
      <c r="O365" s="185"/>
      <c r="P365" s="185"/>
      <c r="Q365" s="199" t="s">
        <v>29</v>
      </c>
    </row>
  </sheetData>
  <mergeCells count="12">
    <mergeCell ref="C353:J353"/>
    <mergeCell ref="C355:J355"/>
    <mergeCell ref="C357:J357"/>
    <mergeCell ref="C3:J3"/>
    <mergeCell ref="C5:J5"/>
    <mergeCell ref="C7:J7"/>
    <mergeCell ref="C126:J126"/>
    <mergeCell ref="C94:J94"/>
    <mergeCell ref="C96:J96"/>
    <mergeCell ref="C98:J98"/>
    <mergeCell ref="C122:J122"/>
    <mergeCell ref="C124:J124"/>
  </mergeCells>
  <phoneticPr fontId="2"/>
  <dataValidations disablePrompts="1" count="1">
    <dataValidation type="list" allowBlank="1" showInputMessage="1" showErrorMessage="1" sqref="C3 C94 C122 C353" xr:uid="{00000000-0002-0000-0900-000000000000}">
      <formula1>"Index,Matrix Search"</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topLeftCell="A19" workbookViewId="0">
      <selection activeCell="D23" sqref="D23"/>
    </sheetView>
  </sheetViews>
  <sheetFormatPr defaultRowHeight="13.5"/>
  <cols>
    <col min="2" max="2" width="4.875" bestFit="1" customWidth="1"/>
    <col min="3" max="3" width="12.25" customWidth="1"/>
    <col min="4" max="4" width="86" customWidth="1"/>
  </cols>
  <sheetData>
    <row r="2" spans="2:4" ht="14.25" thickBot="1">
      <c r="B2" s="75" t="s">
        <v>82</v>
      </c>
      <c r="C2" s="76">
        <f>MAX(B4:B28)</f>
        <v>20</v>
      </c>
      <c r="D2" s="76"/>
    </row>
    <row r="3" spans="2:4" ht="14.25" thickBot="1">
      <c r="B3" s="69" t="s">
        <v>82</v>
      </c>
      <c r="C3" s="77" t="s">
        <v>86</v>
      </c>
      <c r="D3" s="70" t="s">
        <v>83</v>
      </c>
    </row>
    <row r="4" spans="2:4" ht="14.25" thickTop="1">
      <c r="B4" s="11">
        <v>0</v>
      </c>
      <c r="C4" s="78" t="s">
        <v>87</v>
      </c>
      <c r="D4" s="13" t="s">
        <v>19</v>
      </c>
    </row>
    <row r="5" spans="2:4" ht="40.5">
      <c r="B5" s="2">
        <v>1</v>
      </c>
      <c r="C5" s="79" t="s">
        <v>87</v>
      </c>
      <c r="D5" s="81" t="s">
        <v>88</v>
      </c>
    </row>
    <row r="6" spans="2:4" ht="27">
      <c r="B6" s="2">
        <v>2</v>
      </c>
      <c r="C6" s="79" t="s">
        <v>90</v>
      </c>
      <c r="D6" s="81" t="s">
        <v>91</v>
      </c>
    </row>
    <row r="7" spans="2:4" ht="54">
      <c r="B7" s="2">
        <v>3</v>
      </c>
      <c r="C7" s="79" t="s">
        <v>87</v>
      </c>
      <c r="D7" s="81" t="s">
        <v>94</v>
      </c>
    </row>
    <row r="8" spans="2:4" ht="81">
      <c r="B8" s="2">
        <v>4</v>
      </c>
      <c r="C8" s="79" t="s">
        <v>101</v>
      </c>
      <c r="D8" s="81" t="s">
        <v>107</v>
      </c>
    </row>
    <row r="9" spans="2:4" ht="41.25" customHeight="1">
      <c r="B9" s="2">
        <v>5</v>
      </c>
      <c r="C9" s="79" t="s">
        <v>102</v>
      </c>
      <c r="D9" s="81" t="s">
        <v>103</v>
      </c>
    </row>
    <row r="10" spans="2:4" ht="27">
      <c r="B10" s="2">
        <v>6</v>
      </c>
      <c r="C10" s="79" t="s">
        <v>87</v>
      </c>
      <c r="D10" s="81" t="s">
        <v>106</v>
      </c>
    </row>
    <row r="11" spans="2:4" ht="27">
      <c r="B11" s="2">
        <v>7</v>
      </c>
      <c r="C11" s="79" t="s">
        <v>101</v>
      </c>
      <c r="D11" s="81" t="s">
        <v>105</v>
      </c>
    </row>
    <row r="12" spans="2:4" ht="27">
      <c r="B12" s="2">
        <v>8</v>
      </c>
      <c r="C12" s="79" t="s">
        <v>87</v>
      </c>
      <c r="D12" s="81" t="s">
        <v>108</v>
      </c>
    </row>
    <row r="13" spans="2:4" ht="27">
      <c r="B13" s="2">
        <v>9</v>
      </c>
      <c r="C13" s="79" t="s">
        <v>87</v>
      </c>
      <c r="D13" s="81" t="s">
        <v>109</v>
      </c>
    </row>
    <row r="14" spans="2:4" ht="27">
      <c r="B14" s="2">
        <v>10</v>
      </c>
      <c r="C14" s="79" t="s">
        <v>110</v>
      </c>
      <c r="D14" s="81" t="s">
        <v>111</v>
      </c>
    </row>
    <row r="15" spans="2:4" ht="135">
      <c r="B15" s="2">
        <v>11</v>
      </c>
      <c r="C15" s="79" t="s">
        <v>87</v>
      </c>
      <c r="D15" s="81" t="s">
        <v>123</v>
      </c>
    </row>
    <row r="16" spans="2:4" ht="191.25" customHeight="1">
      <c r="B16" s="2">
        <v>12</v>
      </c>
      <c r="C16" s="79" t="s">
        <v>150</v>
      </c>
      <c r="D16" s="81" t="s">
        <v>156</v>
      </c>
    </row>
    <row r="17" spans="2:4" ht="27">
      <c r="B17" s="2">
        <v>13</v>
      </c>
      <c r="C17" s="79" t="s">
        <v>90</v>
      </c>
      <c r="D17" s="81" t="s">
        <v>159</v>
      </c>
    </row>
    <row r="18" spans="2:4" ht="67.5">
      <c r="B18" s="2">
        <v>14</v>
      </c>
      <c r="C18" s="79" t="s">
        <v>90</v>
      </c>
      <c r="D18" s="81" t="s">
        <v>161</v>
      </c>
    </row>
    <row r="19" spans="2:4" ht="40.5">
      <c r="B19" s="2">
        <v>15</v>
      </c>
      <c r="C19" s="79" t="s">
        <v>102</v>
      </c>
      <c r="D19" s="81" t="s">
        <v>164</v>
      </c>
    </row>
    <row r="20" spans="2:4" ht="64.5" customHeight="1">
      <c r="B20" s="2">
        <v>16</v>
      </c>
      <c r="C20" s="79" t="s">
        <v>102</v>
      </c>
      <c r="D20" s="81" t="s">
        <v>168</v>
      </c>
    </row>
    <row r="21" spans="2:4" ht="66.75" customHeight="1">
      <c r="B21" s="2">
        <v>17</v>
      </c>
      <c r="C21" s="79" t="s">
        <v>101</v>
      </c>
      <c r="D21" s="81" t="s">
        <v>183</v>
      </c>
    </row>
    <row r="22" spans="2:4" ht="27">
      <c r="B22" s="2">
        <v>18</v>
      </c>
      <c r="C22" s="79" t="s">
        <v>382</v>
      </c>
      <c r="D22" s="81" t="s">
        <v>383</v>
      </c>
    </row>
    <row r="23" spans="2:4" ht="27">
      <c r="B23" s="2">
        <v>19</v>
      </c>
      <c r="C23" s="79" t="s">
        <v>382</v>
      </c>
      <c r="D23" s="81" t="s">
        <v>384</v>
      </c>
    </row>
    <row r="24" spans="2:4" ht="94.5">
      <c r="B24" s="2">
        <v>20</v>
      </c>
      <c r="C24" s="79" t="s">
        <v>410</v>
      </c>
      <c r="D24" s="81" t="s">
        <v>411</v>
      </c>
    </row>
    <row r="25" spans="2:4">
      <c r="B25" s="2"/>
      <c r="C25" s="79"/>
      <c r="D25" s="66"/>
    </row>
    <row r="26" spans="2:4">
      <c r="B26" s="2"/>
      <c r="C26" s="79"/>
      <c r="D26" s="66"/>
    </row>
    <row r="27" spans="2:4" ht="14.25" thickBot="1">
      <c r="B27" s="3"/>
      <c r="C27" s="80"/>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_表紙</vt:lpstr>
      <vt:lpstr>はじめに</vt:lpstr>
      <vt:lpstr>Matrix</vt:lpstr>
      <vt:lpstr>Config_IF</vt:lpstr>
      <vt:lpstr>CH_Design</vt:lpstr>
      <vt:lpstr>TT</vt:lpstr>
      <vt:lpstr>BC</vt:lpstr>
      <vt:lpstr>PD</vt:lpstr>
      <vt:lpstr>RWRN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2024-10-18T02:39:32Z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2024-02-29T08:35:19Z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b80b5141-34b7-46a6-a916-87a6c6175a92</vt:lpwstr>
  </property>
  <property fmtid="{D5CDD505-2E9C-101B-9397-08002B2CF9AE}" pid="8" name="MSIP_Label_6add209e-37c4-4e15-ab1b-f9befe71def1_ContentBits">
    <vt:lpwstr>0</vt:lpwstr>
  </property>
</Properties>
</file>