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F8D37526-1B18-4CC7-8B77-A6CDE896D2D9}" xr6:coauthVersionLast="47" xr6:coauthVersionMax="47" xr10:uidLastSave="{00000000-0000-0000-0000-000000000000}"/>
  <bookViews>
    <workbookView xWindow="-7575" yWindow="-16320" windowWidth="29040" windowHeight="1572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TT" sheetId="15" r:id="rId7"/>
    <sheet name="TT_DMCR" sheetId="14" r:id="rId8"/>
    <sheet name="BC" sheetId="17" r:id="rId9"/>
    <sheet name="PD" sheetId="26" r:id="rId10"/>
    <sheet name="PD_RQHN" sheetId="19" r:id="rId11"/>
    <sheet name="PD_EDHF" sheetId="21" r:id="rId12"/>
    <sheet name="PD_HFML" sheetId="23" r:id="rId13"/>
    <sheet name="PD_STHF" sheetId="25" r:id="rId14"/>
    <sheet name="PD_DMCR" sheetId="18" r:id="rId15"/>
    <sheet name="PD_HFNL" sheetId="27" r:id="rId16"/>
    <sheet name="Reference" sheetId="3" r:id="rId17"/>
    <sheet name="History" sheetId="7" r:id="rId18"/>
  </sheets>
  <externalReferences>
    <externalReference r:id="rId19"/>
    <externalReference r:id="rId20"/>
  </externalReferences>
  <definedNames>
    <definedName name="_Fill" localSheetId="9" hidden="1">#REF!</definedName>
    <definedName name="_Fill" localSheetId="15" hidden="1">#REF!</definedName>
    <definedName name="_Fill" localSheetId="13" hidden="1">#REF!</definedName>
    <definedName name="_Fill" hidden="1">#REF!</definedName>
    <definedName name="_Key1" localSheetId="9" hidden="1">#REF!</definedName>
    <definedName name="_Key1" localSheetId="15" hidden="1">#REF!</definedName>
    <definedName name="_Key1" localSheetId="13"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localSheetId="9" hidden="1">{"'2001 4 12'!$A$7:$K$90"}</definedName>
    <definedName name="a" localSheetId="15" hidden="1">{"'2001 4 12'!$A$7:$K$90"}</definedName>
    <definedName name="a" localSheetId="13" hidden="1">{"'2001 4 12'!$A$7:$K$90"}</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localSheetId="9" hidden="1">{"'2001 4 12'!$A$7:$K$90"}</definedName>
    <definedName name="HTML_Control" localSheetId="15" hidden="1">{"'2001 4 12'!$A$7:$K$90"}</definedName>
    <definedName name="HTML_Control" localSheetId="13"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localSheetId="9" hidden="1">{"'2001 4 12'!$A$7:$K$90"}</definedName>
    <definedName name="ああ" localSheetId="15" hidden="1">{"'2001 4 12'!$A$7:$K$90"}</definedName>
    <definedName name="ああ" localSheetId="13" hidden="1">{"'2001 4 12'!$A$7:$K$90"}</definedName>
    <definedName name="ああ" hidden="1">{"'2001 4 12'!$A$7:$K$90"}</definedName>
    <definedName name="あああああああああああ" localSheetId="9" hidden="1">{"'2001 4 12'!$A$7:$K$90"}</definedName>
    <definedName name="あああああああああああ" localSheetId="15" hidden="1">{"'2001 4 12'!$A$7:$K$90"}</definedName>
    <definedName name="あああああああああああ" localSheetId="13"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W13" i="27" l="1"/>
  <c r="AW7" i="27"/>
  <c r="AW6" i="27"/>
  <c r="AW13" i="25"/>
  <c r="AW7" i="25"/>
  <c r="AW6" i="25"/>
  <c r="AW13" i="14" l="1"/>
  <c r="AW7" i="14"/>
  <c r="AW6" i="14"/>
  <c r="AU11" i="14"/>
  <c r="AU10" i="14"/>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J198" i="27"/>
  <c r="AI198" i="27"/>
  <c r="AH198" i="27"/>
  <c r="AG198" i="27"/>
  <c r="AF198" i="27"/>
  <c r="AE198" i="27"/>
  <c r="AD198" i="27"/>
  <c r="AC198" i="27"/>
  <c r="AB198" i="27"/>
  <c r="AA198" i="27"/>
  <c r="Z198" i="27"/>
  <c r="Y198" i="27"/>
  <c r="X198" i="27"/>
  <c r="W198" i="27"/>
  <c r="V198" i="27"/>
  <c r="U198" i="27"/>
  <c r="T198" i="27"/>
  <c r="S198" i="27"/>
  <c r="R198" i="27"/>
  <c r="Q198" i="27"/>
  <c r="P198" i="27"/>
  <c r="O198" i="27"/>
  <c r="AN198" i="27" s="1"/>
  <c r="N198" i="27"/>
  <c r="M198" i="27"/>
  <c r="L198" i="27"/>
  <c r="K198" i="27"/>
  <c r="J198" i="27"/>
  <c r="I198" i="27"/>
  <c r="H198" i="27"/>
  <c r="G198" i="27"/>
  <c r="F198" i="27"/>
  <c r="E198" i="27"/>
  <c r="D198" i="27"/>
  <c r="AJ197" i="27"/>
  <c r="AI197" i="27"/>
  <c r="AH197" i="27"/>
  <c r="AG197" i="27"/>
  <c r="AF197" i="27"/>
  <c r="AE197" i="27"/>
  <c r="AD197" i="27"/>
  <c r="AC197" i="27"/>
  <c r="AB197" i="27"/>
  <c r="AL197" i="27" s="1"/>
  <c r="AA197" i="27"/>
  <c r="Z197" i="27"/>
  <c r="Y197" i="27"/>
  <c r="X197" i="27"/>
  <c r="W197" i="27"/>
  <c r="V197" i="27"/>
  <c r="AM197" i="27" s="1"/>
  <c r="U197" i="27"/>
  <c r="T197" i="27"/>
  <c r="S197" i="27"/>
  <c r="R197" i="27"/>
  <c r="Q197" i="27"/>
  <c r="P197" i="27"/>
  <c r="O197" i="27"/>
  <c r="N197" i="27"/>
  <c r="AN197" i="27" s="1"/>
  <c r="M197" i="27"/>
  <c r="L197" i="27"/>
  <c r="K197" i="27"/>
  <c r="J197" i="27"/>
  <c r="I197" i="27"/>
  <c r="H197" i="27"/>
  <c r="AO197" i="27" s="1"/>
  <c r="G197" i="27"/>
  <c r="F197" i="27"/>
  <c r="E197" i="27"/>
  <c r="D197" i="27"/>
  <c r="AN196" i="27"/>
  <c r="AJ196" i="27"/>
  <c r="AI196" i="27"/>
  <c r="AH196" i="27"/>
  <c r="AG196" i="27"/>
  <c r="AF196" i="27"/>
  <c r="AE196" i="27"/>
  <c r="AD196" i="27"/>
  <c r="AC196" i="27"/>
  <c r="AL196" i="27" s="1"/>
  <c r="AB196" i="27"/>
  <c r="AA196" i="27"/>
  <c r="Z196" i="27"/>
  <c r="Y196" i="27"/>
  <c r="X196" i="27"/>
  <c r="W196" i="27"/>
  <c r="V196" i="27"/>
  <c r="U196" i="27"/>
  <c r="AM196" i="27" s="1"/>
  <c r="T196" i="27"/>
  <c r="S196" i="27"/>
  <c r="R196" i="27"/>
  <c r="Q196" i="27"/>
  <c r="P196" i="27"/>
  <c r="O196" i="27"/>
  <c r="N196" i="27"/>
  <c r="M196" i="27"/>
  <c r="L196" i="27"/>
  <c r="K196" i="27"/>
  <c r="J196" i="27"/>
  <c r="I196" i="27"/>
  <c r="H196" i="27"/>
  <c r="G196" i="27"/>
  <c r="F196" i="27"/>
  <c r="E196" i="27"/>
  <c r="D196" i="27"/>
  <c r="AO196" i="27" s="1"/>
  <c r="AM195" i="27"/>
  <c r="AJ195" i="27"/>
  <c r="AI195" i="27"/>
  <c r="AH195" i="27"/>
  <c r="AG195" i="27"/>
  <c r="AF195" i="27"/>
  <c r="AE195" i="27"/>
  <c r="AD195" i="27"/>
  <c r="AC195" i="27"/>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AO195" i="27" s="1"/>
  <c r="E195" i="27"/>
  <c r="D195" i="27"/>
  <c r="AJ194" i="27"/>
  <c r="AI194" i="27"/>
  <c r="AH194" i="27"/>
  <c r="AG194" i="27"/>
  <c r="AF194" i="27"/>
  <c r="AE194" i="27"/>
  <c r="AD194" i="27"/>
  <c r="AC194" i="27"/>
  <c r="AL194" i="27" s="1"/>
  <c r="AB194" i="27"/>
  <c r="AA194" i="27"/>
  <c r="Z194" i="27"/>
  <c r="Y194" i="27"/>
  <c r="X194" i="27"/>
  <c r="W194" i="27"/>
  <c r="V194" i="27"/>
  <c r="U194" i="27"/>
  <c r="T194" i="27"/>
  <c r="AM194" i="27" s="1"/>
  <c r="S194" i="27"/>
  <c r="R194" i="27"/>
  <c r="Q194" i="27"/>
  <c r="P194" i="27"/>
  <c r="O194" i="27"/>
  <c r="N194" i="27"/>
  <c r="M194" i="27"/>
  <c r="AN194" i="27" s="1"/>
  <c r="L194" i="27"/>
  <c r="K194" i="27"/>
  <c r="J194" i="27"/>
  <c r="I194" i="27"/>
  <c r="H194" i="27"/>
  <c r="G194" i="27"/>
  <c r="F194" i="27"/>
  <c r="E194" i="27"/>
  <c r="D194" i="27"/>
  <c r="AO194" i="27" s="1"/>
  <c r="AJ193" i="27"/>
  <c r="AI193" i="27"/>
  <c r="AH193" i="27"/>
  <c r="AG193" i="27"/>
  <c r="AF193" i="27"/>
  <c r="AE193" i="27"/>
  <c r="AD193" i="27"/>
  <c r="AC193" i="27"/>
  <c r="AB193" i="27"/>
  <c r="AL193" i="27" s="1"/>
  <c r="AA193" i="27"/>
  <c r="Z193" i="27"/>
  <c r="Y193" i="27"/>
  <c r="X193" i="27"/>
  <c r="W193" i="27"/>
  <c r="V193" i="27"/>
  <c r="U193" i="27"/>
  <c r="T193" i="27"/>
  <c r="AM193" i="27" s="1"/>
  <c r="S193" i="27"/>
  <c r="R193" i="27"/>
  <c r="Q193" i="27"/>
  <c r="P193" i="27"/>
  <c r="O193" i="27"/>
  <c r="N193" i="27"/>
  <c r="M193" i="27"/>
  <c r="L193" i="27"/>
  <c r="AN193" i="27" s="1"/>
  <c r="K193" i="27"/>
  <c r="J193" i="27"/>
  <c r="I193" i="27"/>
  <c r="H193" i="27"/>
  <c r="G193" i="27"/>
  <c r="F193" i="27"/>
  <c r="E193" i="27"/>
  <c r="D193" i="27"/>
  <c r="AO193" i="27" s="1"/>
  <c r="AJ192" i="27"/>
  <c r="AI192" i="27"/>
  <c r="AH192" i="27"/>
  <c r="AG192" i="27"/>
  <c r="AF192" i="27"/>
  <c r="AE192" i="27"/>
  <c r="AD192" i="27"/>
  <c r="AC192" i="27"/>
  <c r="AL192" i="27" s="1"/>
  <c r="AB192" i="27"/>
  <c r="AA192" i="27"/>
  <c r="Z192" i="27"/>
  <c r="Y192" i="27"/>
  <c r="X192" i="27"/>
  <c r="W192" i="27"/>
  <c r="V192" i="27"/>
  <c r="U192" i="27"/>
  <c r="AM192" i="27" s="1"/>
  <c r="T192" i="27"/>
  <c r="S192" i="27"/>
  <c r="R192" i="27"/>
  <c r="Q192" i="27"/>
  <c r="P192" i="27"/>
  <c r="O192" i="27"/>
  <c r="N192" i="27"/>
  <c r="M192" i="27"/>
  <c r="L192" i="27"/>
  <c r="AN192" i="27" s="1"/>
  <c r="K192" i="27"/>
  <c r="J192" i="27"/>
  <c r="I192" i="27"/>
  <c r="H192" i="27"/>
  <c r="G192" i="27"/>
  <c r="F192" i="27"/>
  <c r="E192" i="27"/>
  <c r="D192" i="27"/>
  <c r="AO192" i="27" s="1"/>
  <c r="AJ191" i="27"/>
  <c r="AI191" i="27"/>
  <c r="AH191" i="27"/>
  <c r="AG191" i="27"/>
  <c r="AF191" i="27"/>
  <c r="AE191" i="27"/>
  <c r="AD191" i="27"/>
  <c r="AC191" i="27"/>
  <c r="AB191" i="27"/>
  <c r="AL191" i="27" s="1"/>
  <c r="AA191" i="27"/>
  <c r="Z191" i="27"/>
  <c r="Y191" i="27"/>
  <c r="X191" i="27"/>
  <c r="W191" i="27"/>
  <c r="V191" i="27"/>
  <c r="U191" i="27"/>
  <c r="T191" i="27"/>
  <c r="AM191" i="27" s="1"/>
  <c r="S191" i="27"/>
  <c r="R191" i="27"/>
  <c r="Q191" i="27"/>
  <c r="P191" i="27"/>
  <c r="O191" i="27"/>
  <c r="N191" i="27"/>
  <c r="M191" i="27"/>
  <c r="L191" i="27"/>
  <c r="AN191" i="27" s="1"/>
  <c r="K191" i="27"/>
  <c r="J191" i="27"/>
  <c r="I191" i="27"/>
  <c r="H191" i="27"/>
  <c r="G191" i="27"/>
  <c r="F191" i="27"/>
  <c r="E191" i="27"/>
  <c r="D191" i="27"/>
  <c r="AO191" i="27" s="1"/>
  <c r="AJ190" i="27"/>
  <c r="AI190" i="27"/>
  <c r="AH190" i="27"/>
  <c r="AG190" i="27"/>
  <c r="AF190" i="27"/>
  <c r="AE190" i="27"/>
  <c r="AD190" i="27"/>
  <c r="AC190" i="27"/>
  <c r="AB190" i="27"/>
  <c r="AA190" i="27"/>
  <c r="Z190" i="27"/>
  <c r="Y190" i="27"/>
  <c r="X190" i="27"/>
  <c r="W190" i="27"/>
  <c r="V190" i="27"/>
  <c r="U190" i="27"/>
  <c r="T190" i="27"/>
  <c r="S190" i="27"/>
  <c r="R190" i="27"/>
  <c r="Q190" i="27"/>
  <c r="P190" i="27"/>
  <c r="O190" i="27"/>
  <c r="N190" i="27"/>
  <c r="M190" i="27"/>
  <c r="L190" i="27"/>
  <c r="K190" i="27"/>
  <c r="J190" i="27"/>
  <c r="I190" i="27"/>
  <c r="H190" i="27"/>
  <c r="G190" i="27"/>
  <c r="F190" i="27"/>
  <c r="E190" i="27"/>
  <c r="D190" i="27"/>
  <c r="AJ189" i="27"/>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AO189" i="27" s="1"/>
  <c r="G189" i="27"/>
  <c r="F189" i="27"/>
  <c r="E189" i="27"/>
  <c r="D189" i="27"/>
  <c r="AN188" i="27"/>
  <c r="AJ188" i="27"/>
  <c r="AI188" i="27"/>
  <c r="AH188" i="27"/>
  <c r="AG188" i="27"/>
  <c r="AF188" i="27"/>
  <c r="AE188" i="27"/>
  <c r="AD188" i="27"/>
  <c r="AC188" i="27"/>
  <c r="AL188" i="27" s="1"/>
  <c r="AB188" i="27"/>
  <c r="AA188" i="27"/>
  <c r="Z188" i="27"/>
  <c r="Y188" i="27"/>
  <c r="X188" i="27"/>
  <c r="W188" i="27"/>
  <c r="V188" i="27"/>
  <c r="U188" i="27"/>
  <c r="AM188" i="27" s="1"/>
  <c r="T188" i="27"/>
  <c r="S188" i="27"/>
  <c r="R188" i="27"/>
  <c r="Q188" i="27"/>
  <c r="P188" i="27"/>
  <c r="O188" i="27"/>
  <c r="N188" i="27"/>
  <c r="M188" i="27"/>
  <c r="L188" i="27"/>
  <c r="K188" i="27"/>
  <c r="J188" i="27"/>
  <c r="I188" i="27"/>
  <c r="H188" i="27"/>
  <c r="G188" i="27"/>
  <c r="F188" i="27"/>
  <c r="E188" i="27"/>
  <c r="D188" i="27"/>
  <c r="AO188" i="27" s="1"/>
  <c r="AJ187" i="27"/>
  <c r="AI187" i="27"/>
  <c r="AH187" i="27"/>
  <c r="AG187" i="27"/>
  <c r="AF187" i="27"/>
  <c r="AE187" i="27"/>
  <c r="AD187" i="27"/>
  <c r="AC187" i="27"/>
  <c r="AB187" i="27"/>
  <c r="AA187" i="27"/>
  <c r="Z187" i="27"/>
  <c r="Y187" i="27"/>
  <c r="X187" i="27"/>
  <c r="W187" i="27"/>
  <c r="V187" i="27"/>
  <c r="AM187" i="27" s="1"/>
  <c r="U187" i="27"/>
  <c r="T187" i="27"/>
  <c r="S187" i="27"/>
  <c r="R187" i="27"/>
  <c r="Q187" i="27"/>
  <c r="P187" i="27"/>
  <c r="O187" i="27"/>
  <c r="N187" i="27"/>
  <c r="M187" i="27"/>
  <c r="L187" i="27"/>
  <c r="K187" i="27"/>
  <c r="J187" i="27"/>
  <c r="I187" i="27"/>
  <c r="H187" i="27"/>
  <c r="G187" i="27"/>
  <c r="F187" i="27"/>
  <c r="E187" i="27"/>
  <c r="D187" i="27"/>
  <c r="AJ186" i="27"/>
  <c r="AI186" i="27"/>
  <c r="AH186" i="27"/>
  <c r="AG186" i="27"/>
  <c r="AF186" i="27"/>
  <c r="AE186" i="27"/>
  <c r="AD186" i="27"/>
  <c r="AC186" i="27"/>
  <c r="AL186" i="27" s="1"/>
  <c r="AB186" i="27"/>
  <c r="AA186" i="27"/>
  <c r="Z186" i="27"/>
  <c r="Y186" i="27"/>
  <c r="X186" i="27"/>
  <c r="W186" i="27"/>
  <c r="V186" i="27"/>
  <c r="U186" i="27"/>
  <c r="T186" i="27"/>
  <c r="S186" i="27"/>
  <c r="R186" i="27"/>
  <c r="Q186" i="27"/>
  <c r="P186" i="27"/>
  <c r="O186" i="27"/>
  <c r="N186" i="27"/>
  <c r="M186" i="27"/>
  <c r="AN186" i="27" s="1"/>
  <c r="L186" i="27"/>
  <c r="K186" i="27"/>
  <c r="J186" i="27"/>
  <c r="I186" i="27"/>
  <c r="H186" i="27"/>
  <c r="G186" i="27"/>
  <c r="F186" i="27"/>
  <c r="E186" i="27"/>
  <c r="D186" i="27"/>
  <c r="AJ185" i="27"/>
  <c r="AI185" i="27"/>
  <c r="AH185" i="27"/>
  <c r="AG185" i="27"/>
  <c r="AF185" i="27"/>
  <c r="AE185" i="27"/>
  <c r="AD185" i="27"/>
  <c r="AC185" i="27"/>
  <c r="AB185" i="27"/>
  <c r="AL185" i="27" s="1"/>
  <c r="AA185" i="27"/>
  <c r="Z185" i="27"/>
  <c r="Y185" i="27"/>
  <c r="X185" i="27"/>
  <c r="W185" i="27"/>
  <c r="V185" i="27"/>
  <c r="U185" i="27"/>
  <c r="T185" i="27"/>
  <c r="AM185" i="27" s="1"/>
  <c r="S185" i="27"/>
  <c r="R185" i="27"/>
  <c r="Q185" i="27"/>
  <c r="P185" i="27"/>
  <c r="O185" i="27"/>
  <c r="N185" i="27"/>
  <c r="M185" i="27"/>
  <c r="L185" i="27"/>
  <c r="AN185" i="27" s="1"/>
  <c r="K185" i="27"/>
  <c r="J185" i="27"/>
  <c r="I185" i="27"/>
  <c r="H185" i="27"/>
  <c r="G185" i="27"/>
  <c r="F185" i="27"/>
  <c r="E185" i="27"/>
  <c r="D185" i="27"/>
  <c r="AO185" i="27" s="1"/>
  <c r="AJ184" i="27"/>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J183" i="27"/>
  <c r="AI183" i="27"/>
  <c r="AH183" i="27"/>
  <c r="AG183" i="27"/>
  <c r="AF183" i="27"/>
  <c r="AE183" i="27"/>
  <c r="AD183" i="27"/>
  <c r="AC183" i="27"/>
  <c r="AB183" i="27"/>
  <c r="AL183" i="27" s="1"/>
  <c r="AA183" i="27"/>
  <c r="Z183" i="27"/>
  <c r="Y183" i="27"/>
  <c r="X183" i="27"/>
  <c r="W183" i="27"/>
  <c r="V183" i="27"/>
  <c r="U183" i="27"/>
  <c r="T183" i="27"/>
  <c r="AM183" i="27" s="1"/>
  <c r="S183" i="27"/>
  <c r="R183" i="27"/>
  <c r="Q183" i="27"/>
  <c r="P183" i="27"/>
  <c r="O183" i="27"/>
  <c r="N183" i="27"/>
  <c r="M183" i="27"/>
  <c r="L183" i="27"/>
  <c r="AN183" i="27" s="1"/>
  <c r="K183" i="27"/>
  <c r="J183" i="27"/>
  <c r="I183" i="27"/>
  <c r="H183" i="27"/>
  <c r="G183" i="27"/>
  <c r="F183" i="27"/>
  <c r="E183" i="27"/>
  <c r="D183" i="27"/>
  <c r="AO183" i="27" s="1"/>
  <c r="AJ182" i="27"/>
  <c r="AI182" i="27"/>
  <c r="AH182" i="27"/>
  <c r="AG182" i="27"/>
  <c r="AF182" i="27"/>
  <c r="AE182" i="27"/>
  <c r="AD182" i="27"/>
  <c r="AC182" i="27"/>
  <c r="AB182" i="27"/>
  <c r="AL182" i="27" s="1"/>
  <c r="AA182" i="27"/>
  <c r="Z182" i="27"/>
  <c r="Y182" i="27"/>
  <c r="X182" i="27"/>
  <c r="W182" i="27"/>
  <c r="V182" i="27"/>
  <c r="U182" i="27"/>
  <c r="T182" i="27"/>
  <c r="AM182" i="27" s="1"/>
  <c r="S182" i="27"/>
  <c r="R182" i="27"/>
  <c r="Q182" i="27"/>
  <c r="P182" i="27"/>
  <c r="O182" i="27"/>
  <c r="AN182" i="27" s="1"/>
  <c r="N182" i="27"/>
  <c r="M182" i="27"/>
  <c r="L182" i="27"/>
  <c r="K182" i="27"/>
  <c r="J182" i="27"/>
  <c r="I182" i="27"/>
  <c r="H182" i="27"/>
  <c r="G182" i="27"/>
  <c r="F182" i="27"/>
  <c r="E182" i="27"/>
  <c r="D182" i="27"/>
  <c r="AO182" i="27" s="1"/>
  <c r="AJ181" i="27"/>
  <c r="AI181" i="27"/>
  <c r="AH181" i="27"/>
  <c r="AG181" i="27"/>
  <c r="AF181" i="27"/>
  <c r="AE181" i="27"/>
  <c r="AD181" i="27"/>
  <c r="AC181" i="27"/>
  <c r="AB181" i="27"/>
  <c r="AA181" i="27"/>
  <c r="Z181" i="27"/>
  <c r="Y181" i="27"/>
  <c r="X181" i="27"/>
  <c r="W181" i="27"/>
  <c r="V181" i="27"/>
  <c r="U181" i="27"/>
  <c r="T181" i="27"/>
  <c r="S181" i="27"/>
  <c r="R181" i="27"/>
  <c r="Q181" i="27"/>
  <c r="P181" i="27"/>
  <c r="O181" i="27"/>
  <c r="N181" i="27"/>
  <c r="M181" i="27"/>
  <c r="L181" i="27"/>
  <c r="K181" i="27"/>
  <c r="J181" i="27"/>
  <c r="I181" i="27"/>
  <c r="H181" i="27"/>
  <c r="AO181" i="27" s="1"/>
  <c r="G181" i="27"/>
  <c r="F181" i="27"/>
  <c r="E181" i="27"/>
  <c r="D181" i="27"/>
  <c r="AJ180" i="27"/>
  <c r="AI180" i="27"/>
  <c r="AH180" i="27"/>
  <c r="AG180" i="27"/>
  <c r="AF180" i="27"/>
  <c r="AE180" i="27"/>
  <c r="AD180" i="27"/>
  <c r="AC180" i="27"/>
  <c r="AB180" i="27"/>
  <c r="AA180" i="27"/>
  <c r="Z180" i="27"/>
  <c r="Y180" i="27"/>
  <c r="X180" i="27"/>
  <c r="W180" i="27"/>
  <c r="V180" i="27"/>
  <c r="U180" i="27"/>
  <c r="T180" i="27"/>
  <c r="S180" i="27"/>
  <c r="R180" i="27"/>
  <c r="Q180" i="27"/>
  <c r="P180" i="27"/>
  <c r="O180" i="27"/>
  <c r="AN180" i="27" s="1"/>
  <c r="N180" i="27"/>
  <c r="M180" i="27"/>
  <c r="L180" i="27"/>
  <c r="K180" i="27"/>
  <c r="J180" i="27"/>
  <c r="I180" i="27"/>
  <c r="H180" i="27"/>
  <c r="G180" i="27"/>
  <c r="F180" i="27"/>
  <c r="E180" i="27"/>
  <c r="D180" i="27"/>
  <c r="AM179" i="27"/>
  <c r="AJ179" i="27"/>
  <c r="AI179" i="27"/>
  <c r="AH179" i="27"/>
  <c r="AG179" i="27"/>
  <c r="AF179" i="27"/>
  <c r="AE179" i="27"/>
  <c r="AD179" i="27"/>
  <c r="AC179" i="27"/>
  <c r="AB179" i="27"/>
  <c r="AL179" i="27" s="1"/>
  <c r="AA179" i="27"/>
  <c r="Z179" i="27"/>
  <c r="Y179" i="27"/>
  <c r="X179" i="27"/>
  <c r="W179" i="27"/>
  <c r="V179" i="27"/>
  <c r="U179" i="27"/>
  <c r="T179" i="27"/>
  <c r="S179" i="27"/>
  <c r="R179" i="27"/>
  <c r="Q179" i="27"/>
  <c r="P179" i="27"/>
  <c r="O179" i="27"/>
  <c r="N179" i="27"/>
  <c r="M179" i="27"/>
  <c r="L179" i="27"/>
  <c r="AN179" i="27" s="1"/>
  <c r="K179" i="27"/>
  <c r="J179" i="27"/>
  <c r="I179" i="27"/>
  <c r="H179" i="27"/>
  <c r="G179" i="27"/>
  <c r="F179" i="27"/>
  <c r="E179" i="27"/>
  <c r="D179" i="27"/>
  <c r="AO179" i="27" s="1"/>
  <c r="AJ178" i="27"/>
  <c r="AI178" i="27"/>
  <c r="AH178" i="27"/>
  <c r="AG178" i="27"/>
  <c r="AF178" i="27"/>
  <c r="AE178" i="27"/>
  <c r="AD178" i="27"/>
  <c r="AC178" i="27"/>
  <c r="AL178" i="27" s="1"/>
  <c r="AB178" i="27"/>
  <c r="AA178" i="27"/>
  <c r="Z178" i="27"/>
  <c r="Y178" i="27"/>
  <c r="X178" i="27"/>
  <c r="W178" i="27"/>
  <c r="V178" i="27"/>
  <c r="U178" i="27"/>
  <c r="T178" i="27"/>
  <c r="AM178" i="27" s="1"/>
  <c r="S178" i="27"/>
  <c r="R178" i="27"/>
  <c r="Q178" i="27"/>
  <c r="P178" i="27"/>
  <c r="O178" i="27"/>
  <c r="N178" i="27"/>
  <c r="M178" i="27"/>
  <c r="AN178" i="27" s="1"/>
  <c r="L178" i="27"/>
  <c r="K178" i="27"/>
  <c r="J178" i="27"/>
  <c r="I178" i="27"/>
  <c r="H178" i="27"/>
  <c r="G178" i="27"/>
  <c r="F178" i="27"/>
  <c r="E178" i="27"/>
  <c r="D178" i="27"/>
  <c r="AO178" i="27" s="1"/>
  <c r="AJ177" i="27"/>
  <c r="AI177" i="27"/>
  <c r="AH177" i="27"/>
  <c r="AG177" i="27"/>
  <c r="AF177" i="27"/>
  <c r="AE177" i="27"/>
  <c r="AD177" i="27"/>
  <c r="AC177" i="27"/>
  <c r="AB177" i="27"/>
  <c r="AL177" i="27" s="1"/>
  <c r="AA177" i="27"/>
  <c r="Z177" i="27"/>
  <c r="Y177" i="27"/>
  <c r="X177" i="27"/>
  <c r="W177" i="27"/>
  <c r="V177" i="27"/>
  <c r="U177" i="27"/>
  <c r="T177" i="27"/>
  <c r="AM177" i="27" s="1"/>
  <c r="S177" i="27"/>
  <c r="R177" i="27"/>
  <c r="Q177" i="27"/>
  <c r="P177" i="27"/>
  <c r="O177" i="27"/>
  <c r="N177" i="27"/>
  <c r="M177" i="27"/>
  <c r="L177" i="27"/>
  <c r="AN177" i="27" s="1"/>
  <c r="K177" i="27"/>
  <c r="J177" i="27"/>
  <c r="I177" i="27"/>
  <c r="H177" i="27"/>
  <c r="G177" i="27"/>
  <c r="F177" i="27"/>
  <c r="E177" i="27"/>
  <c r="D177" i="27"/>
  <c r="AO177" i="27" s="1"/>
  <c r="AJ176" i="27"/>
  <c r="AI176" i="27"/>
  <c r="AH176" i="27"/>
  <c r="AG176" i="27"/>
  <c r="AF176" i="27"/>
  <c r="AE176" i="27"/>
  <c r="AD176" i="27"/>
  <c r="AC176" i="27"/>
  <c r="AL176" i="27" s="1"/>
  <c r="AB176" i="27"/>
  <c r="AA176" i="27"/>
  <c r="Z176" i="27"/>
  <c r="Y176" i="27"/>
  <c r="X176" i="27"/>
  <c r="W176" i="27"/>
  <c r="V176" i="27"/>
  <c r="U176" i="27"/>
  <c r="AM176" i="27" s="1"/>
  <c r="T176" i="27"/>
  <c r="S176" i="27"/>
  <c r="R176" i="27"/>
  <c r="Q176" i="27"/>
  <c r="P176" i="27"/>
  <c r="O176" i="27"/>
  <c r="N176" i="27"/>
  <c r="M176" i="27"/>
  <c r="L176" i="27"/>
  <c r="K176" i="27"/>
  <c r="J176" i="27"/>
  <c r="I176" i="27"/>
  <c r="H176" i="27"/>
  <c r="G176" i="27"/>
  <c r="F176" i="27"/>
  <c r="E176" i="27"/>
  <c r="D176" i="27"/>
  <c r="AJ175" i="27"/>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J174" i="27"/>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J173" i="27"/>
  <c r="AI173" i="27"/>
  <c r="AH173" i="27"/>
  <c r="AG173" i="27"/>
  <c r="AF173" i="27"/>
  <c r="AE173" i="27"/>
  <c r="AD173" i="27"/>
  <c r="AC173" i="27"/>
  <c r="AB173" i="27"/>
  <c r="AL173" i="27" s="1"/>
  <c r="AA173" i="27"/>
  <c r="Z173" i="27"/>
  <c r="Y173" i="27"/>
  <c r="X173" i="27"/>
  <c r="W173" i="27"/>
  <c r="V173" i="27"/>
  <c r="AM173" i="27" s="1"/>
  <c r="U173" i="27"/>
  <c r="T173" i="27"/>
  <c r="S173" i="27"/>
  <c r="R173" i="27"/>
  <c r="Q173" i="27"/>
  <c r="P173" i="27"/>
  <c r="O173" i="27"/>
  <c r="N173" i="27"/>
  <c r="M173" i="27"/>
  <c r="L173" i="27"/>
  <c r="AN173" i="27" s="1"/>
  <c r="K173" i="27"/>
  <c r="J173" i="27"/>
  <c r="I173" i="27"/>
  <c r="H173" i="27"/>
  <c r="AO173" i="27" s="1"/>
  <c r="G173" i="27"/>
  <c r="F173" i="27"/>
  <c r="E173" i="27"/>
  <c r="D173" i="27"/>
  <c r="AN172" i="27"/>
  <c r="AJ172" i="27"/>
  <c r="AI172" i="27"/>
  <c r="AH172" i="27"/>
  <c r="AG172" i="27"/>
  <c r="AF172" i="27"/>
  <c r="AE172" i="27"/>
  <c r="AD172" i="27"/>
  <c r="AC172" i="27"/>
  <c r="AL172" i="27" s="1"/>
  <c r="AB172" i="27"/>
  <c r="AA172" i="27"/>
  <c r="Z172" i="27"/>
  <c r="Y172" i="27"/>
  <c r="X172" i="27"/>
  <c r="W172" i="27"/>
  <c r="V172" i="27"/>
  <c r="U172" i="27"/>
  <c r="AM172" i="27" s="1"/>
  <c r="T172" i="27"/>
  <c r="S172" i="27"/>
  <c r="R172" i="27"/>
  <c r="Q172" i="27"/>
  <c r="P172" i="27"/>
  <c r="O172" i="27"/>
  <c r="N172" i="27"/>
  <c r="M172" i="27"/>
  <c r="L172" i="27"/>
  <c r="K172" i="27"/>
  <c r="J172" i="27"/>
  <c r="I172" i="27"/>
  <c r="H172" i="27"/>
  <c r="G172" i="27"/>
  <c r="F172" i="27"/>
  <c r="E172" i="27"/>
  <c r="D172" i="27"/>
  <c r="AM171" i="27"/>
  <c r="AJ171" i="27"/>
  <c r="AI171" i="27"/>
  <c r="AH171" i="27"/>
  <c r="AG171" i="27"/>
  <c r="AF171" i="27"/>
  <c r="AE171" i="27"/>
  <c r="AD171" i="27"/>
  <c r="AC171" i="27"/>
  <c r="AB171" i="27"/>
  <c r="AL171" i="27" s="1"/>
  <c r="AA171" i="27"/>
  <c r="Z171" i="27"/>
  <c r="Y171" i="27"/>
  <c r="X171" i="27"/>
  <c r="W171" i="27"/>
  <c r="V171" i="27"/>
  <c r="U171" i="27"/>
  <c r="T171" i="27"/>
  <c r="S171" i="27"/>
  <c r="R171" i="27"/>
  <c r="Q171" i="27"/>
  <c r="P171" i="27"/>
  <c r="O171" i="27"/>
  <c r="N171" i="27"/>
  <c r="M171" i="27"/>
  <c r="L171" i="27"/>
  <c r="AN171" i="27" s="1"/>
  <c r="K171" i="27"/>
  <c r="J171" i="27"/>
  <c r="I171" i="27"/>
  <c r="H171" i="27"/>
  <c r="G171" i="27"/>
  <c r="F171" i="27"/>
  <c r="E171" i="27"/>
  <c r="D171" i="27"/>
  <c r="AO171" i="27" s="1"/>
  <c r="AJ170" i="27"/>
  <c r="AI170" i="27"/>
  <c r="AH170" i="27"/>
  <c r="AG170" i="27"/>
  <c r="AF170" i="27"/>
  <c r="AE170" i="27"/>
  <c r="AD170" i="27"/>
  <c r="AC170" i="27"/>
  <c r="AL170" i="27" s="1"/>
  <c r="AB170" i="27"/>
  <c r="AA170" i="27"/>
  <c r="Z170" i="27"/>
  <c r="Y170" i="27"/>
  <c r="X170" i="27"/>
  <c r="W170" i="27"/>
  <c r="V170" i="27"/>
  <c r="U170" i="27"/>
  <c r="T170" i="27"/>
  <c r="AM170" i="27" s="1"/>
  <c r="S170" i="27"/>
  <c r="R170" i="27"/>
  <c r="Q170" i="27"/>
  <c r="P170" i="27"/>
  <c r="O170" i="27"/>
  <c r="N170" i="27"/>
  <c r="M170" i="27"/>
  <c r="AN170" i="27" s="1"/>
  <c r="L170" i="27"/>
  <c r="K170" i="27"/>
  <c r="J170" i="27"/>
  <c r="I170" i="27"/>
  <c r="H170" i="27"/>
  <c r="G170" i="27"/>
  <c r="F170" i="27"/>
  <c r="E170" i="27"/>
  <c r="D170" i="27"/>
  <c r="AO170" i="27" s="1"/>
  <c r="AJ169" i="27"/>
  <c r="AI169" i="27"/>
  <c r="AH169" i="27"/>
  <c r="AG169" i="27"/>
  <c r="AF169" i="27"/>
  <c r="AE169" i="27"/>
  <c r="AD169" i="27"/>
  <c r="AC169" i="27"/>
  <c r="AB169" i="27"/>
  <c r="AL169" i="27" s="1"/>
  <c r="AA169" i="27"/>
  <c r="Z169" i="27"/>
  <c r="Y169" i="27"/>
  <c r="X169" i="27"/>
  <c r="W169" i="27"/>
  <c r="V169" i="27"/>
  <c r="U169" i="27"/>
  <c r="T169" i="27"/>
  <c r="AM169" i="27" s="1"/>
  <c r="S169" i="27"/>
  <c r="R169" i="27"/>
  <c r="Q169" i="27"/>
  <c r="P169" i="27"/>
  <c r="O169" i="27"/>
  <c r="N169" i="27"/>
  <c r="M169" i="27"/>
  <c r="L169" i="27"/>
  <c r="AN169" i="27" s="1"/>
  <c r="K169" i="27"/>
  <c r="J169" i="27"/>
  <c r="I169" i="27"/>
  <c r="H169" i="27"/>
  <c r="G169" i="27"/>
  <c r="F169" i="27"/>
  <c r="E169" i="27"/>
  <c r="D169" i="27"/>
  <c r="AO169" i="27" s="1"/>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M168" i="27"/>
  <c r="L168" i="27"/>
  <c r="K168" i="27"/>
  <c r="J168" i="27"/>
  <c r="I168" i="27"/>
  <c r="H168" i="27"/>
  <c r="G168" i="27"/>
  <c r="F168" i="27"/>
  <c r="E168" i="27"/>
  <c r="D168" i="27"/>
  <c r="AJ167" i="27"/>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AJ166" i="27"/>
  <c r="AI166" i="27"/>
  <c r="AH166" i="27"/>
  <c r="AG166" i="27"/>
  <c r="AF166" i="27"/>
  <c r="AE166" i="27"/>
  <c r="AD166" i="27"/>
  <c r="AC166" i="27"/>
  <c r="AB166" i="27"/>
  <c r="AA166" i="27"/>
  <c r="Z166" i="27"/>
  <c r="Y166" i="27"/>
  <c r="X166" i="27"/>
  <c r="W166" i="27"/>
  <c r="V166" i="27"/>
  <c r="U166" i="27"/>
  <c r="T166" i="27"/>
  <c r="S166" i="27"/>
  <c r="R166" i="27"/>
  <c r="Q166" i="27"/>
  <c r="P166" i="27"/>
  <c r="O166" i="27"/>
  <c r="AN166" i="27" s="1"/>
  <c r="N166" i="27"/>
  <c r="M166" i="27"/>
  <c r="L166" i="27"/>
  <c r="K166" i="27"/>
  <c r="J166" i="27"/>
  <c r="I166" i="27"/>
  <c r="H166" i="27"/>
  <c r="G166" i="27"/>
  <c r="F166" i="27"/>
  <c r="E166" i="27"/>
  <c r="D166" i="27"/>
  <c r="AO165" i="27"/>
  <c r="AJ165" i="27"/>
  <c r="AI165" i="27"/>
  <c r="AH165" i="27"/>
  <c r="AG165" i="27"/>
  <c r="AF165" i="27"/>
  <c r="AE165" i="27"/>
  <c r="AD165" i="27"/>
  <c r="AC165" i="27"/>
  <c r="AB165" i="27"/>
  <c r="AL165" i="27" s="1"/>
  <c r="AA165" i="27"/>
  <c r="Z165" i="27"/>
  <c r="Y165" i="27"/>
  <c r="X165" i="27"/>
  <c r="W165" i="27"/>
  <c r="V165" i="27"/>
  <c r="AM165" i="27" s="1"/>
  <c r="U165" i="27"/>
  <c r="T165" i="27"/>
  <c r="S165" i="27"/>
  <c r="R165" i="27"/>
  <c r="Q165" i="27"/>
  <c r="P165" i="27"/>
  <c r="O165" i="27"/>
  <c r="N165" i="27"/>
  <c r="M165" i="27"/>
  <c r="L165" i="27"/>
  <c r="AN165" i="27" s="1"/>
  <c r="K165" i="27"/>
  <c r="J165" i="27"/>
  <c r="I165" i="27"/>
  <c r="H165" i="27"/>
  <c r="G165" i="27"/>
  <c r="F165" i="27"/>
  <c r="E165" i="27"/>
  <c r="D165" i="27"/>
  <c r="AJ164" i="27"/>
  <c r="AI164" i="27"/>
  <c r="AH164" i="27"/>
  <c r="AG164" i="27"/>
  <c r="AF164" i="27"/>
  <c r="AE164" i="27"/>
  <c r="AD164" i="27"/>
  <c r="AC164" i="27"/>
  <c r="AB164" i="27"/>
  <c r="AA164" i="27"/>
  <c r="Z164" i="27"/>
  <c r="Y164" i="27"/>
  <c r="X164" i="27"/>
  <c r="W164" i="27"/>
  <c r="V164" i="27"/>
  <c r="U164" i="27"/>
  <c r="T164" i="27"/>
  <c r="S164" i="27"/>
  <c r="R164" i="27"/>
  <c r="Q164" i="27"/>
  <c r="P164" i="27"/>
  <c r="O164" i="27"/>
  <c r="AN164" i="27" s="1"/>
  <c r="N164" i="27"/>
  <c r="M164" i="27"/>
  <c r="L164" i="27"/>
  <c r="K164" i="27"/>
  <c r="J164" i="27"/>
  <c r="I164" i="27"/>
  <c r="H164" i="27"/>
  <c r="G164" i="27"/>
  <c r="F164" i="27"/>
  <c r="E164" i="27"/>
  <c r="D164" i="27"/>
  <c r="AO164" i="27" s="1"/>
  <c r="AM163" i="27"/>
  <c r="AJ163" i="27"/>
  <c r="AI163" i="27"/>
  <c r="AH163" i="27"/>
  <c r="AG163" i="27"/>
  <c r="AF163" i="27"/>
  <c r="AE163" i="27"/>
  <c r="AD163" i="27"/>
  <c r="AC163" i="27"/>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I162" i="27"/>
  <c r="AH162" i="27"/>
  <c r="AG162" i="27"/>
  <c r="AF162" i="27"/>
  <c r="AE162" i="27"/>
  <c r="AD162" i="27"/>
  <c r="AC162" i="27"/>
  <c r="AL162" i="27" s="1"/>
  <c r="AB162" i="27"/>
  <c r="AA162" i="27"/>
  <c r="Z162" i="27"/>
  <c r="Y162" i="27"/>
  <c r="X162" i="27"/>
  <c r="W162" i="27"/>
  <c r="V162" i="27"/>
  <c r="U162" i="27"/>
  <c r="T162" i="27"/>
  <c r="AM162" i="27" s="1"/>
  <c r="S162" i="27"/>
  <c r="R162" i="27"/>
  <c r="Q162" i="27"/>
  <c r="P162" i="27"/>
  <c r="O162" i="27"/>
  <c r="N162" i="27"/>
  <c r="M162" i="27"/>
  <c r="AN162" i="27" s="1"/>
  <c r="L162" i="27"/>
  <c r="K162" i="27"/>
  <c r="J162" i="27"/>
  <c r="I162" i="27"/>
  <c r="H162" i="27"/>
  <c r="G162" i="27"/>
  <c r="F162" i="27"/>
  <c r="E162" i="27"/>
  <c r="D162" i="27"/>
  <c r="AO162" i="27" s="1"/>
  <c r="AJ161" i="27"/>
  <c r="AI161" i="27"/>
  <c r="AH161" i="27"/>
  <c r="AG161" i="27"/>
  <c r="AF161" i="27"/>
  <c r="AE161" i="27"/>
  <c r="AD161" i="27"/>
  <c r="AC161" i="27"/>
  <c r="AB161" i="27"/>
  <c r="AL161" i="27" s="1"/>
  <c r="AA161" i="27"/>
  <c r="Z161" i="27"/>
  <c r="Y161" i="27"/>
  <c r="X161" i="27"/>
  <c r="W161" i="27"/>
  <c r="V161" i="27"/>
  <c r="U161" i="27"/>
  <c r="T161" i="27"/>
  <c r="AM161" i="27" s="1"/>
  <c r="S161" i="27"/>
  <c r="R161" i="27"/>
  <c r="Q161" i="27"/>
  <c r="P161" i="27"/>
  <c r="O161" i="27"/>
  <c r="N161" i="27"/>
  <c r="M161" i="27"/>
  <c r="L161" i="27"/>
  <c r="AN161" i="27" s="1"/>
  <c r="K161" i="27"/>
  <c r="J161" i="27"/>
  <c r="I161" i="27"/>
  <c r="H161" i="27"/>
  <c r="G161" i="27"/>
  <c r="F161" i="27"/>
  <c r="E161" i="27"/>
  <c r="D161" i="27"/>
  <c r="AO161" i="27" s="1"/>
  <c r="AJ160" i="27"/>
  <c r="AI160" i="27"/>
  <c r="AH160" i="27"/>
  <c r="AG160" i="27"/>
  <c r="AF160" i="27"/>
  <c r="AE160" i="27"/>
  <c r="AD160" i="27"/>
  <c r="AC160" i="27"/>
  <c r="AL160" i="27" s="1"/>
  <c r="AB160" i="27"/>
  <c r="AA160" i="27"/>
  <c r="Z160" i="27"/>
  <c r="Y160" i="27"/>
  <c r="X160" i="27"/>
  <c r="W160" i="27"/>
  <c r="V160" i="27"/>
  <c r="U160" i="27"/>
  <c r="AM160" i="27" s="1"/>
  <c r="T160" i="27"/>
  <c r="S160" i="27"/>
  <c r="R160" i="27"/>
  <c r="Q160" i="27"/>
  <c r="P160" i="27"/>
  <c r="O160" i="27"/>
  <c r="N160" i="27"/>
  <c r="M160" i="27"/>
  <c r="AN160" i="27" s="1"/>
  <c r="L160" i="27"/>
  <c r="K160" i="27"/>
  <c r="J160" i="27"/>
  <c r="I160" i="27"/>
  <c r="H160" i="27"/>
  <c r="G160" i="27"/>
  <c r="F160" i="27"/>
  <c r="E160" i="27"/>
  <c r="D160" i="27"/>
  <c r="AO160" i="27" s="1"/>
  <c r="AJ159" i="27"/>
  <c r="AI159" i="27"/>
  <c r="AH159" i="27"/>
  <c r="AG159" i="27"/>
  <c r="AF159" i="27"/>
  <c r="AE159" i="27"/>
  <c r="AD159" i="27"/>
  <c r="AC159" i="27"/>
  <c r="AB159" i="27"/>
  <c r="AL159" i="27" s="1"/>
  <c r="AA159" i="27"/>
  <c r="Z159" i="27"/>
  <c r="Y159" i="27"/>
  <c r="X159" i="27"/>
  <c r="W159" i="27"/>
  <c r="V159" i="27"/>
  <c r="U159" i="27"/>
  <c r="T159" i="27"/>
  <c r="AM159" i="27" s="1"/>
  <c r="S159" i="27"/>
  <c r="R159" i="27"/>
  <c r="Q159" i="27"/>
  <c r="P159" i="27"/>
  <c r="O159" i="27"/>
  <c r="N159" i="27"/>
  <c r="M159" i="27"/>
  <c r="L159" i="27"/>
  <c r="AN159" i="27" s="1"/>
  <c r="K159" i="27"/>
  <c r="J159" i="27"/>
  <c r="I159" i="27"/>
  <c r="H159" i="27"/>
  <c r="G159" i="27"/>
  <c r="F159" i="27"/>
  <c r="E159" i="27"/>
  <c r="D159" i="27"/>
  <c r="AO159" i="27" s="1"/>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AJ157" i="27"/>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AO157" i="27" s="1"/>
  <c r="G157" i="27"/>
  <c r="F157" i="27"/>
  <c r="E157" i="27"/>
  <c r="D157" i="27"/>
  <c r="AN156" i="27"/>
  <c r="AJ156" i="27"/>
  <c r="AI156" i="27"/>
  <c r="AH156" i="27"/>
  <c r="AG156" i="27"/>
  <c r="AF156" i="27"/>
  <c r="AE156" i="27"/>
  <c r="AD156" i="27"/>
  <c r="AC156" i="27"/>
  <c r="AL156" i="27" s="1"/>
  <c r="AB156" i="27"/>
  <c r="AA156" i="27"/>
  <c r="Z156" i="27"/>
  <c r="Y156" i="27"/>
  <c r="X156" i="27"/>
  <c r="W156" i="27"/>
  <c r="V156" i="27"/>
  <c r="U156" i="27"/>
  <c r="AM156" i="27" s="1"/>
  <c r="T156" i="27"/>
  <c r="S156" i="27"/>
  <c r="R156" i="27"/>
  <c r="Q156" i="27"/>
  <c r="P156" i="27"/>
  <c r="O156" i="27"/>
  <c r="N156" i="27"/>
  <c r="M156" i="27"/>
  <c r="L156" i="27"/>
  <c r="K156" i="27"/>
  <c r="J156" i="27"/>
  <c r="I156" i="27"/>
  <c r="H156" i="27"/>
  <c r="G156" i="27"/>
  <c r="F156" i="27"/>
  <c r="E156" i="27"/>
  <c r="D156" i="27"/>
  <c r="AO156" i="27" s="1"/>
  <c r="AJ155" i="27"/>
  <c r="AI155" i="27"/>
  <c r="AH155" i="27"/>
  <c r="AG155" i="27"/>
  <c r="AF155" i="27"/>
  <c r="AE155" i="27"/>
  <c r="AD155" i="27"/>
  <c r="AC155" i="27"/>
  <c r="AB155" i="27"/>
  <c r="AL155" i="27" s="1"/>
  <c r="AA155" i="27"/>
  <c r="Z155" i="27"/>
  <c r="Y155" i="27"/>
  <c r="X155" i="27"/>
  <c r="W155" i="27"/>
  <c r="V155" i="27"/>
  <c r="AM155" i="27" s="1"/>
  <c r="U155" i="27"/>
  <c r="T155" i="27"/>
  <c r="S155" i="27"/>
  <c r="R155" i="27"/>
  <c r="Q155" i="27"/>
  <c r="P155" i="27"/>
  <c r="O155" i="27"/>
  <c r="N155" i="27"/>
  <c r="M155" i="27"/>
  <c r="L155" i="27"/>
  <c r="K155" i="27"/>
  <c r="J155" i="27"/>
  <c r="I155" i="27"/>
  <c r="H155" i="27"/>
  <c r="G155" i="27"/>
  <c r="F155" i="27"/>
  <c r="E155" i="27"/>
  <c r="D155" i="27"/>
  <c r="AJ154" i="27"/>
  <c r="AI154" i="27"/>
  <c r="AH154" i="27"/>
  <c r="AG154" i="27"/>
  <c r="AF154" i="27"/>
  <c r="AE154" i="27"/>
  <c r="AD154" i="27"/>
  <c r="AC154" i="27"/>
  <c r="AL154" i="27" s="1"/>
  <c r="AB154" i="27"/>
  <c r="AA154" i="27"/>
  <c r="Z154" i="27"/>
  <c r="Y154" i="27"/>
  <c r="X154" i="27"/>
  <c r="W154" i="27"/>
  <c r="V154" i="27"/>
  <c r="U154" i="27"/>
  <c r="T154" i="27"/>
  <c r="S154" i="27"/>
  <c r="R154" i="27"/>
  <c r="Q154" i="27"/>
  <c r="P154" i="27"/>
  <c r="O154" i="27"/>
  <c r="N154" i="27"/>
  <c r="M154" i="27"/>
  <c r="AN154" i="27" s="1"/>
  <c r="L154" i="27"/>
  <c r="K154" i="27"/>
  <c r="J154" i="27"/>
  <c r="I154" i="27"/>
  <c r="H154" i="27"/>
  <c r="G154" i="27"/>
  <c r="F154" i="27"/>
  <c r="E154" i="27"/>
  <c r="D154" i="27"/>
  <c r="AJ153" i="27"/>
  <c r="AI153" i="27"/>
  <c r="AH153" i="27"/>
  <c r="AG153" i="27"/>
  <c r="AF153" i="27"/>
  <c r="AE153" i="27"/>
  <c r="AD153" i="27"/>
  <c r="AC153" i="27"/>
  <c r="AB153" i="27"/>
  <c r="AL153" i="27" s="1"/>
  <c r="AA153" i="27"/>
  <c r="Z153" i="27"/>
  <c r="Y153" i="27"/>
  <c r="X153" i="27"/>
  <c r="W153" i="27"/>
  <c r="V153" i="27"/>
  <c r="U153" i="27"/>
  <c r="T153" i="27"/>
  <c r="AM153" i="27" s="1"/>
  <c r="S153" i="27"/>
  <c r="R153" i="27"/>
  <c r="Q153" i="27"/>
  <c r="P153" i="27"/>
  <c r="O153" i="27"/>
  <c r="N153" i="27"/>
  <c r="M153" i="27"/>
  <c r="L153" i="27"/>
  <c r="AN153" i="27" s="1"/>
  <c r="K153" i="27"/>
  <c r="J153" i="27"/>
  <c r="I153" i="27"/>
  <c r="H153" i="27"/>
  <c r="G153" i="27"/>
  <c r="F153" i="27"/>
  <c r="E153" i="27"/>
  <c r="D153" i="27"/>
  <c r="AO153" i="27" s="1"/>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C152" i="27"/>
  <c r="AJ151" i="27"/>
  <c r="AI151" i="27"/>
  <c r="AH151" i="27"/>
  <c r="AG151" i="27"/>
  <c r="AF151" i="27"/>
  <c r="AE151" i="27"/>
  <c r="AD151" i="27"/>
  <c r="AC151" i="27"/>
  <c r="AB151" i="27"/>
  <c r="AL151" i="27" s="1"/>
  <c r="AA151" i="27"/>
  <c r="Z151" i="27"/>
  <c r="Y151" i="27"/>
  <c r="X151" i="27"/>
  <c r="W151" i="27"/>
  <c r="V151" i="27"/>
  <c r="U151" i="27"/>
  <c r="T151" i="27"/>
  <c r="AM151" i="27" s="1"/>
  <c r="S151" i="27"/>
  <c r="R151" i="27"/>
  <c r="Q151" i="27"/>
  <c r="P151" i="27"/>
  <c r="O151" i="27"/>
  <c r="N151" i="27"/>
  <c r="M151" i="27"/>
  <c r="L151" i="27"/>
  <c r="AN151" i="27" s="1"/>
  <c r="K151" i="27"/>
  <c r="J151" i="27"/>
  <c r="I151" i="27"/>
  <c r="H151" i="27"/>
  <c r="G151" i="27"/>
  <c r="F151" i="27"/>
  <c r="E151" i="27"/>
  <c r="D151" i="27"/>
  <c r="AO151" i="27" s="1"/>
  <c r="AJ150" i="27"/>
  <c r="AI150" i="27"/>
  <c r="AH150" i="27"/>
  <c r="AG150" i="27"/>
  <c r="AF150" i="27"/>
  <c r="AE150" i="27"/>
  <c r="AD150" i="27"/>
  <c r="AC150" i="27"/>
  <c r="AB150" i="27"/>
  <c r="AA150" i="27"/>
  <c r="Z150" i="27"/>
  <c r="Y150" i="27"/>
  <c r="X150" i="27"/>
  <c r="W150" i="27"/>
  <c r="V150" i="27"/>
  <c r="U150" i="27"/>
  <c r="T150" i="27"/>
  <c r="AM150" i="27" s="1"/>
  <c r="S150" i="27"/>
  <c r="R150" i="27"/>
  <c r="Q150" i="27"/>
  <c r="P150" i="27"/>
  <c r="O150" i="27"/>
  <c r="AN150" i="27" s="1"/>
  <c r="N150" i="27"/>
  <c r="M150" i="27"/>
  <c r="L150" i="27"/>
  <c r="K150" i="27"/>
  <c r="J150" i="27"/>
  <c r="I150" i="27"/>
  <c r="H150" i="27"/>
  <c r="G150" i="27"/>
  <c r="F150" i="27"/>
  <c r="E150" i="27"/>
  <c r="D150" i="27"/>
  <c r="AO150" i="27" s="1"/>
  <c r="AJ149" i="27"/>
  <c r="AI149" i="27"/>
  <c r="AH149" i="27"/>
  <c r="AG149" i="27"/>
  <c r="AF149" i="27"/>
  <c r="AE149" i="27"/>
  <c r="AD149" i="27"/>
  <c r="AC149" i="27"/>
  <c r="AB149" i="27"/>
  <c r="AA149" i="27"/>
  <c r="Z149" i="27"/>
  <c r="Y149" i="27"/>
  <c r="X149" i="27"/>
  <c r="W149" i="27"/>
  <c r="V149" i="27"/>
  <c r="U149" i="27"/>
  <c r="T149" i="27"/>
  <c r="S149" i="27"/>
  <c r="R149" i="27"/>
  <c r="Q149" i="27"/>
  <c r="P149" i="27"/>
  <c r="O149" i="27"/>
  <c r="N149" i="27"/>
  <c r="M149" i="27"/>
  <c r="L149" i="27"/>
  <c r="K149" i="27"/>
  <c r="J149" i="27"/>
  <c r="I149" i="27"/>
  <c r="H149" i="27"/>
  <c r="AO149" i="27" s="1"/>
  <c r="G149" i="27"/>
  <c r="F149" i="27"/>
  <c r="E149" i="27"/>
  <c r="D149" i="27"/>
  <c r="AJ148" i="27"/>
  <c r="AI148" i="27"/>
  <c r="AH148" i="27"/>
  <c r="AG148" i="27"/>
  <c r="AF148" i="27"/>
  <c r="AE148" i="27"/>
  <c r="AD148" i="27"/>
  <c r="AC148" i="27"/>
  <c r="AB148" i="27"/>
  <c r="AA148" i="27"/>
  <c r="Z148" i="27"/>
  <c r="Y148" i="27"/>
  <c r="X148" i="27"/>
  <c r="W148" i="27"/>
  <c r="V148" i="27"/>
  <c r="U148" i="27"/>
  <c r="T148" i="27"/>
  <c r="S148" i="27"/>
  <c r="R148" i="27"/>
  <c r="Q148" i="27"/>
  <c r="P148" i="27"/>
  <c r="O148" i="27"/>
  <c r="AN148" i="27" s="1"/>
  <c r="N148" i="27"/>
  <c r="M148" i="27"/>
  <c r="L148" i="27"/>
  <c r="K148" i="27"/>
  <c r="J148" i="27"/>
  <c r="I148" i="27"/>
  <c r="H148" i="27"/>
  <c r="G148" i="27"/>
  <c r="F148" i="27"/>
  <c r="E148" i="27"/>
  <c r="D148" i="27"/>
  <c r="AM147" i="27"/>
  <c r="AJ147" i="27"/>
  <c r="AI147" i="27"/>
  <c r="AH147" i="27"/>
  <c r="AG147" i="27"/>
  <c r="AF147" i="27"/>
  <c r="AE147" i="27"/>
  <c r="AD147" i="27"/>
  <c r="AC147" i="27"/>
  <c r="AB147" i="27"/>
  <c r="AL147" i="27" s="1"/>
  <c r="AA147" i="27"/>
  <c r="Z147" i="27"/>
  <c r="Y147" i="27"/>
  <c r="X147" i="27"/>
  <c r="W147" i="27"/>
  <c r="V147" i="27"/>
  <c r="U147" i="27"/>
  <c r="T147" i="27"/>
  <c r="S147" i="27"/>
  <c r="R147" i="27"/>
  <c r="Q147" i="27"/>
  <c r="P147" i="27"/>
  <c r="O147" i="27"/>
  <c r="N147" i="27"/>
  <c r="M147" i="27"/>
  <c r="L147" i="27"/>
  <c r="AN147" i="27" s="1"/>
  <c r="K147" i="27"/>
  <c r="J147" i="27"/>
  <c r="I147" i="27"/>
  <c r="H147" i="27"/>
  <c r="G147" i="27"/>
  <c r="F147" i="27"/>
  <c r="E147" i="27"/>
  <c r="D147" i="27"/>
  <c r="AO147" i="27" s="1"/>
  <c r="AJ146" i="27"/>
  <c r="AI146" i="27"/>
  <c r="AH146" i="27"/>
  <c r="AG146" i="27"/>
  <c r="AF146" i="27"/>
  <c r="AE146" i="27"/>
  <c r="AD146" i="27"/>
  <c r="AC146" i="27"/>
  <c r="AL146" i="27" s="1"/>
  <c r="AB146" i="27"/>
  <c r="AA146" i="27"/>
  <c r="Z146" i="27"/>
  <c r="Y146" i="27"/>
  <c r="X146" i="27"/>
  <c r="W146" i="27"/>
  <c r="V146" i="27"/>
  <c r="U146" i="27"/>
  <c r="T146" i="27"/>
  <c r="AM146" i="27" s="1"/>
  <c r="S146" i="27"/>
  <c r="R146" i="27"/>
  <c r="Q146" i="27"/>
  <c r="P146" i="27"/>
  <c r="O146" i="27"/>
  <c r="N146" i="27"/>
  <c r="M146" i="27"/>
  <c r="AN146" i="27" s="1"/>
  <c r="L146" i="27"/>
  <c r="K146" i="27"/>
  <c r="J146" i="27"/>
  <c r="I146" i="27"/>
  <c r="H146" i="27"/>
  <c r="G146" i="27"/>
  <c r="F146" i="27"/>
  <c r="E146" i="27"/>
  <c r="D146" i="27"/>
  <c r="AO146" i="27" s="1"/>
  <c r="AJ145" i="27"/>
  <c r="AI145" i="27"/>
  <c r="AH145" i="27"/>
  <c r="AG145" i="27"/>
  <c r="AF145" i="27"/>
  <c r="AE145" i="27"/>
  <c r="AD145" i="27"/>
  <c r="AC145" i="27"/>
  <c r="AB145" i="27"/>
  <c r="AL145" i="27" s="1"/>
  <c r="AA145" i="27"/>
  <c r="Z145" i="27"/>
  <c r="Y145" i="27"/>
  <c r="X145" i="27"/>
  <c r="W145" i="27"/>
  <c r="V145" i="27"/>
  <c r="U145" i="27"/>
  <c r="T145" i="27"/>
  <c r="AM145" i="27" s="1"/>
  <c r="S145" i="27"/>
  <c r="R145" i="27"/>
  <c r="Q145" i="27"/>
  <c r="P145" i="27"/>
  <c r="O145" i="27"/>
  <c r="N145" i="27"/>
  <c r="M145" i="27"/>
  <c r="L145" i="27"/>
  <c r="AN145" i="27" s="1"/>
  <c r="K145" i="27"/>
  <c r="J145" i="27"/>
  <c r="I145" i="27"/>
  <c r="H145" i="27"/>
  <c r="G145" i="27"/>
  <c r="F145" i="27"/>
  <c r="E145" i="27"/>
  <c r="D145" i="27"/>
  <c r="AO145" i="27" s="1"/>
  <c r="AJ144" i="27"/>
  <c r="AI144" i="27"/>
  <c r="AH144" i="27"/>
  <c r="AG144" i="27"/>
  <c r="AF144" i="27"/>
  <c r="AE144" i="27"/>
  <c r="AD144" i="27"/>
  <c r="AC144" i="27"/>
  <c r="AL144" i="27" s="1"/>
  <c r="AB144" i="27"/>
  <c r="AA144" i="27"/>
  <c r="Z144" i="27"/>
  <c r="Y144" i="27"/>
  <c r="X144" i="27"/>
  <c r="W144" i="27"/>
  <c r="V144" i="27"/>
  <c r="U144" i="27"/>
  <c r="AM144" i="27" s="1"/>
  <c r="T144" i="27"/>
  <c r="S144" i="27"/>
  <c r="R144" i="27"/>
  <c r="Q144" i="27"/>
  <c r="P144" i="27"/>
  <c r="O144" i="27"/>
  <c r="N144" i="27"/>
  <c r="M144" i="27"/>
  <c r="AN144" i="27" s="1"/>
  <c r="L144" i="27"/>
  <c r="K144" i="27"/>
  <c r="J144" i="27"/>
  <c r="I144" i="27"/>
  <c r="H144" i="27"/>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U142" i="27"/>
  <c r="T142" i="27"/>
  <c r="S142" i="27"/>
  <c r="R142" i="27"/>
  <c r="Q142" i="27"/>
  <c r="P142" i="27"/>
  <c r="O142" i="27"/>
  <c r="N142" i="27"/>
  <c r="M142" i="27"/>
  <c r="L142" i="27"/>
  <c r="K142" i="27"/>
  <c r="J142" i="27"/>
  <c r="I142" i="27"/>
  <c r="H142" i="27"/>
  <c r="G142" i="27"/>
  <c r="F142" i="27"/>
  <c r="E142" i="27"/>
  <c r="D142" i="27"/>
  <c r="AO141" i="27"/>
  <c r="AJ141" i="27"/>
  <c r="AI141" i="27"/>
  <c r="AH141" i="27"/>
  <c r="AG141" i="27"/>
  <c r="AF141" i="27"/>
  <c r="AE141" i="27"/>
  <c r="AD141" i="27"/>
  <c r="AC141" i="27"/>
  <c r="AB141" i="27"/>
  <c r="AL141" i="27" s="1"/>
  <c r="AA141" i="27"/>
  <c r="Z141" i="27"/>
  <c r="Y141" i="27"/>
  <c r="X141" i="27"/>
  <c r="W141" i="27"/>
  <c r="V141" i="27"/>
  <c r="AM141" i="27" s="1"/>
  <c r="U141" i="27"/>
  <c r="T141" i="27"/>
  <c r="S141" i="27"/>
  <c r="R141" i="27"/>
  <c r="Q141" i="27"/>
  <c r="P141" i="27"/>
  <c r="O141" i="27"/>
  <c r="N141" i="27"/>
  <c r="M141" i="27"/>
  <c r="L141" i="27"/>
  <c r="AN141" i="27" s="1"/>
  <c r="K141" i="27"/>
  <c r="J141" i="27"/>
  <c r="I141" i="27"/>
  <c r="H141" i="27"/>
  <c r="G141" i="27"/>
  <c r="F141" i="27"/>
  <c r="E141" i="27"/>
  <c r="D141" i="27"/>
  <c r="AN140" i="27"/>
  <c r="AJ140" i="27"/>
  <c r="AI140" i="27"/>
  <c r="AH140" i="27"/>
  <c r="AG140" i="27"/>
  <c r="AF140" i="27"/>
  <c r="AE140" i="27"/>
  <c r="AD140" i="27"/>
  <c r="AC140" i="27"/>
  <c r="AL140" i="27" s="1"/>
  <c r="AB140" i="27"/>
  <c r="AA140" i="27"/>
  <c r="Z140" i="27"/>
  <c r="Y140" i="27"/>
  <c r="X140" i="27"/>
  <c r="W140" i="27"/>
  <c r="V140" i="27"/>
  <c r="U140" i="27"/>
  <c r="AM140" i="27" s="1"/>
  <c r="T140" i="27"/>
  <c r="S140" i="27"/>
  <c r="R140" i="27"/>
  <c r="Q140" i="27"/>
  <c r="P140" i="27"/>
  <c r="O140" i="27"/>
  <c r="N140" i="27"/>
  <c r="M140" i="27"/>
  <c r="L140" i="27"/>
  <c r="K140" i="27"/>
  <c r="J140" i="27"/>
  <c r="I140" i="27"/>
  <c r="H140" i="27"/>
  <c r="G140" i="27"/>
  <c r="F140" i="27"/>
  <c r="E140" i="27"/>
  <c r="D140" i="27"/>
  <c r="AM139" i="27"/>
  <c r="AJ139" i="27"/>
  <c r="AI139" i="27"/>
  <c r="AH139" i="27"/>
  <c r="AG139" i="27"/>
  <c r="AF139" i="27"/>
  <c r="AE139" i="27"/>
  <c r="AD139" i="27"/>
  <c r="AC139" i="27"/>
  <c r="AB139" i="27"/>
  <c r="AL139" i="27" s="1"/>
  <c r="AA139" i="27"/>
  <c r="Z139" i="27"/>
  <c r="Y139" i="27"/>
  <c r="X139" i="27"/>
  <c r="W139" i="27"/>
  <c r="V139" i="27"/>
  <c r="U139" i="27"/>
  <c r="T139" i="27"/>
  <c r="S139" i="27"/>
  <c r="R139" i="27"/>
  <c r="Q139" i="27"/>
  <c r="P139" i="27"/>
  <c r="O139" i="27"/>
  <c r="N139" i="27"/>
  <c r="M139" i="27"/>
  <c r="L139" i="27"/>
  <c r="AN139" i="27" s="1"/>
  <c r="K139" i="27"/>
  <c r="J139" i="27"/>
  <c r="I139" i="27"/>
  <c r="H139" i="27"/>
  <c r="G139" i="27"/>
  <c r="F139" i="27"/>
  <c r="E139" i="27"/>
  <c r="D139" i="27"/>
  <c r="AO139" i="27" s="1"/>
  <c r="AJ138" i="27"/>
  <c r="AI138" i="27"/>
  <c r="AH138" i="27"/>
  <c r="AG138" i="27"/>
  <c r="AF138" i="27"/>
  <c r="AE138" i="27"/>
  <c r="AD138" i="27"/>
  <c r="AC138" i="27"/>
  <c r="AL138" i="27" s="1"/>
  <c r="AB138" i="27"/>
  <c r="AA138" i="27"/>
  <c r="Z138" i="27"/>
  <c r="Y138" i="27"/>
  <c r="X138" i="27"/>
  <c r="W138" i="27"/>
  <c r="V138" i="27"/>
  <c r="U138" i="27"/>
  <c r="T138" i="27"/>
  <c r="AM138" i="27" s="1"/>
  <c r="S138" i="27"/>
  <c r="R138" i="27"/>
  <c r="Q138" i="27"/>
  <c r="P138" i="27"/>
  <c r="O138" i="27"/>
  <c r="N138" i="27"/>
  <c r="M138" i="27"/>
  <c r="AN138" i="27" s="1"/>
  <c r="L138" i="27"/>
  <c r="K138" i="27"/>
  <c r="J138" i="27"/>
  <c r="I138" i="27"/>
  <c r="H138" i="27"/>
  <c r="G138" i="27"/>
  <c r="F138" i="27"/>
  <c r="E138" i="27"/>
  <c r="D138" i="27"/>
  <c r="AO138" i="27" s="1"/>
  <c r="AJ137" i="27"/>
  <c r="AI137" i="27"/>
  <c r="AH137" i="27"/>
  <c r="AG137" i="27"/>
  <c r="AF137" i="27"/>
  <c r="AE137" i="27"/>
  <c r="AD137" i="27"/>
  <c r="AC137" i="27"/>
  <c r="AB137" i="27"/>
  <c r="AL137" i="27" s="1"/>
  <c r="AA137" i="27"/>
  <c r="Z137" i="27"/>
  <c r="Y137" i="27"/>
  <c r="X137" i="27"/>
  <c r="W137" i="27"/>
  <c r="V137" i="27"/>
  <c r="U137" i="27"/>
  <c r="T137" i="27"/>
  <c r="AM137" i="27" s="1"/>
  <c r="S137" i="27"/>
  <c r="R137" i="27"/>
  <c r="Q137" i="27"/>
  <c r="P137" i="27"/>
  <c r="O137" i="27"/>
  <c r="N137" i="27"/>
  <c r="M137" i="27"/>
  <c r="L137" i="27"/>
  <c r="AN137" i="27" s="1"/>
  <c r="K137" i="27"/>
  <c r="J137" i="27"/>
  <c r="I137" i="27"/>
  <c r="H137" i="27"/>
  <c r="G137" i="27"/>
  <c r="F137" i="27"/>
  <c r="E137" i="27"/>
  <c r="D137" i="27"/>
  <c r="AO137" i="27" s="1"/>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D136" i="27"/>
  <c r="C136" i="27"/>
  <c r="AJ134" i="27"/>
  <c r="AI134" i="27"/>
  <c r="AH134" i="27"/>
  <c r="AG134" i="27"/>
  <c r="AF134" i="27"/>
  <c r="AE134" i="27"/>
  <c r="AD134" i="27"/>
  <c r="AC134" i="27"/>
  <c r="AL134" i="27" s="1"/>
  <c r="AB134" i="27"/>
  <c r="AA134" i="27"/>
  <c r="Z134" i="27"/>
  <c r="Y134" i="27"/>
  <c r="X134" i="27"/>
  <c r="W134" i="27"/>
  <c r="V134" i="27"/>
  <c r="U134" i="27"/>
  <c r="AM134" i="27" s="1"/>
  <c r="T134" i="27"/>
  <c r="S134" i="27"/>
  <c r="R134" i="27"/>
  <c r="Q134" i="27"/>
  <c r="P134" i="27"/>
  <c r="O134" i="27"/>
  <c r="N134" i="27"/>
  <c r="M134" i="27"/>
  <c r="AN134" i="27" s="1"/>
  <c r="L134" i="27"/>
  <c r="K134" i="27"/>
  <c r="J134" i="27"/>
  <c r="I134" i="27"/>
  <c r="H134" i="27"/>
  <c r="G134" i="27"/>
  <c r="F134" i="27"/>
  <c r="E134" i="27"/>
  <c r="D134" i="27"/>
  <c r="AJ133" i="27"/>
  <c r="AI133" i="27"/>
  <c r="AH133" i="27"/>
  <c r="AG133" i="27"/>
  <c r="AF133" i="27"/>
  <c r="AE133" i="27"/>
  <c r="AD133" i="27"/>
  <c r="AC133" i="27"/>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E133" i="27"/>
  <c r="D133" i="27"/>
  <c r="AJ132" i="27"/>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O131" i="27"/>
  <c r="AJ131" i="27"/>
  <c r="AI131" i="27"/>
  <c r="AH131" i="27"/>
  <c r="AG131" i="27"/>
  <c r="AF131" i="27"/>
  <c r="AE131" i="27"/>
  <c r="AD131" i="27"/>
  <c r="AC131" i="27"/>
  <c r="AB131" i="27"/>
  <c r="AL131" i="27" s="1"/>
  <c r="AA131" i="27"/>
  <c r="Z131" i="27"/>
  <c r="Y131" i="27"/>
  <c r="X131" i="27"/>
  <c r="W131" i="27"/>
  <c r="V131" i="27"/>
  <c r="AM131" i="27" s="1"/>
  <c r="U131" i="27"/>
  <c r="T131" i="27"/>
  <c r="S131" i="27"/>
  <c r="R131" i="27"/>
  <c r="Q131" i="27"/>
  <c r="P131" i="27"/>
  <c r="O131" i="27"/>
  <c r="N131" i="27"/>
  <c r="M131" i="27"/>
  <c r="L131" i="27"/>
  <c r="AN131" i="27" s="1"/>
  <c r="K131" i="27"/>
  <c r="J131" i="27"/>
  <c r="I131" i="27"/>
  <c r="H131" i="27"/>
  <c r="G131" i="27"/>
  <c r="F131" i="27"/>
  <c r="E131" i="27"/>
  <c r="D131" i="27"/>
  <c r="AN130" i="27"/>
  <c r="AJ130" i="27"/>
  <c r="AI130" i="27"/>
  <c r="AH130" i="27"/>
  <c r="AG130" i="27"/>
  <c r="AF130" i="27"/>
  <c r="AE130" i="27"/>
  <c r="AD130" i="27"/>
  <c r="AC130" i="27"/>
  <c r="AL130" i="27" s="1"/>
  <c r="AB130" i="27"/>
  <c r="AA130" i="27"/>
  <c r="Z130" i="27"/>
  <c r="Y130" i="27"/>
  <c r="X130" i="27"/>
  <c r="W130" i="27"/>
  <c r="V130" i="27"/>
  <c r="U130" i="27"/>
  <c r="AM130" i="27" s="1"/>
  <c r="T130" i="27"/>
  <c r="S130" i="27"/>
  <c r="R130" i="27"/>
  <c r="Q130" i="27"/>
  <c r="P130" i="27"/>
  <c r="O130" i="27"/>
  <c r="N130" i="27"/>
  <c r="M130" i="27"/>
  <c r="L130" i="27"/>
  <c r="K130" i="27"/>
  <c r="J130" i="27"/>
  <c r="I130" i="27"/>
  <c r="H130" i="27"/>
  <c r="G130" i="27"/>
  <c r="F130" i="27"/>
  <c r="E130" i="27"/>
  <c r="D130" i="27"/>
  <c r="AM129" i="27"/>
  <c r="AJ129" i="27"/>
  <c r="AI129" i="27"/>
  <c r="AH129" i="27"/>
  <c r="AG129" i="27"/>
  <c r="AF129" i="27"/>
  <c r="AE129" i="27"/>
  <c r="AD129" i="27"/>
  <c r="AC129" i="27"/>
  <c r="AB129" i="27"/>
  <c r="AL129" i="27" s="1"/>
  <c r="AA129" i="27"/>
  <c r="Z129" i="27"/>
  <c r="Y129" i="27"/>
  <c r="X129" i="27"/>
  <c r="W129" i="27"/>
  <c r="V129" i="27"/>
  <c r="U129" i="27"/>
  <c r="T129" i="27"/>
  <c r="S129" i="27"/>
  <c r="R129" i="27"/>
  <c r="Q129" i="27"/>
  <c r="P129" i="27"/>
  <c r="O129" i="27"/>
  <c r="N129" i="27"/>
  <c r="M129" i="27"/>
  <c r="L129" i="27"/>
  <c r="AN129" i="27" s="1"/>
  <c r="K129" i="27"/>
  <c r="J129" i="27"/>
  <c r="I129" i="27"/>
  <c r="H129" i="27"/>
  <c r="G129" i="27"/>
  <c r="F129" i="27"/>
  <c r="E129" i="27"/>
  <c r="D129" i="27"/>
  <c r="AO129" i="27" s="1"/>
  <c r="AJ128" i="27"/>
  <c r="AI128" i="27"/>
  <c r="AH128" i="27"/>
  <c r="AG128" i="27"/>
  <c r="AF128" i="27"/>
  <c r="AE128" i="27"/>
  <c r="AD128" i="27"/>
  <c r="AC128" i="27"/>
  <c r="AL128" i="27" s="1"/>
  <c r="AB128" i="27"/>
  <c r="AA128" i="27"/>
  <c r="Z128" i="27"/>
  <c r="Y128" i="27"/>
  <c r="X128" i="27"/>
  <c r="W128" i="27"/>
  <c r="V128" i="27"/>
  <c r="U128" i="27"/>
  <c r="T128" i="27"/>
  <c r="AM128" i="27" s="1"/>
  <c r="S128" i="27"/>
  <c r="R128" i="27"/>
  <c r="Q128" i="27"/>
  <c r="P128" i="27"/>
  <c r="O128" i="27"/>
  <c r="N128" i="27"/>
  <c r="M128" i="27"/>
  <c r="AN128" i="27" s="1"/>
  <c r="L128" i="27"/>
  <c r="K128" i="27"/>
  <c r="J128" i="27"/>
  <c r="I128" i="27"/>
  <c r="H128" i="27"/>
  <c r="G128" i="27"/>
  <c r="F128" i="27"/>
  <c r="E128" i="27"/>
  <c r="D128" i="27"/>
  <c r="AO128" i="27" s="1"/>
  <c r="AJ127" i="27"/>
  <c r="AI127" i="27"/>
  <c r="AH127" i="27"/>
  <c r="AG127" i="27"/>
  <c r="AF127" i="27"/>
  <c r="AE127" i="27"/>
  <c r="AD127" i="27"/>
  <c r="AC127" i="27"/>
  <c r="AB127" i="27"/>
  <c r="AL127" i="27" s="1"/>
  <c r="AA127" i="27"/>
  <c r="Z127" i="27"/>
  <c r="Y127" i="27"/>
  <c r="X127" i="27"/>
  <c r="W127" i="27"/>
  <c r="V127" i="27"/>
  <c r="U127" i="27"/>
  <c r="T127" i="27"/>
  <c r="AM127" i="27" s="1"/>
  <c r="S127" i="27"/>
  <c r="R127" i="27"/>
  <c r="Q127" i="27"/>
  <c r="P127" i="27"/>
  <c r="O127" i="27"/>
  <c r="N127" i="27"/>
  <c r="M127" i="27"/>
  <c r="L127" i="27"/>
  <c r="AN127" i="27" s="1"/>
  <c r="K127" i="27"/>
  <c r="J127" i="27"/>
  <c r="I127" i="27"/>
  <c r="H127" i="27"/>
  <c r="G127" i="27"/>
  <c r="F127" i="27"/>
  <c r="E127" i="27"/>
  <c r="D127" i="27"/>
  <c r="AO127" i="27" s="1"/>
  <c r="AJ126" i="27"/>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AJ125" i="27"/>
  <c r="AI125" i="27"/>
  <c r="AH125" i="27"/>
  <c r="AG125" i="27"/>
  <c r="AF125" i="27"/>
  <c r="AE125" i="27"/>
  <c r="AD125" i="27"/>
  <c r="AC125" i="27"/>
  <c r="AB125" i="27"/>
  <c r="AA125" i="27"/>
  <c r="Z125" i="27"/>
  <c r="Y125" i="27"/>
  <c r="X125" i="27"/>
  <c r="W125" i="27"/>
  <c r="V125" i="27"/>
  <c r="U125" i="27"/>
  <c r="T125" i="27"/>
  <c r="S125" i="27"/>
  <c r="R125" i="27"/>
  <c r="Q125" i="27"/>
  <c r="P125" i="27"/>
  <c r="O125" i="27"/>
  <c r="N125" i="27"/>
  <c r="M125" i="27"/>
  <c r="L125" i="27"/>
  <c r="K125" i="27"/>
  <c r="J125" i="27"/>
  <c r="I125" i="27"/>
  <c r="H125" i="27"/>
  <c r="G125" i="27"/>
  <c r="F125" i="27"/>
  <c r="E125" i="27"/>
  <c r="D125" i="27"/>
  <c r="AJ124" i="27"/>
  <c r="AI124" i="27"/>
  <c r="AH124" i="27"/>
  <c r="AG124" i="27"/>
  <c r="AF124" i="27"/>
  <c r="AE124" i="27"/>
  <c r="AD124" i="27"/>
  <c r="AC124" i="27"/>
  <c r="AB124" i="27"/>
  <c r="AA124" i="27"/>
  <c r="Z124" i="27"/>
  <c r="Y124" i="27"/>
  <c r="X124" i="27"/>
  <c r="W124" i="27"/>
  <c r="V124" i="27"/>
  <c r="U124" i="27"/>
  <c r="T124" i="27"/>
  <c r="S124" i="27"/>
  <c r="R124" i="27"/>
  <c r="Q124" i="27"/>
  <c r="P124" i="27"/>
  <c r="O124" i="27"/>
  <c r="AN124" i="27" s="1"/>
  <c r="N124" i="27"/>
  <c r="M124" i="27"/>
  <c r="L124" i="27"/>
  <c r="K124" i="27"/>
  <c r="J124" i="27"/>
  <c r="I124" i="27"/>
  <c r="H124" i="27"/>
  <c r="G124" i="27"/>
  <c r="F124" i="27"/>
  <c r="E124" i="27"/>
  <c r="D124" i="27"/>
  <c r="AO123" i="27"/>
  <c r="AJ123" i="27"/>
  <c r="AI123" i="27"/>
  <c r="AH123" i="27"/>
  <c r="AG123" i="27"/>
  <c r="AF123" i="27"/>
  <c r="AE123" i="27"/>
  <c r="AD123" i="27"/>
  <c r="AC123" i="27"/>
  <c r="AB123" i="27"/>
  <c r="AL123" i="27" s="1"/>
  <c r="AA123" i="27"/>
  <c r="Z123" i="27"/>
  <c r="Y123" i="27"/>
  <c r="X123" i="27"/>
  <c r="W123" i="27"/>
  <c r="V123" i="27"/>
  <c r="AM123" i="27" s="1"/>
  <c r="U123" i="27"/>
  <c r="T123" i="27"/>
  <c r="S123" i="27"/>
  <c r="R123" i="27"/>
  <c r="Q123" i="27"/>
  <c r="P123" i="27"/>
  <c r="O123" i="27"/>
  <c r="N123" i="27"/>
  <c r="M123" i="27"/>
  <c r="L123" i="27"/>
  <c r="AN123" i="27" s="1"/>
  <c r="K123" i="27"/>
  <c r="J123" i="27"/>
  <c r="I123" i="27"/>
  <c r="H123" i="27"/>
  <c r="G123" i="27"/>
  <c r="F123" i="27"/>
  <c r="E123" i="27"/>
  <c r="D123" i="27"/>
  <c r="AN122" i="27"/>
  <c r="AJ122" i="27"/>
  <c r="AI122" i="27"/>
  <c r="AH122" i="27"/>
  <c r="AG122" i="27"/>
  <c r="AF122" i="27"/>
  <c r="AE122" i="27"/>
  <c r="AD122" i="27"/>
  <c r="AC122" i="27"/>
  <c r="AL122" i="27" s="1"/>
  <c r="AB122" i="27"/>
  <c r="AA122" i="27"/>
  <c r="Z122" i="27"/>
  <c r="Y122" i="27"/>
  <c r="X122" i="27"/>
  <c r="W122" i="27"/>
  <c r="V122" i="27"/>
  <c r="U122" i="27"/>
  <c r="AM122" i="27" s="1"/>
  <c r="T122" i="27"/>
  <c r="S122" i="27"/>
  <c r="R122" i="27"/>
  <c r="Q122" i="27"/>
  <c r="P122" i="27"/>
  <c r="O122" i="27"/>
  <c r="N122" i="27"/>
  <c r="M122" i="27"/>
  <c r="L122" i="27"/>
  <c r="K122" i="27"/>
  <c r="J122" i="27"/>
  <c r="I122" i="27"/>
  <c r="H122" i="27"/>
  <c r="G122" i="27"/>
  <c r="F122" i="27"/>
  <c r="E122" i="27"/>
  <c r="D122" i="27"/>
  <c r="AO122" i="27" s="1"/>
  <c r="AM121" i="27"/>
  <c r="AJ121" i="27"/>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AJ120" i="27"/>
  <c r="AI120" i="27"/>
  <c r="AH120" i="27"/>
  <c r="AG120" i="27"/>
  <c r="AF120" i="27"/>
  <c r="AE120" i="27"/>
  <c r="AD120" i="27"/>
  <c r="AC120" i="27"/>
  <c r="AL120" i="27" s="1"/>
  <c r="AB120" i="27"/>
  <c r="AA120" i="27"/>
  <c r="Z120" i="27"/>
  <c r="Y120" i="27"/>
  <c r="X120" i="27"/>
  <c r="W120" i="27"/>
  <c r="V120" i="27"/>
  <c r="U120" i="27"/>
  <c r="T120" i="27"/>
  <c r="S120" i="27"/>
  <c r="R120" i="27"/>
  <c r="Q120" i="27"/>
  <c r="P120" i="27"/>
  <c r="O120" i="27"/>
  <c r="N120" i="27"/>
  <c r="M120" i="27"/>
  <c r="AN120" i="27" s="1"/>
  <c r="L120" i="27"/>
  <c r="K120" i="27"/>
  <c r="J120" i="27"/>
  <c r="I120" i="27"/>
  <c r="H120" i="27"/>
  <c r="G120" i="27"/>
  <c r="F120" i="27"/>
  <c r="E120" i="27"/>
  <c r="D120" i="27"/>
  <c r="AJ119" i="27"/>
  <c r="AI119" i="27"/>
  <c r="AH119" i="27"/>
  <c r="AG119" i="27"/>
  <c r="AF119" i="27"/>
  <c r="AE119" i="27"/>
  <c r="AD119" i="27"/>
  <c r="AC119" i="27"/>
  <c r="AB119" i="27"/>
  <c r="AL119" i="27" s="1"/>
  <c r="AA119" i="27"/>
  <c r="Z119" i="27"/>
  <c r="Y119" i="27"/>
  <c r="X119" i="27"/>
  <c r="W119" i="27"/>
  <c r="V119" i="27"/>
  <c r="U119" i="27"/>
  <c r="T119" i="27"/>
  <c r="AM119" i="27" s="1"/>
  <c r="S119" i="27"/>
  <c r="R119" i="27"/>
  <c r="Q119" i="27"/>
  <c r="P119" i="27"/>
  <c r="O119" i="27"/>
  <c r="N119" i="27"/>
  <c r="M119" i="27"/>
  <c r="L119" i="27"/>
  <c r="AN119" i="27" s="1"/>
  <c r="K119" i="27"/>
  <c r="J119" i="27"/>
  <c r="I119" i="27"/>
  <c r="H119" i="27"/>
  <c r="G119" i="27"/>
  <c r="F119" i="27"/>
  <c r="E119" i="27"/>
  <c r="D119" i="27"/>
  <c r="AO119" i="27" s="1"/>
  <c r="AJ118" i="27"/>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K118" i="27"/>
  <c r="J118" i="27"/>
  <c r="I118" i="27"/>
  <c r="H118" i="27"/>
  <c r="G118" i="27"/>
  <c r="F118" i="27"/>
  <c r="E118" i="27"/>
  <c r="D118" i="27"/>
  <c r="AO118" i="27" s="1"/>
  <c r="C118" i="27"/>
  <c r="AJ117" i="27"/>
  <c r="AI117" i="27"/>
  <c r="AH117" i="27"/>
  <c r="AG117" i="27"/>
  <c r="AF117" i="27"/>
  <c r="AE117" i="27"/>
  <c r="AD117" i="27"/>
  <c r="AC117" i="27"/>
  <c r="AB117" i="27"/>
  <c r="AL117" i="27" s="1"/>
  <c r="AA117" i="27"/>
  <c r="Z117" i="27"/>
  <c r="Y117" i="27"/>
  <c r="X117" i="27"/>
  <c r="W117" i="27"/>
  <c r="V117" i="27"/>
  <c r="U117" i="27"/>
  <c r="T117" i="27"/>
  <c r="AM117" i="27" s="1"/>
  <c r="S117" i="27"/>
  <c r="R117" i="27"/>
  <c r="Q117" i="27"/>
  <c r="P117" i="27"/>
  <c r="O117" i="27"/>
  <c r="N117" i="27"/>
  <c r="M117" i="27"/>
  <c r="L117" i="27"/>
  <c r="AN117" i="27" s="1"/>
  <c r="K117" i="27"/>
  <c r="J117" i="27"/>
  <c r="I117" i="27"/>
  <c r="H117" i="27"/>
  <c r="G117" i="27"/>
  <c r="F117" i="27"/>
  <c r="E117" i="27"/>
  <c r="D117" i="27"/>
  <c r="AO117" i="27" s="1"/>
  <c r="AJ116" i="27"/>
  <c r="AI116" i="27"/>
  <c r="AH116" i="27"/>
  <c r="AG116" i="27"/>
  <c r="AF116" i="27"/>
  <c r="AE116" i="27"/>
  <c r="AD116" i="27"/>
  <c r="AC116" i="27"/>
  <c r="AL116" i="27" s="1"/>
  <c r="AB116" i="27"/>
  <c r="AA116" i="27"/>
  <c r="Z116" i="27"/>
  <c r="Y116" i="27"/>
  <c r="X116" i="27"/>
  <c r="W116" i="27"/>
  <c r="V116" i="27"/>
  <c r="U116" i="27"/>
  <c r="T116" i="27"/>
  <c r="S116" i="27"/>
  <c r="R116" i="27"/>
  <c r="Q116" i="27"/>
  <c r="P116" i="27"/>
  <c r="O116" i="27"/>
  <c r="AN116" i="27" s="1"/>
  <c r="N116" i="27"/>
  <c r="M116" i="27"/>
  <c r="L116" i="27"/>
  <c r="K116" i="27"/>
  <c r="J116" i="27"/>
  <c r="I116" i="27"/>
  <c r="H116" i="27"/>
  <c r="G116" i="27"/>
  <c r="F116" i="27"/>
  <c r="E116" i="27"/>
  <c r="D116" i="27"/>
  <c r="AJ115" i="27"/>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AO115" i="27" s="1"/>
  <c r="G115" i="27"/>
  <c r="F115" i="27"/>
  <c r="E115" i="27"/>
  <c r="D115" i="27"/>
  <c r="AN114" i="27"/>
  <c r="AJ114" i="27"/>
  <c r="AI114" i="27"/>
  <c r="AH114" i="27"/>
  <c r="AG114" i="27"/>
  <c r="AF114" i="27"/>
  <c r="AE114" i="27"/>
  <c r="AD114" i="27"/>
  <c r="AC114" i="27"/>
  <c r="AL114" i="27" s="1"/>
  <c r="AB114" i="27"/>
  <c r="AA114" i="27"/>
  <c r="Z114" i="27"/>
  <c r="Y114" i="27"/>
  <c r="X114" i="27"/>
  <c r="W114" i="27"/>
  <c r="V114" i="27"/>
  <c r="U114" i="27"/>
  <c r="AM114" i="27" s="1"/>
  <c r="T114" i="27"/>
  <c r="S114" i="27"/>
  <c r="R114" i="27"/>
  <c r="Q114" i="27"/>
  <c r="P114" i="27"/>
  <c r="O114" i="27"/>
  <c r="N114" i="27"/>
  <c r="M114" i="27"/>
  <c r="L114" i="27"/>
  <c r="K114" i="27"/>
  <c r="J114" i="27"/>
  <c r="I114" i="27"/>
  <c r="H114" i="27"/>
  <c r="G114" i="27"/>
  <c r="F114" i="27"/>
  <c r="E114" i="27"/>
  <c r="D114" i="27"/>
  <c r="AO114" i="27" s="1"/>
  <c r="AJ113" i="27"/>
  <c r="AI113" i="27"/>
  <c r="AH113" i="27"/>
  <c r="AG113" i="27"/>
  <c r="AF113" i="27"/>
  <c r="AE113" i="27"/>
  <c r="AD113" i="27"/>
  <c r="AC113" i="27"/>
  <c r="AB113" i="27"/>
  <c r="AA113" i="27"/>
  <c r="Z113" i="27"/>
  <c r="Y113" i="27"/>
  <c r="X113" i="27"/>
  <c r="W113" i="27"/>
  <c r="V113" i="27"/>
  <c r="AM113" i="27" s="1"/>
  <c r="U113" i="27"/>
  <c r="T113" i="27"/>
  <c r="S113" i="27"/>
  <c r="R113" i="27"/>
  <c r="Q113" i="27"/>
  <c r="P113" i="27"/>
  <c r="O113" i="27"/>
  <c r="N113" i="27"/>
  <c r="M113" i="27"/>
  <c r="L113" i="27"/>
  <c r="K113" i="27"/>
  <c r="J113" i="27"/>
  <c r="I113" i="27"/>
  <c r="H113" i="27"/>
  <c r="G113" i="27"/>
  <c r="F113" i="27"/>
  <c r="E113" i="27"/>
  <c r="D113" i="27"/>
  <c r="AJ112" i="27"/>
  <c r="AI112" i="27"/>
  <c r="AH112" i="27"/>
  <c r="AG112" i="27"/>
  <c r="AF112" i="27"/>
  <c r="AE112" i="27"/>
  <c r="AD112" i="27"/>
  <c r="AC112" i="27"/>
  <c r="AL112" i="27" s="1"/>
  <c r="AB112" i="27"/>
  <c r="AA112" i="27"/>
  <c r="Z112" i="27"/>
  <c r="Y112" i="27"/>
  <c r="X112" i="27"/>
  <c r="W112" i="27"/>
  <c r="V112" i="27"/>
  <c r="U112" i="27"/>
  <c r="T112" i="27"/>
  <c r="S112" i="27"/>
  <c r="R112" i="27"/>
  <c r="Q112" i="27"/>
  <c r="P112" i="27"/>
  <c r="O112" i="27"/>
  <c r="N112" i="27"/>
  <c r="M112" i="27"/>
  <c r="AN112" i="27" s="1"/>
  <c r="L112" i="27"/>
  <c r="K112" i="27"/>
  <c r="J112" i="27"/>
  <c r="I112" i="27"/>
  <c r="H112" i="27"/>
  <c r="G112" i="27"/>
  <c r="F112" i="27"/>
  <c r="E112" i="27"/>
  <c r="D112" i="27"/>
  <c r="AJ111" i="27"/>
  <c r="AI111" i="27"/>
  <c r="AH111" i="27"/>
  <c r="AG111" i="27"/>
  <c r="AF111" i="27"/>
  <c r="AE111" i="27"/>
  <c r="AD111" i="27"/>
  <c r="AC111" i="27"/>
  <c r="AB111" i="27"/>
  <c r="AL111" i="27" s="1"/>
  <c r="AA111" i="27"/>
  <c r="Z111" i="27"/>
  <c r="Y111" i="27"/>
  <c r="X111" i="27"/>
  <c r="W111" i="27"/>
  <c r="V111" i="27"/>
  <c r="U111" i="27"/>
  <c r="T111" i="27"/>
  <c r="AM111" i="27" s="1"/>
  <c r="S111" i="27"/>
  <c r="R111" i="27"/>
  <c r="Q111" i="27"/>
  <c r="P111" i="27"/>
  <c r="O111" i="27"/>
  <c r="N111" i="27"/>
  <c r="M111" i="27"/>
  <c r="L111" i="27"/>
  <c r="AN111" i="27" s="1"/>
  <c r="K111" i="27"/>
  <c r="J111" i="27"/>
  <c r="I111" i="27"/>
  <c r="H111" i="27"/>
  <c r="G111" i="27"/>
  <c r="F111" i="27"/>
  <c r="E111" i="27"/>
  <c r="D111" i="27"/>
  <c r="AO111" i="27" s="1"/>
  <c r="AJ110" i="27"/>
  <c r="AI110" i="27"/>
  <c r="AH110" i="27"/>
  <c r="AG110" i="27"/>
  <c r="AF110" i="27"/>
  <c r="AE110" i="27"/>
  <c r="AD110" i="27"/>
  <c r="AC110" i="27"/>
  <c r="AL110" i="27" s="1"/>
  <c r="AB110" i="27"/>
  <c r="AA110" i="27"/>
  <c r="Z110" i="27"/>
  <c r="Y110" i="27"/>
  <c r="X110" i="27"/>
  <c r="W110" i="27"/>
  <c r="V110" i="27"/>
  <c r="U110" i="27"/>
  <c r="T110" i="27"/>
  <c r="S110" i="27"/>
  <c r="R110" i="27"/>
  <c r="Q110" i="27"/>
  <c r="P110" i="27"/>
  <c r="O110" i="27"/>
  <c r="N110" i="27"/>
  <c r="M110" i="27"/>
  <c r="AN110" i="27" s="1"/>
  <c r="L110" i="27"/>
  <c r="K110" i="27"/>
  <c r="J110" i="27"/>
  <c r="I110" i="27"/>
  <c r="H110" i="27"/>
  <c r="G110" i="27"/>
  <c r="F110" i="27"/>
  <c r="E110" i="27"/>
  <c r="D110" i="27"/>
  <c r="AJ109" i="27"/>
  <c r="AI109" i="27"/>
  <c r="AH109" i="27"/>
  <c r="AG109" i="27"/>
  <c r="AF109" i="27"/>
  <c r="AE109" i="27"/>
  <c r="AD109" i="27"/>
  <c r="AC109" i="27"/>
  <c r="AB109" i="27"/>
  <c r="AL109" i="27" s="1"/>
  <c r="AA109" i="27"/>
  <c r="Z109" i="27"/>
  <c r="Y109" i="27"/>
  <c r="X109" i="27"/>
  <c r="W109" i="27"/>
  <c r="V109" i="27"/>
  <c r="U109" i="27"/>
  <c r="T109" i="27"/>
  <c r="AM109" i="27" s="1"/>
  <c r="S109" i="27"/>
  <c r="R109" i="27"/>
  <c r="Q109" i="27"/>
  <c r="P109" i="27"/>
  <c r="O109" i="27"/>
  <c r="N109" i="27"/>
  <c r="M109" i="27"/>
  <c r="L109" i="27"/>
  <c r="AN109" i="27" s="1"/>
  <c r="K109" i="27"/>
  <c r="J109" i="27"/>
  <c r="I109" i="27"/>
  <c r="H109" i="27"/>
  <c r="G109" i="27"/>
  <c r="F109" i="27"/>
  <c r="E109" i="27"/>
  <c r="D109" i="27"/>
  <c r="AO109" i="27" s="1"/>
  <c r="AJ108" i="27"/>
  <c r="AI108" i="27"/>
  <c r="AH108" i="27"/>
  <c r="AG108" i="27"/>
  <c r="AF108" i="27"/>
  <c r="AE108" i="27"/>
  <c r="AD108" i="27"/>
  <c r="AC108" i="27"/>
  <c r="AL108" i="27" s="1"/>
  <c r="AB108" i="27"/>
  <c r="AA108" i="27"/>
  <c r="Z108" i="27"/>
  <c r="Y108" i="27"/>
  <c r="X108" i="27"/>
  <c r="W108" i="27"/>
  <c r="V108" i="27"/>
  <c r="U108" i="27"/>
  <c r="T108" i="27"/>
  <c r="AM108" i="27" s="1"/>
  <c r="S108" i="27"/>
  <c r="R108" i="27"/>
  <c r="Q108" i="27"/>
  <c r="P108" i="27"/>
  <c r="O108" i="27"/>
  <c r="N108" i="27"/>
  <c r="M108" i="27"/>
  <c r="L108" i="27"/>
  <c r="K108" i="27"/>
  <c r="J108" i="27"/>
  <c r="I108" i="27"/>
  <c r="H108" i="27"/>
  <c r="G108" i="27"/>
  <c r="F108" i="27"/>
  <c r="E108" i="27"/>
  <c r="D108" i="27"/>
  <c r="AO108" i="27" s="1"/>
  <c r="AO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J106" i="27"/>
  <c r="AI106" i="27"/>
  <c r="AH106" i="27"/>
  <c r="AG106" i="27"/>
  <c r="AF106" i="27"/>
  <c r="AE106" i="27"/>
  <c r="AD106" i="27"/>
  <c r="AC106" i="27"/>
  <c r="AB106" i="27"/>
  <c r="AA106" i="27"/>
  <c r="Z106" i="27"/>
  <c r="Y106" i="27"/>
  <c r="X106" i="27"/>
  <c r="W106" i="27"/>
  <c r="V106" i="27"/>
  <c r="U106" i="27"/>
  <c r="T106" i="27"/>
  <c r="S106" i="27"/>
  <c r="R106" i="27"/>
  <c r="Q106" i="27"/>
  <c r="P106" i="27"/>
  <c r="O106" i="27"/>
  <c r="AN106" i="27" s="1"/>
  <c r="N106" i="27"/>
  <c r="M106" i="27"/>
  <c r="L106" i="27"/>
  <c r="K106" i="27"/>
  <c r="J106" i="27"/>
  <c r="I106" i="27"/>
  <c r="H106" i="27"/>
  <c r="G106" i="27"/>
  <c r="F106" i="27"/>
  <c r="E106" i="27"/>
  <c r="D106" i="27"/>
  <c r="AM105" i="27"/>
  <c r="AJ105" i="27"/>
  <c r="AI105" i="27"/>
  <c r="AH105" i="27"/>
  <c r="AG105" i="27"/>
  <c r="AF105" i="27"/>
  <c r="AE105" i="27"/>
  <c r="AD105" i="27"/>
  <c r="AC105" i="27"/>
  <c r="AB105" i="27"/>
  <c r="AL105" i="27" s="1"/>
  <c r="AA105" i="27"/>
  <c r="Z105" i="27"/>
  <c r="Y105" i="27"/>
  <c r="X105" i="27"/>
  <c r="W105" i="27"/>
  <c r="V105" i="27"/>
  <c r="U105" i="27"/>
  <c r="T105" i="27"/>
  <c r="S105" i="27"/>
  <c r="R105" i="27"/>
  <c r="Q105" i="27"/>
  <c r="P105" i="27"/>
  <c r="O105" i="27"/>
  <c r="N105" i="27"/>
  <c r="M105" i="27"/>
  <c r="L105" i="27"/>
  <c r="AN105" i="27" s="1"/>
  <c r="K105" i="27"/>
  <c r="J105" i="27"/>
  <c r="I105" i="27"/>
  <c r="H105" i="27"/>
  <c r="G105" i="27"/>
  <c r="F105" i="27"/>
  <c r="E105" i="27"/>
  <c r="D105" i="27"/>
  <c r="AO105" i="27" s="1"/>
  <c r="AJ104" i="27"/>
  <c r="AI104" i="27"/>
  <c r="AH104" i="27"/>
  <c r="AG104" i="27"/>
  <c r="AF104" i="27"/>
  <c r="AE104" i="27"/>
  <c r="AD104" i="27"/>
  <c r="AC104" i="27"/>
  <c r="AL104" i="27" s="1"/>
  <c r="AB104" i="27"/>
  <c r="AA104" i="27"/>
  <c r="Z104" i="27"/>
  <c r="Y104" i="27"/>
  <c r="X104" i="27"/>
  <c r="W104" i="27"/>
  <c r="V104" i="27"/>
  <c r="U104" i="27"/>
  <c r="T104" i="27"/>
  <c r="AM104" i="27" s="1"/>
  <c r="S104" i="27"/>
  <c r="R104" i="27"/>
  <c r="Q104" i="27"/>
  <c r="P104" i="27"/>
  <c r="O104" i="27"/>
  <c r="N104" i="27"/>
  <c r="M104" i="27"/>
  <c r="AN104" i="27" s="1"/>
  <c r="L104" i="27"/>
  <c r="K104" i="27"/>
  <c r="J104" i="27"/>
  <c r="I104" i="27"/>
  <c r="H104" i="27"/>
  <c r="G104" i="27"/>
  <c r="F104" i="27"/>
  <c r="E104" i="27"/>
  <c r="D104" i="27"/>
  <c r="AO104" i="27" s="1"/>
  <c r="AJ103" i="27"/>
  <c r="AI103" i="27"/>
  <c r="AH103" i="27"/>
  <c r="AG103" i="27"/>
  <c r="AF103" i="27"/>
  <c r="AE103" i="27"/>
  <c r="AD103" i="27"/>
  <c r="AC103" i="27"/>
  <c r="AB103" i="27"/>
  <c r="AL103" i="27" s="1"/>
  <c r="AA103" i="27"/>
  <c r="Z103" i="27"/>
  <c r="Y103" i="27"/>
  <c r="X103" i="27"/>
  <c r="W103" i="27"/>
  <c r="V103" i="27"/>
  <c r="U103" i="27"/>
  <c r="T103" i="27"/>
  <c r="AM103" i="27" s="1"/>
  <c r="S103" i="27"/>
  <c r="R103" i="27"/>
  <c r="Q103" i="27"/>
  <c r="P103" i="27"/>
  <c r="O103" i="27"/>
  <c r="N103" i="27"/>
  <c r="M103" i="27"/>
  <c r="L103" i="27"/>
  <c r="AN103" i="27" s="1"/>
  <c r="K103" i="27"/>
  <c r="J103" i="27"/>
  <c r="I103" i="27"/>
  <c r="H103" i="27"/>
  <c r="G103" i="27"/>
  <c r="F103" i="27"/>
  <c r="E103" i="27"/>
  <c r="D103" i="27"/>
  <c r="AO103" i="27" s="1"/>
  <c r="AJ102" i="27"/>
  <c r="AI102" i="27"/>
  <c r="AH102" i="27"/>
  <c r="AG102" i="27"/>
  <c r="AF102" i="27"/>
  <c r="AE102" i="27"/>
  <c r="AD102" i="27"/>
  <c r="AC102" i="27"/>
  <c r="AL102" i="27" s="1"/>
  <c r="AB102" i="27"/>
  <c r="AA102" i="27"/>
  <c r="Z102" i="27"/>
  <c r="Y102" i="27"/>
  <c r="X102" i="27"/>
  <c r="W102" i="27"/>
  <c r="V102" i="27"/>
  <c r="U102" i="27"/>
  <c r="AM102" i="27" s="1"/>
  <c r="T102" i="27"/>
  <c r="S102" i="27"/>
  <c r="R102" i="27"/>
  <c r="Q102" i="27"/>
  <c r="P102" i="27"/>
  <c r="O102" i="27"/>
  <c r="N102" i="27"/>
  <c r="M102" i="27"/>
  <c r="AN102" i="27" s="1"/>
  <c r="L102" i="27"/>
  <c r="K102" i="27"/>
  <c r="J102" i="27"/>
  <c r="I102" i="27"/>
  <c r="H102" i="27"/>
  <c r="G102" i="27"/>
  <c r="F102" i="27"/>
  <c r="E102" i="27"/>
  <c r="D102" i="27"/>
  <c r="AJ101" i="27"/>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AJ100" i="27"/>
  <c r="AI100" i="27"/>
  <c r="AH100" i="27"/>
  <c r="AG100" i="27"/>
  <c r="AF100" i="27"/>
  <c r="AE100" i="27"/>
  <c r="AD100" i="27"/>
  <c r="AC100" i="27"/>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AO99" i="27"/>
  <c r="AJ99" i="27"/>
  <c r="AI99" i="27"/>
  <c r="AH99" i="27"/>
  <c r="AG99" i="27"/>
  <c r="AF99" i="27"/>
  <c r="AE99" i="27"/>
  <c r="AD99" i="27"/>
  <c r="AC99" i="27"/>
  <c r="AB99" i="27"/>
  <c r="AL99" i="27" s="1"/>
  <c r="AA99" i="27"/>
  <c r="Z99" i="27"/>
  <c r="Y99" i="27"/>
  <c r="X99" i="27"/>
  <c r="W99" i="27"/>
  <c r="V99" i="27"/>
  <c r="AM99" i="27" s="1"/>
  <c r="U99" i="27"/>
  <c r="T99" i="27"/>
  <c r="S99" i="27"/>
  <c r="R99" i="27"/>
  <c r="Q99" i="27"/>
  <c r="P99" i="27"/>
  <c r="O99" i="27"/>
  <c r="N99" i="27"/>
  <c r="M99" i="27"/>
  <c r="L99" i="27"/>
  <c r="AN99" i="27" s="1"/>
  <c r="K99" i="27"/>
  <c r="J99" i="27"/>
  <c r="I99" i="27"/>
  <c r="H99" i="27"/>
  <c r="G99" i="27"/>
  <c r="F99" i="27"/>
  <c r="E99" i="27"/>
  <c r="D99" i="27"/>
  <c r="AN98" i="27"/>
  <c r="AJ98" i="27"/>
  <c r="AI98" i="27"/>
  <c r="AH98" i="27"/>
  <c r="AG98" i="27"/>
  <c r="AF98" i="27"/>
  <c r="AE98" i="27"/>
  <c r="AD98" i="27"/>
  <c r="AC98" i="27"/>
  <c r="AL98" i="27" s="1"/>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AJ97" i="27"/>
  <c r="AI97" i="27"/>
  <c r="AH97" i="27"/>
  <c r="AG97" i="27"/>
  <c r="AF97" i="27"/>
  <c r="AE97" i="27"/>
  <c r="AD97" i="27"/>
  <c r="AC97" i="27"/>
  <c r="AB97" i="27"/>
  <c r="AA97" i="27"/>
  <c r="Z97" i="27"/>
  <c r="Y97" i="27"/>
  <c r="X97" i="27"/>
  <c r="W97" i="27"/>
  <c r="V97" i="27"/>
  <c r="U97" i="27"/>
  <c r="T97" i="27"/>
  <c r="S97" i="27"/>
  <c r="R97" i="27"/>
  <c r="Q97" i="27"/>
  <c r="P97" i="27"/>
  <c r="O97" i="27"/>
  <c r="N97" i="27"/>
  <c r="M97" i="27"/>
  <c r="L97" i="27"/>
  <c r="K97" i="27"/>
  <c r="J97" i="27"/>
  <c r="I97" i="27"/>
  <c r="H97" i="27"/>
  <c r="G97" i="27"/>
  <c r="F97" i="27"/>
  <c r="AO97" i="27" s="1"/>
  <c r="E97" i="27"/>
  <c r="D97" i="27"/>
  <c r="AJ96" i="27"/>
  <c r="AI96" i="27"/>
  <c r="AH96" i="27"/>
  <c r="AG96" i="27"/>
  <c r="AF96" i="27"/>
  <c r="AE96" i="27"/>
  <c r="AD96" i="27"/>
  <c r="AC96" i="27"/>
  <c r="AL96" i="27" s="1"/>
  <c r="AB96" i="27"/>
  <c r="AA96" i="27"/>
  <c r="Z96" i="27"/>
  <c r="Y96" i="27"/>
  <c r="X96" i="27"/>
  <c r="W96" i="27"/>
  <c r="V96" i="27"/>
  <c r="U96" i="27"/>
  <c r="T96" i="27"/>
  <c r="S96" i="27"/>
  <c r="AN96" i="27" s="1"/>
  <c r="R96" i="27"/>
  <c r="Q96" i="27"/>
  <c r="P96" i="27"/>
  <c r="O96" i="27"/>
  <c r="N96" i="27"/>
  <c r="M96" i="27"/>
  <c r="L96" i="27"/>
  <c r="K96" i="27"/>
  <c r="J96" i="27"/>
  <c r="I96" i="27"/>
  <c r="H96" i="27"/>
  <c r="G96" i="27"/>
  <c r="F96" i="27"/>
  <c r="E96" i="27"/>
  <c r="D96" i="27"/>
  <c r="C96" i="27"/>
  <c r="AJ95" i="27"/>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AJ94" i="27"/>
  <c r="AI94" i="27"/>
  <c r="AH94" i="27"/>
  <c r="AG94" i="27"/>
  <c r="AF94" i="27"/>
  <c r="AE94" i="27"/>
  <c r="AD94" i="27"/>
  <c r="AC94" i="27"/>
  <c r="AL94" i="27" s="1"/>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C94" i="27"/>
  <c r="AJ93" i="27"/>
  <c r="AI93" i="27"/>
  <c r="AH93" i="27"/>
  <c r="AG93" i="27"/>
  <c r="AF93" i="27"/>
  <c r="AE93" i="27"/>
  <c r="AD93" i="27"/>
  <c r="AC93" i="27"/>
  <c r="AB93" i="27"/>
  <c r="AL93" i="27" s="1"/>
  <c r="AA93" i="27"/>
  <c r="Z93" i="27"/>
  <c r="Y93" i="27"/>
  <c r="X93" i="27"/>
  <c r="W93" i="27"/>
  <c r="V93" i="27"/>
  <c r="U93" i="27"/>
  <c r="T93" i="27"/>
  <c r="AM93" i="27" s="1"/>
  <c r="S93" i="27"/>
  <c r="R93" i="27"/>
  <c r="Q93" i="27"/>
  <c r="P93" i="27"/>
  <c r="O93" i="27"/>
  <c r="N93" i="27"/>
  <c r="M93" i="27"/>
  <c r="L93" i="27"/>
  <c r="AN93" i="27" s="1"/>
  <c r="K93" i="27"/>
  <c r="J93" i="27"/>
  <c r="I93" i="27"/>
  <c r="H93" i="27"/>
  <c r="G93" i="27"/>
  <c r="F93" i="27"/>
  <c r="E93" i="27"/>
  <c r="D93" i="27"/>
  <c r="AO93" i="27" s="1"/>
  <c r="AN92" i="27"/>
  <c r="AJ92" i="27"/>
  <c r="AI92" i="27"/>
  <c r="AH92" i="27"/>
  <c r="AG92" i="27"/>
  <c r="AF92" i="27"/>
  <c r="AE92" i="27"/>
  <c r="AD92" i="27"/>
  <c r="AC92" i="27"/>
  <c r="AL92" i="27" s="1"/>
  <c r="AB92" i="27"/>
  <c r="AA92" i="27"/>
  <c r="Z92" i="27"/>
  <c r="Y92" i="27"/>
  <c r="X92" i="27"/>
  <c r="W92" i="27"/>
  <c r="V92" i="27"/>
  <c r="U92" i="27"/>
  <c r="T92" i="27"/>
  <c r="S92" i="27"/>
  <c r="R92" i="27"/>
  <c r="Q92" i="27"/>
  <c r="P92" i="27"/>
  <c r="O92" i="27"/>
  <c r="N92" i="27"/>
  <c r="M92" i="27"/>
  <c r="L92" i="27"/>
  <c r="K92" i="27"/>
  <c r="J92" i="27"/>
  <c r="I92" i="27"/>
  <c r="H92" i="27"/>
  <c r="G92" i="27"/>
  <c r="F92" i="27"/>
  <c r="E92" i="27"/>
  <c r="D92" i="27"/>
  <c r="AM91" i="27"/>
  <c r="AJ91" i="27"/>
  <c r="AI91" i="27"/>
  <c r="AH91" i="27"/>
  <c r="AG91" i="27"/>
  <c r="AF91" i="27"/>
  <c r="AE91" i="27"/>
  <c r="AD91" i="27"/>
  <c r="AC91" i="27"/>
  <c r="AB91" i="27"/>
  <c r="AL91" i="27" s="1"/>
  <c r="AA91" i="27"/>
  <c r="Z91" i="27"/>
  <c r="Y91" i="27"/>
  <c r="X91" i="27"/>
  <c r="W91" i="27"/>
  <c r="V91" i="27"/>
  <c r="U91" i="27"/>
  <c r="T91" i="27"/>
  <c r="S91" i="27"/>
  <c r="R91" i="27"/>
  <c r="Q91" i="27"/>
  <c r="P91" i="27"/>
  <c r="O91" i="27"/>
  <c r="N91" i="27"/>
  <c r="M91" i="27"/>
  <c r="L91" i="27"/>
  <c r="AN91" i="27" s="1"/>
  <c r="K91" i="27"/>
  <c r="J91" i="27"/>
  <c r="I91" i="27"/>
  <c r="H91" i="27"/>
  <c r="G91" i="27"/>
  <c r="F91" i="27"/>
  <c r="E91" i="27"/>
  <c r="D91" i="27"/>
  <c r="AO91" i="27" s="1"/>
  <c r="AJ90" i="27"/>
  <c r="AI90" i="27"/>
  <c r="AH90" i="27"/>
  <c r="AG90" i="27"/>
  <c r="AF90" i="27"/>
  <c r="AE90" i="27"/>
  <c r="AD90" i="27"/>
  <c r="AC90" i="27"/>
  <c r="AL90" i="27" s="1"/>
  <c r="AB90" i="27"/>
  <c r="AA90" i="27"/>
  <c r="Z90" i="27"/>
  <c r="Y90" i="27"/>
  <c r="X90" i="27"/>
  <c r="W90" i="27"/>
  <c r="V90" i="27"/>
  <c r="U90" i="27"/>
  <c r="T90" i="27"/>
  <c r="AM90" i="27" s="1"/>
  <c r="S90" i="27"/>
  <c r="R90" i="27"/>
  <c r="Q90" i="27"/>
  <c r="P90" i="27"/>
  <c r="O90" i="27"/>
  <c r="N90" i="27"/>
  <c r="M90" i="27"/>
  <c r="L90" i="27"/>
  <c r="K90" i="27"/>
  <c r="J90" i="27"/>
  <c r="I90" i="27"/>
  <c r="H90" i="27"/>
  <c r="G90" i="27"/>
  <c r="F90" i="27"/>
  <c r="E90" i="27"/>
  <c r="D90" i="27"/>
  <c r="AO90" i="27" s="1"/>
  <c r="AJ89" i="27"/>
  <c r="AI89" i="27"/>
  <c r="AH89" i="27"/>
  <c r="AG89" i="27"/>
  <c r="AF89" i="27"/>
  <c r="AE89" i="27"/>
  <c r="AD89" i="27"/>
  <c r="AC89" i="27"/>
  <c r="AB89" i="27"/>
  <c r="AA89" i="27"/>
  <c r="Z89" i="27"/>
  <c r="Y89" i="27"/>
  <c r="X89" i="27"/>
  <c r="W89" i="27"/>
  <c r="V89" i="27"/>
  <c r="U89" i="27"/>
  <c r="T89" i="27"/>
  <c r="AM89" i="27" s="1"/>
  <c r="S89" i="27"/>
  <c r="R89" i="27"/>
  <c r="Q89" i="27"/>
  <c r="P89" i="27"/>
  <c r="O89" i="27"/>
  <c r="N89" i="27"/>
  <c r="M89" i="27"/>
  <c r="L89" i="27"/>
  <c r="K89" i="27"/>
  <c r="J89" i="27"/>
  <c r="I89" i="27"/>
  <c r="H89" i="27"/>
  <c r="G89" i="27"/>
  <c r="F89" i="27"/>
  <c r="AO89" i="27" s="1"/>
  <c r="E89" i="27"/>
  <c r="D89" i="27"/>
  <c r="AJ88" i="27"/>
  <c r="AI88" i="27"/>
  <c r="AH88" i="27"/>
  <c r="AG88" i="27"/>
  <c r="AF88" i="27"/>
  <c r="AE88" i="27"/>
  <c r="AD88" i="27"/>
  <c r="AC88" i="27"/>
  <c r="AB88" i="27"/>
  <c r="AA88" i="27"/>
  <c r="Z88" i="27"/>
  <c r="Y88" i="27"/>
  <c r="X88" i="27"/>
  <c r="W88" i="27"/>
  <c r="V88" i="27"/>
  <c r="U88" i="27"/>
  <c r="T88" i="27"/>
  <c r="S88" i="27"/>
  <c r="R88" i="27"/>
  <c r="Q88" i="27"/>
  <c r="P88" i="27"/>
  <c r="O88" i="27"/>
  <c r="N88" i="27"/>
  <c r="M88" i="27"/>
  <c r="L88" i="27"/>
  <c r="K88" i="27"/>
  <c r="J88" i="27"/>
  <c r="I88" i="27"/>
  <c r="H88" i="27"/>
  <c r="G88" i="27"/>
  <c r="F88" i="27"/>
  <c r="E88" i="27"/>
  <c r="D88" i="27"/>
  <c r="C88" i="27"/>
  <c r="AJ87" i="27"/>
  <c r="AI87" i="27"/>
  <c r="AH87" i="27"/>
  <c r="AG87" i="27"/>
  <c r="AF87" i="27"/>
  <c r="AE87" i="27"/>
  <c r="AD87" i="27"/>
  <c r="AC87" i="27"/>
  <c r="AB87" i="27"/>
  <c r="AA87" i="27"/>
  <c r="Z87" i="27"/>
  <c r="Y87" i="27"/>
  <c r="X87" i="27"/>
  <c r="AM87" i="27" s="1"/>
  <c r="W87" i="27"/>
  <c r="V87" i="27"/>
  <c r="U87" i="27"/>
  <c r="T87" i="27"/>
  <c r="S87" i="27"/>
  <c r="R87" i="27"/>
  <c r="Q87" i="27"/>
  <c r="P87" i="27"/>
  <c r="O87" i="27"/>
  <c r="N87" i="27"/>
  <c r="M87" i="27"/>
  <c r="L87" i="27"/>
  <c r="K87" i="27"/>
  <c r="J87" i="27"/>
  <c r="I87" i="27"/>
  <c r="H87" i="27"/>
  <c r="G87" i="27"/>
  <c r="F87" i="27"/>
  <c r="AO87" i="27" s="1"/>
  <c r="E87" i="27"/>
  <c r="D87" i="27"/>
  <c r="AJ86" i="27"/>
  <c r="AI86" i="27"/>
  <c r="AH86" i="27"/>
  <c r="AG86" i="27"/>
  <c r="AF86" i="27"/>
  <c r="AE86" i="27"/>
  <c r="AD86" i="27"/>
  <c r="AC86" i="27"/>
  <c r="AL86" i="27" s="1"/>
  <c r="AB86" i="27"/>
  <c r="AA86" i="27"/>
  <c r="Z86" i="27"/>
  <c r="Y86" i="27"/>
  <c r="X86" i="27"/>
  <c r="W86" i="27"/>
  <c r="V86" i="27"/>
  <c r="U86" i="27"/>
  <c r="T86" i="27"/>
  <c r="AM86" i="27" s="1"/>
  <c r="S86" i="27"/>
  <c r="R86" i="27"/>
  <c r="Q86" i="27"/>
  <c r="P86" i="27"/>
  <c r="O86" i="27"/>
  <c r="N86" i="27"/>
  <c r="M86" i="27"/>
  <c r="L86" i="27"/>
  <c r="AN86" i="27" s="1"/>
  <c r="K86" i="27"/>
  <c r="J86" i="27"/>
  <c r="I86" i="27"/>
  <c r="H86" i="27"/>
  <c r="G86" i="27"/>
  <c r="F86" i="27"/>
  <c r="E86" i="27"/>
  <c r="D86" i="27"/>
  <c r="AO86" i="27" s="1"/>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AJ84" i="27"/>
  <c r="AI84" i="27"/>
  <c r="AH84" i="27"/>
  <c r="AG84" i="27"/>
  <c r="AF84" i="27"/>
  <c r="AE84" i="27"/>
  <c r="AD84" i="27"/>
  <c r="AC84" i="27"/>
  <c r="AB84" i="27"/>
  <c r="AA84" i="27"/>
  <c r="Z84" i="27"/>
  <c r="Y84" i="27"/>
  <c r="X84" i="27"/>
  <c r="W84" i="27"/>
  <c r="V84" i="27"/>
  <c r="U84" i="27"/>
  <c r="T84" i="27"/>
  <c r="S84" i="27"/>
  <c r="R84" i="27"/>
  <c r="Q84" i="27"/>
  <c r="P84" i="27"/>
  <c r="AN84" i="27" s="1"/>
  <c r="O84" i="27"/>
  <c r="N84" i="27"/>
  <c r="M84" i="27"/>
  <c r="L84" i="27"/>
  <c r="K84" i="27"/>
  <c r="J84" i="27"/>
  <c r="I84" i="27"/>
  <c r="H84" i="27"/>
  <c r="G84" i="27"/>
  <c r="F84" i="27"/>
  <c r="E84" i="27"/>
  <c r="D84" i="27"/>
  <c r="AJ83" i="27"/>
  <c r="AI83" i="27"/>
  <c r="AH83" i="27"/>
  <c r="AG83" i="27"/>
  <c r="AF83" i="27"/>
  <c r="AE83" i="27"/>
  <c r="AD83" i="27"/>
  <c r="AC83" i="27"/>
  <c r="AB83" i="27"/>
  <c r="AA83" i="27"/>
  <c r="Z83" i="27"/>
  <c r="Y83" i="27"/>
  <c r="X83" i="27"/>
  <c r="W83" i="27"/>
  <c r="V83" i="27"/>
  <c r="U83" i="27"/>
  <c r="T83" i="27"/>
  <c r="S83" i="27"/>
  <c r="R83" i="27"/>
  <c r="Q83" i="27"/>
  <c r="P83" i="27"/>
  <c r="O83" i="27"/>
  <c r="N83" i="27"/>
  <c r="AN83" i="27" s="1"/>
  <c r="M83" i="27"/>
  <c r="L83" i="27"/>
  <c r="K83" i="27"/>
  <c r="J83" i="27"/>
  <c r="I83" i="27"/>
  <c r="H83" i="27"/>
  <c r="G83" i="27"/>
  <c r="F83" i="27"/>
  <c r="AO83" i="27" s="1"/>
  <c r="E83" i="27"/>
  <c r="D83" i="27"/>
  <c r="AJ82" i="27"/>
  <c r="AI82" i="27"/>
  <c r="AH82" i="27"/>
  <c r="AG82" i="27"/>
  <c r="AF82" i="27"/>
  <c r="AE82" i="27"/>
  <c r="AD82" i="27"/>
  <c r="AC82" i="27"/>
  <c r="AL82" i="27" s="1"/>
  <c r="AB82" i="27"/>
  <c r="AA82" i="27"/>
  <c r="Z82" i="27"/>
  <c r="Y82" i="27"/>
  <c r="X82" i="27"/>
  <c r="W82" i="27"/>
  <c r="V82" i="27"/>
  <c r="U82" i="27"/>
  <c r="AM82" i="27" s="1"/>
  <c r="T82" i="27"/>
  <c r="S82" i="27"/>
  <c r="R82" i="27"/>
  <c r="Q82" i="27"/>
  <c r="P82" i="27"/>
  <c r="O82" i="27"/>
  <c r="N82" i="27"/>
  <c r="M82" i="27"/>
  <c r="AN82" i="27" s="1"/>
  <c r="L82" i="27"/>
  <c r="K82" i="27"/>
  <c r="J82" i="27"/>
  <c r="I82" i="27"/>
  <c r="H82" i="27"/>
  <c r="G82" i="27"/>
  <c r="F82" i="27"/>
  <c r="E82" i="27"/>
  <c r="AO82" i="27" s="1"/>
  <c r="D82" i="27"/>
  <c r="AJ81" i="27"/>
  <c r="AI81" i="27"/>
  <c r="AH81" i="27"/>
  <c r="AG81" i="27"/>
  <c r="AF81" i="27"/>
  <c r="AE81" i="27"/>
  <c r="AD81" i="27"/>
  <c r="AC81" i="27"/>
  <c r="AB81" i="27"/>
  <c r="AL81" i="27" s="1"/>
  <c r="AA81" i="27"/>
  <c r="Z81" i="27"/>
  <c r="Y81" i="27"/>
  <c r="X81" i="27"/>
  <c r="W81" i="27"/>
  <c r="V81" i="27"/>
  <c r="U81" i="27"/>
  <c r="T81" i="27"/>
  <c r="AM81" i="27" s="1"/>
  <c r="S81" i="27"/>
  <c r="R81" i="27"/>
  <c r="Q81" i="27"/>
  <c r="P81" i="27"/>
  <c r="O81" i="27"/>
  <c r="N81" i="27"/>
  <c r="M81" i="27"/>
  <c r="L81" i="27"/>
  <c r="AN81" i="27" s="1"/>
  <c r="K81" i="27"/>
  <c r="J81" i="27"/>
  <c r="I81" i="27"/>
  <c r="H81" i="27"/>
  <c r="G81" i="27"/>
  <c r="F81" i="27"/>
  <c r="E81" i="27"/>
  <c r="D81" i="27"/>
  <c r="AO81" i="27" s="1"/>
  <c r="AJ80" i="27"/>
  <c r="AI80" i="27"/>
  <c r="AH80" i="27"/>
  <c r="AG80" i="27"/>
  <c r="AF80" i="27"/>
  <c r="AE80" i="27"/>
  <c r="AD80" i="27"/>
  <c r="AC80" i="27"/>
  <c r="AL80" i="27" s="1"/>
  <c r="AB80" i="27"/>
  <c r="AA80" i="27"/>
  <c r="Z80" i="27"/>
  <c r="Y80" i="27"/>
  <c r="X80" i="27"/>
  <c r="W80" i="27"/>
  <c r="V80" i="27"/>
  <c r="U80" i="27"/>
  <c r="T80" i="27"/>
  <c r="AM80" i="27" s="1"/>
  <c r="S80" i="27"/>
  <c r="R80" i="27"/>
  <c r="Q80" i="27"/>
  <c r="P80" i="27"/>
  <c r="O80" i="27"/>
  <c r="N80" i="27"/>
  <c r="M80" i="27"/>
  <c r="L80" i="27"/>
  <c r="AN80" i="27" s="1"/>
  <c r="K80" i="27"/>
  <c r="J80" i="27"/>
  <c r="I80" i="27"/>
  <c r="H80" i="27"/>
  <c r="G80" i="27"/>
  <c r="F80" i="27"/>
  <c r="E80" i="27"/>
  <c r="D80" i="27"/>
  <c r="AO80" i="27" s="1"/>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AO79" i="27" s="1"/>
  <c r="G79" i="27"/>
  <c r="F79" i="27"/>
  <c r="E79" i="27"/>
  <c r="D79" i="27"/>
  <c r="C79" i="27"/>
  <c r="AJ78" i="27"/>
  <c r="AI78" i="27"/>
  <c r="AH78" i="27"/>
  <c r="AG78" i="27"/>
  <c r="AF78" i="27"/>
  <c r="AE78" i="27"/>
  <c r="AD78" i="27"/>
  <c r="AC78" i="27"/>
  <c r="AB78" i="27"/>
  <c r="AL78" i="27" s="1"/>
  <c r="AA78" i="27"/>
  <c r="Z78" i="27"/>
  <c r="Y78" i="27"/>
  <c r="X78" i="27"/>
  <c r="W78" i="27"/>
  <c r="V78" i="27"/>
  <c r="AM78" i="27" s="1"/>
  <c r="U78" i="27"/>
  <c r="T78" i="27"/>
  <c r="S78" i="27"/>
  <c r="R78" i="27"/>
  <c r="Q78" i="27"/>
  <c r="P78" i="27"/>
  <c r="O78" i="27"/>
  <c r="N78" i="27"/>
  <c r="AN78" i="27" s="1"/>
  <c r="M78" i="27"/>
  <c r="L78" i="27"/>
  <c r="K78" i="27"/>
  <c r="J78" i="27"/>
  <c r="I78" i="27"/>
  <c r="H78" i="27"/>
  <c r="G78" i="27"/>
  <c r="F78" i="27"/>
  <c r="E78" i="27"/>
  <c r="D78" i="27"/>
  <c r="AJ77" i="27"/>
  <c r="AI77" i="27"/>
  <c r="AH77" i="27"/>
  <c r="AG77" i="27"/>
  <c r="AF77" i="27"/>
  <c r="AE77" i="27"/>
  <c r="AD77" i="27"/>
  <c r="AC77" i="27"/>
  <c r="AB77" i="27"/>
  <c r="AL77" i="27" s="1"/>
  <c r="AA77" i="27"/>
  <c r="Z77" i="27"/>
  <c r="Y77" i="27"/>
  <c r="X77" i="27"/>
  <c r="W77" i="27"/>
  <c r="V77" i="27"/>
  <c r="U77" i="27"/>
  <c r="T77" i="27"/>
  <c r="AM77" i="27" s="1"/>
  <c r="S77" i="27"/>
  <c r="R77" i="27"/>
  <c r="Q77" i="27"/>
  <c r="P77" i="27"/>
  <c r="O77" i="27"/>
  <c r="N77" i="27"/>
  <c r="M77" i="27"/>
  <c r="L77" i="27"/>
  <c r="AN77" i="27" s="1"/>
  <c r="K77" i="27"/>
  <c r="J77" i="27"/>
  <c r="I77" i="27"/>
  <c r="H77" i="27"/>
  <c r="G77" i="27"/>
  <c r="F77" i="27"/>
  <c r="E77" i="27"/>
  <c r="D77" i="27"/>
  <c r="AO77" i="27" s="1"/>
  <c r="AJ76" i="27"/>
  <c r="AI76" i="27"/>
  <c r="AH76" i="27"/>
  <c r="AG76" i="27"/>
  <c r="AF76" i="27"/>
  <c r="AE76" i="27"/>
  <c r="AD76" i="27"/>
  <c r="AC76" i="27"/>
  <c r="AL76" i="27" s="1"/>
  <c r="AB76" i="27"/>
  <c r="AA76" i="27"/>
  <c r="Z76" i="27"/>
  <c r="Y76" i="27"/>
  <c r="X76" i="27"/>
  <c r="W76" i="27"/>
  <c r="V76" i="27"/>
  <c r="U76" i="27"/>
  <c r="T76" i="27"/>
  <c r="S76" i="27"/>
  <c r="R76" i="27"/>
  <c r="Q76" i="27"/>
  <c r="P76" i="27"/>
  <c r="O76" i="27"/>
  <c r="N76" i="27"/>
  <c r="M76" i="27"/>
  <c r="L76" i="27"/>
  <c r="AN76" i="27" s="1"/>
  <c r="K76" i="27"/>
  <c r="J76" i="27"/>
  <c r="I76" i="27"/>
  <c r="H76" i="27"/>
  <c r="G76" i="27"/>
  <c r="F76" i="27"/>
  <c r="E76" i="27"/>
  <c r="D76" i="27"/>
  <c r="AO76" i="27" s="1"/>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C75" i="27"/>
  <c r="AN74" i="27"/>
  <c r="AJ74" i="27"/>
  <c r="AI74" i="27"/>
  <c r="AH74" i="27"/>
  <c r="AG74" i="27"/>
  <c r="AF74" i="27"/>
  <c r="AE74" i="27"/>
  <c r="AD74" i="27"/>
  <c r="AC74" i="27"/>
  <c r="AL74" i="27" s="1"/>
  <c r="AB74" i="27"/>
  <c r="AA74" i="27"/>
  <c r="Z74" i="27"/>
  <c r="Y74" i="27"/>
  <c r="X74" i="27"/>
  <c r="W74" i="27"/>
  <c r="V74" i="27"/>
  <c r="U74" i="27"/>
  <c r="AM74" i="27" s="1"/>
  <c r="T74" i="27"/>
  <c r="S74" i="27"/>
  <c r="R74" i="27"/>
  <c r="Q74" i="27"/>
  <c r="P74" i="27"/>
  <c r="O74" i="27"/>
  <c r="N74" i="27"/>
  <c r="M74" i="27"/>
  <c r="L74" i="27"/>
  <c r="K74" i="27"/>
  <c r="J74" i="27"/>
  <c r="I74" i="27"/>
  <c r="H74" i="27"/>
  <c r="G74" i="27"/>
  <c r="AO74" i="27" s="1"/>
  <c r="F74" i="27"/>
  <c r="E74" i="27"/>
  <c r="D74" i="27"/>
  <c r="AM73" i="27"/>
  <c r="AJ73" i="27"/>
  <c r="AI73" i="27"/>
  <c r="AH73" i="27"/>
  <c r="AG73" i="27"/>
  <c r="AF73" i="27"/>
  <c r="AE73" i="27"/>
  <c r="AD73" i="27"/>
  <c r="AC73" i="27"/>
  <c r="AB73" i="27"/>
  <c r="AL73" i="27" s="1"/>
  <c r="AA73" i="27"/>
  <c r="Z73" i="27"/>
  <c r="Y73" i="27"/>
  <c r="X73" i="27"/>
  <c r="W73" i="27"/>
  <c r="V73" i="27"/>
  <c r="U73" i="27"/>
  <c r="T73" i="27"/>
  <c r="S73" i="27"/>
  <c r="R73" i="27"/>
  <c r="Q73" i="27"/>
  <c r="P73" i="27"/>
  <c r="O73" i="27"/>
  <c r="N73" i="27"/>
  <c r="AN73" i="27" s="1"/>
  <c r="M73" i="27"/>
  <c r="L73" i="27"/>
  <c r="K73" i="27"/>
  <c r="J73" i="27"/>
  <c r="I73" i="27"/>
  <c r="H73" i="27"/>
  <c r="G73" i="27"/>
  <c r="F73" i="27"/>
  <c r="AO73" i="27" s="1"/>
  <c r="E73" i="27"/>
  <c r="D73" i="27"/>
  <c r="AJ72" i="27"/>
  <c r="AI72" i="27"/>
  <c r="AH72" i="27"/>
  <c r="AG72" i="27"/>
  <c r="AF72" i="27"/>
  <c r="AE72" i="27"/>
  <c r="AD72" i="27"/>
  <c r="AC72" i="27"/>
  <c r="AB72" i="27"/>
  <c r="AL72" i="27" s="1"/>
  <c r="AA72" i="27"/>
  <c r="Z72" i="27"/>
  <c r="Y72" i="27"/>
  <c r="X72" i="27"/>
  <c r="W72" i="27"/>
  <c r="V72" i="27"/>
  <c r="U72" i="27"/>
  <c r="T72" i="27"/>
  <c r="AM72" i="27" s="1"/>
  <c r="S72" i="27"/>
  <c r="R72" i="27"/>
  <c r="Q72" i="27"/>
  <c r="P72" i="27"/>
  <c r="O72" i="27"/>
  <c r="N72" i="27"/>
  <c r="M72" i="27"/>
  <c r="L72" i="27"/>
  <c r="AN72" i="27" s="1"/>
  <c r="K72" i="27"/>
  <c r="J72" i="27"/>
  <c r="I72" i="27"/>
  <c r="H72" i="27"/>
  <c r="G72" i="27"/>
  <c r="F72" i="27"/>
  <c r="E72" i="27"/>
  <c r="D72" i="27"/>
  <c r="AO72" i="27" s="1"/>
  <c r="AJ71" i="27"/>
  <c r="AI71" i="27"/>
  <c r="AH71" i="27"/>
  <c r="AL71" i="27" s="1"/>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C71" i="27"/>
  <c r="AT70" i="27"/>
  <c r="AL69" i="27"/>
  <c r="C69" i="27"/>
  <c r="AL68" i="27"/>
  <c r="C68" i="27"/>
  <c r="AL67" i="27"/>
  <c r="AT67" i="27" s="1"/>
  <c r="C67" i="27"/>
  <c r="AL66" i="27"/>
  <c r="AT66" i="27" s="1"/>
  <c r="C66" i="27"/>
  <c r="AL65" i="27"/>
  <c r="AT65" i="27" s="1"/>
  <c r="C65" i="27"/>
  <c r="AL64" i="27"/>
  <c r="AT64" i="27" s="1"/>
  <c r="C64" i="27"/>
  <c r="AL63" i="27"/>
  <c r="AT63" i="27" s="1"/>
  <c r="C63" i="27"/>
  <c r="AL62" i="27"/>
  <c r="C62" i="27"/>
  <c r="AL61" i="27"/>
  <c r="AT61" i="27" s="1"/>
  <c r="C61" i="27"/>
  <c r="C191" i="27" s="1"/>
  <c r="AL60" i="27"/>
  <c r="AT60" i="27" s="1"/>
  <c r="C60" i="27"/>
  <c r="AL59" i="27"/>
  <c r="C59" i="27"/>
  <c r="AL58" i="27"/>
  <c r="AT58" i="27" s="1"/>
  <c r="C58" i="27"/>
  <c r="AL57" i="27"/>
  <c r="AT57" i="27" s="1"/>
  <c r="C57" i="27"/>
  <c r="AL56" i="27"/>
  <c r="AT56" i="27" s="1"/>
  <c r="C56" i="27"/>
  <c r="AL55" i="27"/>
  <c r="AT55" i="27" s="1"/>
  <c r="C55" i="27"/>
  <c r="AL54" i="27"/>
  <c r="AT54" i="27" s="1"/>
  <c r="C54" i="27"/>
  <c r="AT53" i="27"/>
  <c r="AL53" i="27"/>
  <c r="C53" i="27"/>
  <c r="C183" i="27" s="1"/>
  <c r="AL52" i="27"/>
  <c r="AT52" i="27" s="1"/>
  <c r="C52" i="27"/>
  <c r="AL51" i="27"/>
  <c r="AT51" i="27" s="1"/>
  <c r="C51" i="27"/>
  <c r="AL50" i="27"/>
  <c r="AT50" i="27" s="1"/>
  <c r="C50" i="27"/>
  <c r="AL49" i="27"/>
  <c r="AT49" i="27" s="1"/>
  <c r="C49" i="27"/>
  <c r="AL48" i="27"/>
  <c r="AT48" i="27" s="1"/>
  <c r="C48" i="27"/>
  <c r="AL47" i="27"/>
  <c r="AT47" i="27" s="1"/>
  <c r="C47" i="27"/>
  <c r="AL46" i="27"/>
  <c r="AT46" i="27" s="1"/>
  <c r="C46" i="27"/>
  <c r="AT45" i="27"/>
  <c r="AL45" i="27"/>
  <c r="C45" i="27"/>
  <c r="C175" i="27" s="1"/>
  <c r="AL44" i="27"/>
  <c r="C44" i="27"/>
  <c r="AL43" i="27"/>
  <c r="AT43" i="27" s="1"/>
  <c r="C43" i="27"/>
  <c r="AL42" i="27"/>
  <c r="AT42" i="27" s="1"/>
  <c r="C42" i="27"/>
  <c r="AL41" i="27"/>
  <c r="AT41" i="27" s="1"/>
  <c r="C41" i="27"/>
  <c r="AL40" i="27"/>
  <c r="AT40" i="27" s="1"/>
  <c r="C40" i="27"/>
  <c r="AL39" i="27"/>
  <c r="AT39" i="27" s="1"/>
  <c r="C39" i="27"/>
  <c r="AL38" i="27"/>
  <c r="AT38" i="27" s="1"/>
  <c r="C38" i="27"/>
  <c r="C103" i="27" s="1"/>
  <c r="AL37" i="27"/>
  <c r="AT37" i="27" s="1"/>
  <c r="C37" i="27"/>
  <c r="C167" i="27" s="1"/>
  <c r="AL36" i="27"/>
  <c r="C36" i="27"/>
  <c r="AL35" i="27"/>
  <c r="AT35" i="27" s="1"/>
  <c r="C35" i="27"/>
  <c r="AT34" i="27"/>
  <c r="AL34" i="27"/>
  <c r="C34" i="27"/>
  <c r="AL33" i="27"/>
  <c r="AT33" i="27" s="1"/>
  <c r="C33" i="27"/>
  <c r="AL32" i="27"/>
  <c r="AT32" i="27" s="1"/>
  <c r="C32" i="27"/>
  <c r="AL31" i="27"/>
  <c r="AT31" i="27" s="1"/>
  <c r="C31" i="27"/>
  <c r="C161" i="27" s="1"/>
  <c r="AL30" i="27"/>
  <c r="AT30" i="27" s="1"/>
  <c r="C30" i="27"/>
  <c r="AL29" i="27"/>
  <c r="AT29" i="27" s="1"/>
  <c r="C29" i="27"/>
  <c r="C159" i="27" s="1"/>
  <c r="AL28" i="27"/>
  <c r="C28" i="27"/>
  <c r="AL27" i="27"/>
  <c r="AT27" i="27" s="1"/>
  <c r="C27" i="27"/>
  <c r="AL26" i="27"/>
  <c r="AT26" i="27" s="1"/>
  <c r="C26" i="27"/>
  <c r="AL25" i="27"/>
  <c r="AT25" i="27" s="1"/>
  <c r="C25" i="27"/>
  <c r="C155" i="27" s="1"/>
  <c r="AT24" i="27"/>
  <c r="AL24" i="27"/>
  <c r="C24" i="27"/>
  <c r="AL23" i="27"/>
  <c r="AT23" i="27" s="1"/>
  <c r="C23" i="27"/>
  <c r="C153" i="27" s="1"/>
  <c r="AL22" i="27"/>
  <c r="AT22" i="27" s="1"/>
  <c r="C22" i="27"/>
  <c r="C87" i="27" s="1"/>
  <c r="AL21" i="27"/>
  <c r="AT21" i="27" s="1"/>
  <c r="C21" i="27"/>
  <c r="C151" i="27" s="1"/>
  <c r="AL20" i="27"/>
  <c r="C20" i="27"/>
  <c r="AL19" i="27"/>
  <c r="AT19" i="27" s="1"/>
  <c r="C19" i="27"/>
  <c r="AL18" i="27"/>
  <c r="AT18" i="27" s="1"/>
  <c r="C18" i="27"/>
  <c r="C148" i="27" s="1"/>
  <c r="AL17" i="27"/>
  <c r="C17" i="27"/>
  <c r="AL16" i="27"/>
  <c r="AT16" i="27" s="1"/>
  <c r="C16" i="27"/>
  <c r="AL15" i="27"/>
  <c r="C15" i="27"/>
  <c r="AL14" i="27"/>
  <c r="AT14" i="27" s="1"/>
  <c r="C14" i="27"/>
  <c r="C144" i="27" s="1"/>
  <c r="AT13" i="27"/>
  <c r="AL13" i="27"/>
  <c r="C13" i="27"/>
  <c r="C143" i="27" s="1"/>
  <c r="AL12" i="27"/>
  <c r="AT12" i="27" s="1"/>
  <c r="C12" i="27"/>
  <c r="C142" i="27" s="1"/>
  <c r="AL11" i="27"/>
  <c r="C11" i="27"/>
  <c r="C10" i="27"/>
  <c r="C140" i="27" s="1"/>
  <c r="C9" i="27"/>
  <c r="C8" i="27"/>
  <c r="C7" i="27"/>
  <c r="C137" i="27" s="1"/>
  <c r="AL6" i="27"/>
  <c r="AT6" i="27" s="1"/>
  <c r="C6" i="27"/>
  <c r="B3" i="27"/>
  <c r="AJ199" i="26"/>
  <c r="AQ199" i="26" s="1"/>
  <c r="AI199" i="26"/>
  <c r="AH199" i="26"/>
  <c r="AG199" i="26"/>
  <c r="AF199" i="26"/>
  <c r="AE199" i="26"/>
  <c r="AD199" i="26"/>
  <c r="AC199" i="26"/>
  <c r="AB199" i="26"/>
  <c r="AA199" i="26"/>
  <c r="Z199" i="26"/>
  <c r="Y199" i="26"/>
  <c r="X199" i="26"/>
  <c r="W199" i="26"/>
  <c r="V199" i="26"/>
  <c r="AM199" i="26" s="1"/>
  <c r="U199" i="26"/>
  <c r="T199" i="26"/>
  <c r="S199" i="26"/>
  <c r="R199" i="26"/>
  <c r="Q199" i="26"/>
  <c r="P199" i="26"/>
  <c r="O199" i="26"/>
  <c r="N199" i="26"/>
  <c r="M199" i="26"/>
  <c r="L199" i="26"/>
  <c r="K199" i="26"/>
  <c r="J199" i="26"/>
  <c r="I199" i="26"/>
  <c r="H199" i="26"/>
  <c r="G199" i="26"/>
  <c r="F199" i="26"/>
  <c r="AO199" i="26" s="1"/>
  <c r="E199" i="26"/>
  <c r="D199" i="26"/>
  <c r="AQ198" i="26"/>
  <c r="AJ198" i="26"/>
  <c r="AI198" i="26"/>
  <c r="AH198" i="26"/>
  <c r="AG198" i="26"/>
  <c r="AF198" i="26"/>
  <c r="AE198" i="26"/>
  <c r="AD198" i="26"/>
  <c r="AC198" i="26"/>
  <c r="AB198" i="26"/>
  <c r="AA198" i="26"/>
  <c r="Z198" i="26"/>
  <c r="Y198" i="26"/>
  <c r="X198" i="26"/>
  <c r="W198" i="26"/>
  <c r="V198" i="26"/>
  <c r="U198" i="26"/>
  <c r="T198" i="26"/>
  <c r="AM198" i="26" s="1"/>
  <c r="S198" i="26"/>
  <c r="R198" i="26"/>
  <c r="Q198" i="26"/>
  <c r="P198" i="26"/>
  <c r="O198" i="26"/>
  <c r="N198" i="26"/>
  <c r="M198" i="26"/>
  <c r="L198" i="26"/>
  <c r="K198" i="26"/>
  <c r="J198" i="26"/>
  <c r="I198" i="26"/>
  <c r="H198" i="26"/>
  <c r="G198" i="26"/>
  <c r="F198" i="26"/>
  <c r="E198" i="26"/>
  <c r="D198" i="26"/>
  <c r="AO198" i="26" s="1"/>
  <c r="AJ197" i="26"/>
  <c r="AQ197" i="26" s="1"/>
  <c r="AI197" i="26"/>
  <c r="AH197" i="26"/>
  <c r="AG197" i="26"/>
  <c r="AF197" i="26"/>
  <c r="AE197" i="26"/>
  <c r="AD197" i="26"/>
  <c r="AC197" i="26"/>
  <c r="AB197" i="26"/>
  <c r="AL197" i="26" s="1"/>
  <c r="AA197" i="26"/>
  <c r="Z197" i="26"/>
  <c r="Y197" i="26"/>
  <c r="X197" i="26"/>
  <c r="W197" i="26"/>
  <c r="V197" i="26"/>
  <c r="U197" i="26"/>
  <c r="T197" i="26"/>
  <c r="AM197" i="26" s="1"/>
  <c r="S197" i="26"/>
  <c r="R197" i="26"/>
  <c r="Q197" i="26"/>
  <c r="P197" i="26"/>
  <c r="O197" i="26"/>
  <c r="N197" i="26"/>
  <c r="M197" i="26"/>
  <c r="L197" i="26"/>
  <c r="AN197" i="26" s="1"/>
  <c r="K197" i="26"/>
  <c r="J197" i="26"/>
  <c r="I197" i="26"/>
  <c r="H197" i="26"/>
  <c r="AO197" i="26" s="1"/>
  <c r="G197" i="26"/>
  <c r="F197" i="26"/>
  <c r="E197" i="26"/>
  <c r="D197" i="26"/>
  <c r="AQ196" i="26"/>
  <c r="AN196" i="26"/>
  <c r="AJ196" i="26"/>
  <c r="AI196" i="26"/>
  <c r="AH196" i="26"/>
  <c r="AG196" i="26"/>
  <c r="AF196" i="26"/>
  <c r="AE196" i="26"/>
  <c r="AD196" i="26"/>
  <c r="AC196" i="26"/>
  <c r="AL196" i="26" s="1"/>
  <c r="AB196" i="26"/>
  <c r="AA196" i="26"/>
  <c r="Z196" i="26"/>
  <c r="Y196" i="26"/>
  <c r="X196" i="26"/>
  <c r="W196" i="26"/>
  <c r="V196" i="26"/>
  <c r="U196" i="26"/>
  <c r="T196" i="26"/>
  <c r="AM196" i="26" s="1"/>
  <c r="S196" i="26"/>
  <c r="R196" i="26"/>
  <c r="Q196" i="26"/>
  <c r="P196" i="26"/>
  <c r="O196" i="26"/>
  <c r="N196" i="26"/>
  <c r="M196" i="26"/>
  <c r="L196" i="26"/>
  <c r="K196" i="26"/>
  <c r="J196" i="26"/>
  <c r="I196" i="26"/>
  <c r="H196" i="26"/>
  <c r="G196" i="26"/>
  <c r="F196" i="26"/>
  <c r="E196" i="26"/>
  <c r="AO196" i="26" s="1"/>
  <c r="D196" i="26"/>
  <c r="AJ195" i="26"/>
  <c r="AQ195" i="26" s="1"/>
  <c r="AI195" i="26"/>
  <c r="AH195" i="26"/>
  <c r="AG195" i="26"/>
  <c r="AF195" i="26"/>
  <c r="AE195" i="26"/>
  <c r="AD195" i="26"/>
  <c r="AC195" i="26"/>
  <c r="AB195" i="26"/>
  <c r="AA195" i="26"/>
  <c r="Z195" i="26"/>
  <c r="Y195" i="26"/>
  <c r="X195" i="26"/>
  <c r="W195" i="26"/>
  <c r="V195" i="26"/>
  <c r="AM195" i="26" s="1"/>
  <c r="U195" i="26"/>
  <c r="T195" i="26"/>
  <c r="S195" i="26"/>
  <c r="R195" i="26"/>
  <c r="Q195" i="26"/>
  <c r="P195" i="26"/>
  <c r="O195" i="26"/>
  <c r="N195" i="26"/>
  <c r="M195" i="26"/>
  <c r="L195" i="26"/>
  <c r="K195" i="26"/>
  <c r="J195" i="26"/>
  <c r="I195" i="26"/>
  <c r="H195" i="26"/>
  <c r="G195" i="26"/>
  <c r="F195" i="26"/>
  <c r="E195" i="26"/>
  <c r="D195" i="26"/>
  <c r="AQ194" i="26"/>
  <c r="AJ194" i="26"/>
  <c r="AI194" i="26"/>
  <c r="AH194" i="26"/>
  <c r="AG194" i="26"/>
  <c r="AF194" i="26"/>
  <c r="AE194" i="26"/>
  <c r="AD194" i="26"/>
  <c r="AC194" i="26"/>
  <c r="AL194" i="26" s="1"/>
  <c r="AB194" i="26"/>
  <c r="AA194" i="26"/>
  <c r="Z194" i="26"/>
  <c r="Y194" i="26"/>
  <c r="X194" i="26"/>
  <c r="W194" i="26"/>
  <c r="V194" i="26"/>
  <c r="U194" i="26"/>
  <c r="AM194" i="26" s="1"/>
  <c r="T194" i="26"/>
  <c r="S194" i="26"/>
  <c r="R194" i="26"/>
  <c r="Q194" i="26"/>
  <c r="P194" i="26"/>
  <c r="O194" i="26"/>
  <c r="N194" i="26"/>
  <c r="M194" i="26"/>
  <c r="AN194" i="26" s="1"/>
  <c r="L194" i="26"/>
  <c r="K194" i="26"/>
  <c r="J194" i="26"/>
  <c r="I194" i="26"/>
  <c r="H194" i="26"/>
  <c r="G194" i="26"/>
  <c r="F194" i="26"/>
  <c r="E194" i="26"/>
  <c r="AO194" i="26" s="1"/>
  <c r="D194" i="26"/>
  <c r="AJ193" i="26"/>
  <c r="AQ193" i="26" s="1"/>
  <c r="AI193" i="26"/>
  <c r="AH193" i="26"/>
  <c r="AG193" i="26"/>
  <c r="AF193" i="26"/>
  <c r="AE193" i="26"/>
  <c r="AD193" i="26"/>
  <c r="AC193" i="26"/>
  <c r="AB193" i="26"/>
  <c r="AL193" i="26" s="1"/>
  <c r="AA193" i="26"/>
  <c r="Z193" i="26"/>
  <c r="Y193" i="26"/>
  <c r="X193" i="26"/>
  <c r="W193" i="26"/>
  <c r="V193" i="26"/>
  <c r="U193" i="26"/>
  <c r="T193" i="26"/>
  <c r="AM193" i="26" s="1"/>
  <c r="S193" i="26"/>
  <c r="R193" i="26"/>
  <c r="Q193" i="26"/>
  <c r="P193" i="26"/>
  <c r="O193" i="26"/>
  <c r="N193" i="26"/>
  <c r="M193" i="26"/>
  <c r="L193" i="26"/>
  <c r="AN193" i="26" s="1"/>
  <c r="K193" i="26"/>
  <c r="J193" i="26"/>
  <c r="I193" i="26"/>
  <c r="H193" i="26"/>
  <c r="G193" i="26"/>
  <c r="F193" i="26"/>
  <c r="E193" i="26"/>
  <c r="D193" i="26"/>
  <c r="AO193" i="26" s="1"/>
  <c r="AQ192" i="26"/>
  <c r="AJ192" i="26"/>
  <c r="AI192" i="26"/>
  <c r="AH192" i="26"/>
  <c r="AG192" i="26"/>
  <c r="AF192" i="26"/>
  <c r="AE192" i="26"/>
  <c r="AD192" i="26"/>
  <c r="AC192" i="26"/>
  <c r="AL192" i="26" s="1"/>
  <c r="AB192" i="26"/>
  <c r="AA192" i="26"/>
  <c r="Z192" i="26"/>
  <c r="Y192" i="26"/>
  <c r="X192" i="26"/>
  <c r="W192" i="26"/>
  <c r="V192" i="26"/>
  <c r="U192" i="26"/>
  <c r="T192" i="26"/>
  <c r="AM192" i="26" s="1"/>
  <c r="S192" i="26"/>
  <c r="R192" i="26"/>
  <c r="Q192" i="26"/>
  <c r="P192" i="26"/>
  <c r="O192" i="26"/>
  <c r="AN192" i="26" s="1"/>
  <c r="N192" i="26"/>
  <c r="M192" i="26"/>
  <c r="L192" i="26"/>
  <c r="K192" i="26"/>
  <c r="J192" i="26"/>
  <c r="I192" i="26"/>
  <c r="H192" i="26"/>
  <c r="G192" i="26"/>
  <c r="F192" i="26"/>
  <c r="E192" i="26"/>
  <c r="D192" i="26"/>
  <c r="AO192" i="26" s="1"/>
  <c r="AJ191" i="26"/>
  <c r="AQ191" i="26" s="1"/>
  <c r="AI191" i="26"/>
  <c r="AH191" i="26"/>
  <c r="AG191" i="26"/>
  <c r="AF191" i="26"/>
  <c r="AE191" i="26"/>
  <c r="AD191" i="26"/>
  <c r="AC191" i="26"/>
  <c r="AB191" i="26"/>
  <c r="AA191" i="26"/>
  <c r="Z191" i="26"/>
  <c r="Y191" i="26"/>
  <c r="X191" i="26"/>
  <c r="W191" i="26"/>
  <c r="V191" i="26"/>
  <c r="AM191" i="26" s="1"/>
  <c r="U191" i="26"/>
  <c r="T191" i="26"/>
  <c r="S191" i="26"/>
  <c r="R191" i="26"/>
  <c r="Q191" i="26"/>
  <c r="P191" i="26"/>
  <c r="O191" i="26"/>
  <c r="N191" i="26"/>
  <c r="M191" i="26"/>
  <c r="L191" i="26"/>
  <c r="K191" i="26"/>
  <c r="J191" i="26"/>
  <c r="I191" i="26"/>
  <c r="H191" i="26"/>
  <c r="G191" i="26"/>
  <c r="F191" i="26"/>
  <c r="AO191" i="26" s="1"/>
  <c r="E191" i="26"/>
  <c r="D191" i="26"/>
  <c r="AQ190" i="26"/>
  <c r="AJ190" i="26"/>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O189" i="26"/>
  <c r="AJ189" i="26"/>
  <c r="AQ189" i="26" s="1"/>
  <c r="AI189" i="26"/>
  <c r="AH189" i="26"/>
  <c r="AG189" i="26"/>
  <c r="AF189" i="26"/>
  <c r="AE189" i="26"/>
  <c r="AD189" i="26"/>
  <c r="AC189" i="26"/>
  <c r="AB189" i="26"/>
  <c r="AL189" i="26" s="1"/>
  <c r="AA189" i="26"/>
  <c r="Z189" i="26"/>
  <c r="Y189" i="26"/>
  <c r="X189" i="26"/>
  <c r="W189" i="26"/>
  <c r="V189" i="26"/>
  <c r="U189" i="26"/>
  <c r="T189" i="26"/>
  <c r="AM189" i="26" s="1"/>
  <c r="S189" i="26"/>
  <c r="R189" i="26"/>
  <c r="Q189" i="26"/>
  <c r="P189" i="26"/>
  <c r="O189" i="26"/>
  <c r="N189" i="26"/>
  <c r="M189" i="26"/>
  <c r="L189" i="26"/>
  <c r="AN189" i="26" s="1"/>
  <c r="K189" i="26"/>
  <c r="J189" i="26"/>
  <c r="I189" i="26"/>
  <c r="H189" i="26"/>
  <c r="G189" i="26"/>
  <c r="F189" i="26"/>
  <c r="E189" i="26"/>
  <c r="D189" i="26"/>
  <c r="AQ188" i="26"/>
  <c r="AN188" i="26"/>
  <c r="AJ188" i="26"/>
  <c r="AI188" i="26"/>
  <c r="AH188" i="26"/>
  <c r="AG188" i="26"/>
  <c r="AF188" i="26"/>
  <c r="AE188" i="26"/>
  <c r="AD188" i="26"/>
  <c r="AC188" i="26"/>
  <c r="AL188" i="26" s="1"/>
  <c r="AB188" i="26"/>
  <c r="AA188" i="26"/>
  <c r="Z188" i="26"/>
  <c r="Y188" i="26"/>
  <c r="X188" i="26"/>
  <c r="W188" i="26"/>
  <c r="V188" i="26"/>
  <c r="U188" i="26"/>
  <c r="T188" i="26"/>
  <c r="S188" i="26"/>
  <c r="R188" i="26"/>
  <c r="Q188" i="26"/>
  <c r="P188" i="26"/>
  <c r="O188" i="26"/>
  <c r="N188" i="26"/>
  <c r="M188" i="26"/>
  <c r="L188" i="26"/>
  <c r="K188" i="26"/>
  <c r="J188" i="26"/>
  <c r="I188" i="26"/>
  <c r="H188" i="26"/>
  <c r="G188" i="26"/>
  <c r="F188" i="26"/>
  <c r="E188" i="26"/>
  <c r="AO188" i="26" s="1"/>
  <c r="D188" i="26"/>
  <c r="AM187" i="26"/>
  <c r="AJ187" i="26"/>
  <c r="AQ187" i="26" s="1"/>
  <c r="AI187" i="26"/>
  <c r="AH187" i="26"/>
  <c r="AG187" i="26"/>
  <c r="AF187" i="26"/>
  <c r="AE187" i="26"/>
  <c r="AD187" i="26"/>
  <c r="AC187" i="26"/>
  <c r="AB187" i="26"/>
  <c r="AL187" i="26" s="1"/>
  <c r="AA187" i="26"/>
  <c r="Z187" i="26"/>
  <c r="Y187" i="26"/>
  <c r="X187" i="26"/>
  <c r="W187" i="26"/>
  <c r="V187" i="26"/>
  <c r="U187" i="26"/>
  <c r="T187" i="26"/>
  <c r="S187" i="26"/>
  <c r="R187" i="26"/>
  <c r="Q187" i="26"/>
  <c r="P187" i="26"/>
  <c r="O187" i="26"/>
  <c r="N187" i="26"/>
  <c r="M187" i="26"/>
  <c r="L187" i="26"/>
  <c r="AN187" i="26" s="1"/>
  <c r="K187" i="26"/>
  <c r="J187" i="26"/>
  <c r="I187" i="26"/>
  <c r="H187" i="26"/>
  <c r="G187" i="26"/>
  <c r="F187" i="26"/>
  <c r="E187" i="26"/>
  <c r="D187" i="26"/>
  <c r="AO187" i="26" s="1"/>
  <c r="AQ186" i="26"/>
  <c r="AJ186" i="26"/>
  <c r="AI186" i="26"/>
  <c r="AH186" i="26"/>
  <c r="AG186" i="26"/>
  <c r="AF186" i="26"/>
  <c r="AE186" i="26"/>
  <c r="AD186" i="26"/>
  <c r="AC186" i="26"/>
  <c r="AL186" i="26" s="1"/>
  <c r="AB186" i="26"/>
  <c r="AA186" i="26"/>
  <c r="Z186" i="26"/>
  <c r="Y186" i="26"/>
  <c r="X186" i="26"/>
  <c r="W186" i="26"/>
  <c r="V186" i="26"/>
  <c r="U186" i="26"/>
  <c r="AM186" i="26" s="1"/>
  <c r="T186" i="26"/>
  <c r="S186" i="26"/>
  <c r="R186" i="26"/>
  <c r="Q186" i="26"/>
  <c r="P186" i="26"/>
  <c r="O186" i="26"/>
  <c r="N186" i="26"/>
  <c r="M186" i="26"/>
  <c r="AN186" i="26" s="1"/>
  <c r="L186" i="26"/>
  <c r="K186" i="26"/>
  <c r="J186" i="26"/>
  <c r="I186" i="26"/>
  <c r="H186" i="26"/>
  <c r="G186" i="26"/>
  <c r="F186" i="26"/>
  <c r="E186" i="26"/>
  <c r="AO186" i="26" s="1"/>
  <c r="D186" i="26"/>
  <c r="AJ185" i="26"/>
  <c r="AQ185" i="26" s="1"/>
  <c r="AS56" i="26" s="1"/>
  <c r="AI185" i="26"/>
  <c r="AH185" i="26"/>
  <c r="AG185" i="26"/>
  <c r="AF185" i="26"/>
  <c r="AE185" i="26"/>
  <c r="AD185" i="26"/>
  <c r="AC185" i="26"/>
  <c r="AB185" i="26"/>
  <c r="AL185" i="26" s="1"/>
  <c r="AA185" i="26"/>
  <c r="Z185" i="26"/>
  <c r="Y185" i="26"/>
  <c r="X185" i="26"/>
  <c r="W185" i="26"/>
  <c r="V185" i="26"/>
  <c r="U185" i="26"/>
  <c r="T185" i="26"/>
  <c r="AM185" i="26" s="1"/>
  <c r="S185" i="26"/>
  <c r="R185" i="26"/>
  <c r="Q185" i="26"/>
  <c r="P185" i="26"/>
  <c r="O185" i="26"/>
  <c r="N185" i="26"/>
  <c r="M185" i="26"/>
  <c r="L185" i="26"/>
  <c r="AN185" i="26" s="1"/>
  <c r="K185" i="26"/>
  <c r="J185" i="26"/>
  <c r="I185" i="26"/>
  <c r="H185" i="26"/>
  <c r="G185" i="26"/>
  <c r="F185" i="26"/>
  <c r="E185" i="26"/>
  <c r="D185" i="26"/>
  <c r="AO185" i="26" s="1"/>
  <c r="AQ184" i="26"/>
  <c r="AJ184" i="26"/>
  <c r="AI184" i="26"/>
  <c r="AH184" i="26"/>
  <c r="AG184" i="26"/>
  <c r="AF184" i="26"/>
  <c r="AE184" i="26"/>
  <c r="AD184" i="26"/>
  <c r="AC184" i="26"/>
  <c r="AL184" i="26" s="1"/>
  <c r="AB184" i="26"/>
  <c r="AA184" i="26"/>
  <c r="Z184" i="26"/>
  <c r="Y184" i="26"/>
  <c r="X184" i="26"/>
  <c r="W184" i="26"/>
  <c r="V184" i="26"/>
  <c r="U184" i="26"/>
  <c r="T184" i="26"/>
  <c r="S184" i="26"/>
  <c r="R184" i="26"/>
  <c r="Q184" i="26"/>
  <c r="P184" i="26"/>
  <c r="O184" i="26"/>
  <c r="AN184" i="26" s="1"/>
  <c r="N184" i="26"/>
  <c r="M184" i="26"/>
  <c r="L184" i="26"/>
  <c r="K184" i="26"/>
  <c r="J184" i="26"/>
  <c r="I184" i="26"/>
  <c r="H184" i="26"/>
  <c r="G184" i="26"/>
  <c r="F184" i="26"/>
  <c r="E184" i="26"/>
  <c r="D184" i="26"/>
  <c r="AJ183" i="26"/>
  <c r="AQ183" i="26" s="1"/>
  <c r="AI183" i="26"/>
  <c r="AH183" i="26"/>
  <c r="AG183" i="26"/>
  <c r="AF183" i="26"/>
  <c r="AE183" i="26"/>
  <c r="AD183" i="26"/>
  <c r="AC183" i="26"/>
  <c r="AB183" i="26"/>
  <c r="AA183" i="26"/>
  <c r="Z183" i="26"/>
  <c r="Y183" i="26"/>
  <c r="X183" i="26"/>
  <c r="W183" i="26"/>
  <c r="V183" i="26"/>
  <c r="U183" i="26"/>
  <c r="T183" i="26"/>
  <c r="S183" i="26"/>
  <c r="R183" i="26"/>
  <c r="Q183" i="26"/>
  <c r="P183" i="26"/>
  <c r="O183" i="26"/>
  <c r="N183" i="26"/>
  <c r="M183" i="26"/>
  <c r="L183" i="26"/>
  <c r="K183" i="26"/>
  <c r="J183" i="26"/>
  <c r="I183" i="26"/>
  <c r="H183" i="26"/>
  <c r="G183" i="26"/>
  <c r="F183" i="26"/>
  <c r="E183" i="26"/>
  <c r="D183" i="26"/>
  <c r="AQ182" i="26"/>
  <c r="AJ182" i="26"/>
  <c r="AI182" i="26"/>
  <c r="AH182" i="26"/>
  <c r="AG182" i="26"/>
  <c r="AF182" i="26"/>
  <c r="AE182" i="26"/>
  <c r="AD182" i="26"/>
  <c r="AC182" i="26"/>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O181" i="26"/>
  <c r="AJ181" i="26"/>
  <c r="AQ181" i="26" s="1"/>
  <c r="AI181" i="26"/>
  <c r="AH181" i="26"/>
  <c r="AG181" i="26"/>
  <c r="AF181" i="26"/>
  <c r="AE181" i="26"/>
  <c r="AD181" i="26"/>
  <c r="AC181" i="26"/>
  <c r="AB181" i="26"/>
  <c r="AL181" i="26" s="1"/>
  <c r="AA181" i="26"/>
  <c r="Z181" i="26"/>
  <c r="Y181" i="26"/>
  <c r="X181" i="26"/>
  <c r="W181" i="26"/>
  <c r="V181" i="26"/>
  <c r="U181" i="26"/>
  <c r="T181" i="26"/>
  <c r="AM181" i="26" s="1"/>
  <c r="S181" i="26"/>
  <c r="R181" i="26"/>
  <c r="Q181" i="26"/>
  <c r="P181" i="26"/>
  <c r="O181" i="26"/>
  <c r="N181" i="26"/>
  <c r="M181" i="26"/>
  <c r="L181" i="26"/>
  <c r="AN181" i="26" s="1"/>
  <c r="K181" i="26"/>
  <c r="J181" i="26"/>
  <c r="I181" i="26"/>
  <c r="H181" i="26"/>
  <c r="G181" i="26"/>
  <c r="F181" i="26"/>
  <c r="E181" i="26"/>
  <c r="D181" i="26"/>
  <c r="AQ180" i="26"/>
  <c r="AJ180" i="26"/>
  <c r="AI180" i="26"/>
  <c r="AH180" i="26"/>
  <c r="AG180" i="26"/>
  <c r="AF180" i="26"/>
  <c r="AE180" i="26"/>
  <c r="AD180" i="26"/>
  <c r="AC180" i="26"/>
  <c r="AB180" i="26"/>
  <c r="AA180" i="26"/>
  <c r="Z180" i="26"/>
  <c r="Y180" i="26"/>
  <c r="X180" i="26"/>
  <c r="W180" i="26"/>
  <c r="V180" i="26"/>
  <c r="U180" i="26"/>
  <c r="T180" i="26"/>
  <c r="S180" i="26"/>
  <c r="R180" i="26"/>
  <c r="Q180" i="26"/>
  <c r="P180" i="26"/>
  <c r="O180" i="26"/>
  <c r="AN180" i="26" s="1"/>
  <c r="N180" i="26"/>
  <c r="M180" i="26"/>
  <c r="L180" i="26"/>
  <c r="K180" i="26"/>
  <c r="J180" i="26"/>
  <c r="I180" i="26"/>
  <c r="H180" i="26"/>
  <c r="G180" i="26"/>
  <c r="F180" i="26"/>
  <c r="E180" i="26"/>
  <c r="D180" i="26"/>
  <c r="AM179" i="26"/>
  <c r="AJ179" i="26"/>
  <c r="AQ179" i="26" s="1"/>
  <c r="AI179" i="26"/>
  <c r="AH179" i="26"/>
  <c r="AG179" i="26"/>
  <c r="AF179" i="26"/>
  <c r="AE179" i="26"/>
  <c r="AD179" i="26"/>
  <c r="AC179" i="26"/>
  <c r="AB179" i="26"/>
  <c r="AL179" i="26" s="1"/>
  <c r="AA179" i="26"/>
  <c r="Z179" i="26"/>
  <c r="Y179" i="26"/>
  <c r="X179" i="26"/>
  <c r="W179" i="26"/>
  <c r="V179" i="26"/>
  <c r="U179" i="26"/>
  <c r="T179" i="26"/>
  <c r="S179" i="26"/>
  <c r="R179" i="26"/>
  <c r="Q179" i="26"/>
  <c r="P179" i="26"/>
  <c r="O179" i="26"/>
  <c r="N179" i="26"/>
  <c r="M179" i="26"/>
  <c r="L179" i="26"/>
  <c r="AN179" i="26" s="1"/>
  <c r="K179" i="26"/>
  <c r="J179" i="26"/>
  <c r="I179" i="26"/>
  <c r="H179" i="26"/>
  <c r="G179" i="26"/>
  <c r="F179" i="26"/>
  <c r="E179" i="26"/>
  <c r="D179" i="26"/>
  <c r="AO179" i="26" s="1"/>
  <c r="AQ178" i="26"/>
  <c r="AJ178" i="26"/>
  <c r="AI178" i="26"/>
  <c r="AH178" i="26"/>
  <c r="AG178" i="26"/>
  <c r="AF178" i="26"/>
  <c r="AE178" i="26"/>
  <c r="AD178" i="26"/>
  <c r="AC178" i="26"/>
  <c r="AL178" i="26" s="1"/>
  <c r="AB178" i="26"/>
  <c r="AA178" i="26"/>
  <c r="Z178" i="26"/>
  <c r="Y178" i="26"/>
  <c r="X178" i="26"/>
  <c r="W178" i="26"/>
  <c r="V178" i="26"/>
  <c r="U178" i="26"/>
  <c r="AM178" i="26" s="1"/>
  <c r="T178" i="26"/>
  <c r="S178" i="26"/>
  <c r="R178" i="26"/>
  <c r="Q178" i="26"/>
  <c r="P178" i="26"/>
  <c r="O178" i="26"/>
  <c r="N178" i="26"/>
  <c r="M178" i="26"/>
  <c r="AN178" i="26" s="1"/>
  <c r="L178" i="26"/>
  <c r="K178" i="26"/>
  <c r="J178" i="26"/>
  <c r="I178" i="26"/>
  <c r="H178" i="26"/>
  <c r="G178" i="26"/>
  <c r="F178" i="26"/>
  <c r="E178" i="26"/>
  <c r="D178" i="26"/>
  <c r="AO178" i="26" s="1"/>
  <c r="AJ177" i="26"/>
  <c r="AQ177" i="26" s="1"/>
  <c r="AS48" i="26" s="1"/>
  <c r="AI177" i="26"/>
  <c r="AH177" i="26"/>
  <c r="AG177" i="26"/>
  <c r="AF177" i="26"/>
  <c r="AE177" i="26"/>
  <c r="AD177" i="26"/>
  <c r="AC177" i="26"/>
  <c r="AB177" i="26"/>
  <c r="AL177" i="26" s="1"/>
  <c r="AA177" i="26"/>
  <c r="Z177" i="26"/>
  <c r="Y177" i="26"/>
  <c r="X177" i="26"/>
  <c r="W177" i="26"/>
  <c r="V177" i="26"/>
  <c r="U177" i="26"/>
  <c r="T177" i="26"/>
  <c r="AM177" i="26" s="1"/>
  <c r="S177" i="26"/>
  <c r="R177" i="26"/>
  <c r="Q177" i="26"/>
  <c r="P177" i="26"/>
  <c r="O177" i="26"/>
  <c r="N177" i="26"/>
  <c r="M177" i="26"/>
  <c r="L177" i="26"/>
  <c r="AN177" i="26" s="1"/>
  <c r="K177" i="26"/>
  <c r="J177" i="26"/>
  <c r="I177" i="26"/>
  <c r="H177" i="26"/>
  <c r="G177" i="26"/>
  <c r="F177" i="26"/>
  <c r="E177" i="26"/>
  <c r="D177" i="26"/>
  <c r="AO177" i="26" s="1"/>
  <c r="AQ176" i="26"/>
  <c r="AJ176" i="26"/>
  <c r="AI176" i="26"/>
  <c r="AH176" i="26"/>
  <c r="AG176" i="26"/>
  <c r="AF176" i="26"/>
  <c r="AE176" i="26"/>
  <c r="AD176" i="26"/>
  <c r="AC176" i="26"/>
  <c r="AB176" i="26"/>
  <c r="AA176" i="26"/>
  <c r="Z176" i="26"/>
  <c r="Y176" i="26"/>
  <c r="X176" i="26"/>
  <c r="W176" i="26"/>
  <c r="V176" i="26"/>
  <c r="U176" i="26"/>
  <c r="T176" i="26"/>
  <c r="S176" i="26"/>
  <c r="R176" i="26"/>
  <c r="Q176" i="26"/>
  <c r="P176" i="26"/>
  <c r="O176" i="26"/>
  <c r="AN176" i="26" s="1"/>
  <c r="N176" i="26"/>
  <c r="M176" i="26"/>
  <c r="L176" i="26"/>
  <c r="K176" i="26"/>
  <c r="J176" i="26"/>
  <c r="I176" i="26"/>
  <c r="H176" i="26"/>
  <c r="G176" i="26"/>
  <c r="F176" i="26"/>
  <c r="E176" i="26"/>
  <c r="D176" i="26"/>
  <c r="AJ175" i="26"/>
  <c r="AQ175" i="26" s="1"/>
  <c r="AI175" i="26"/>
  <c r="AH175" i="26"/>
  <c r="AG175" i="26"/>
  <c r="AF175" i="26"/>
  <c r="AE175" i="26"/>
  <c r="AD175" i="26"/>
  <c r="AC175" i="26"/>
  <c r="AB175" i="26"/>
  <c r="AA175" i="26"/>
  <c r="Z175" i="26"/>
  <c r="Y175" i="26"/>
  <c r="X175" i="26"/>
  <c r="W175" i="26"/>
  <c r="V175" i="26"/>
  <c r="U175" i="26"/>
  <c r="T175" i="26"/>
  <c r="S175" i="26"/>
  <c r="R175" i="26"/>
  <c r="Q175" i="26"/>
  <c r="P175" i="26"/>
  <c r="O175" i="26"/>
  <c r="N175" i="26"/>
  <c r="M175" i="26"/>
  <c r="L175" i="26"/>
  <c r="K175" i="26"/>
  <c r="J175" i="26"/>
  <c r="I175" i="26"/>
  <c r="H175" i="26"/>
  <c r="G175" i="26"/>
  <c r="F175" i="26"/>
  <c r="E175" i="26"/>
  <c r="D175" i="26"/>
  <c r="AQ174" i="26"/>
  <c r="AJ174" i="26"/>
  <c r="AI174" i="26"/>
  <c r="AH174" i="26"/>
  <c r="AG174" i="26"/>
  <c r="AF174" i="26"/>
  <c r="AE174" i="26"/>
  <c r="AD174" i="26"/>
  <c r="AC174" i="26"/>
  <c r="AL174" i="26" s="1"/>
  <c r="AB174" i="26"/>
  <c r="AA174" i="26"/>
  <c r="Z174" i="26"/>
  <c r="Y174" i="26"/>
  <c r="X174" i="26"/>
  <c r="W174" i="26"/>
  <c r="V174" i="26"/>
  <c r="U174" i="26"/>
  <c r="T174" i="26"/>
  <c r="AM174" i="26" s="1"/>
  <c r="S174" i="26"/>
  <c r="R174" i="26"/>
  <c r="Q174" i="26"/>
  <c r="P174" i="26"/>
  <c r="O174" i="26"/>
  <c r="N174" i="26"/>
  <c r="M174" i="26"/>
  <c r="AN174" i="26" s="1"/>
  <c r="L174" i="26"/>
  <c r="K174" i="26"/>
  <c r="J174" i="26"/>
  <c r="I174" i="26"/>
  <c r="H174" i="26"/>
  <c r="G174" i="26"/>
  <c r="F174" i="26"/>
  <c r="E174" i="26"/>
  <c r="D174" i="26"/>
  <c r="AO174" i="26" s="1"/>
  <c r="AO173" i="26"/>
  <c r="AJ173" i="26"/>
  <c r="AQ173" i="26" s="1"/>
  <c r="AS43" i="26" s="1"/>
  <c r="AI173" i="26"/>
  <c r="AH173" i="26"/>
  <c r="AG173" i="26"/>
  <c r="AF173" i="26"/>
  <c r="AE173" i="26"/>
  <c r="AD173" i="26"/>
  <c r="AC173" i="26"/>
  <c r="AB173" i="26"/>
  <c r="AL173" i="26" s="1"/>
  <c r="AA173" i="26"/>
  <c r="Z173" i="26"/>
  <c r="Y173" i="26"/>
  <c r="X173" i="26"/>
  <c r="W173" i="26"/>
  <c r="V173" i="26"/>
  <c r="U173" i="26"/>
  <c r="T173" i="26"/>
  <c r="AM173" i="26" s="1"/>
  <c r="S173" i="26"/>
  <c r="R173" i="26"/>
  <c r="Q173" i="26"/>
  <c r="P173" i="26"/>
  <c r="O173" i="26"/>
  <c r="N173" i="26"/>
  <c r="M173" i="26"/>
  <c r="L173" i="26"/>
  <c r="AN173" i="26" s="1"/>
  <c r="K173" i="26"/>
  <c r="J173" i="26"/>
  <c r="I173" i="26"/>
  <c r="H173" i="26"/>
  <c r="G173" i="26"/>
  <c r="F173" i="26"/>
  <c r="E173" i="26"/>
  <c r="D173" i="26"/>
  <c r="AQ172" i="26"/>
  <c r="AJ172" i="26"/>
  <c r="AI172" i="26"/>
  <c r="AH172" i="26"/>
  <c r="AG172" i="26"/>
  <c r="AF172" i="26"/>
  <c r="AE172" i="26"/>
  <c r="AD172" i="26"/>
  <c r="AC172" i="26"/>
  <c r="AB172" i="26"/>
  <c r="AA172" i="26"/>
  <c r="Z172" i="26"/>
  <c r="Y172" i="26"/>
  <c r="X172" i="26"/>
  <c r="W172" i="26"/>
  <c r="V172" i="26"/>
  <c r="U172" i="26"/>
  <c r="T172" i="26"/>
  <c r="S172" i="26"/>
  <c r="R172" i="26"/>
  <c r="Q172" i="26"/>
  <c r="P172" i="26"/>
  <c r="O172" i="26"/>
  <c r="AN172" i="26" s="1"/>
  <c r="N172" i="26"/>
  <c r="M172" i="26"/>
  <c r="L172" i="26"/>
  <c r="K172" i="26"/>
  <c r="J172" i="26"/>
  <c r="I172" i="26"/>
  <c r="H172" i="26"/>
  <c r="G172" i="26"/>
  <c r="F172" i="26"/>
  <c r="E172" i="26"/>
  <c r="D172" i="26"/>
  <c r="AJ171" i="26"/>
  <c r="AQ171" i="26" s="1"/>
  <c r="AI171" i="26"/>
  <c r="AH171" i="26"/>
  <c r="AG171" i="26"/>
  <c r="AF171" i="26"/>
  <c r="AE171" i="26"/>
  <c r="AD171" i="26"/>
  <c r="AC171" i="26"/>
  <c r="AB171" i="26"/>
  <c r="AL171" i="26" s="1"/>
  <c r="AA171" i="26"/>
  <c r="Z171" i="26"/>
  <c r="Y171" i="26"/>
  <c r="X171" i="26"/>
  <c r="W171" i="26"/>
  <c r="V171" i="26"/>
  <c r="AM171" i="26" s="1"/>
  <c r="U171" i="26"/>
  <c r="T171" i="26"/>
  <c r="S171" i="26"/>
  <c r="R171" i="26"/>
  <c r="Q171" i="26"/>
  <c r="P171" i="26"/>
  <c r="O171" i="26"/>
  <c r="N171" i="26"/>
  <c r="M171" i="26"/>
  <c r="L171" i="26"/>
  <c r="AN171" i="26" s="1"/>
  <c r="K171" i="26"/>
  <c r="J171" i="26"/>
  <c r="I171" i="26"/>
  <c r="H171" i="26"/>
  <c r="G171" i="26"/>
  <c r="F171" i="26"/>
  <c r="E171" i="26"/>
  <c r="D171" i="26"/>
  <c r="AO171" i="26" s="1"/>
  <c r="AQ170" i="26"/>
  <c r="AJ170" i="26"/>
  <c r="AI170" i="26"/>
  <c r="AH170" i="26"/>
  <c r="AG170" i="26"/>
  <c r="AF170" i="26"/>
  <c r="AE170" i="26"/>
  <c r="AD170" i="26"/>
  <c r="AC170" i="26"/>
  <c r="AL170" i="26" s="1"/>
  <c r="AB170" i="26"/>
  <c r="AA170" i="26"/>
  <c r="Z170" i="26"/>
  <c r="Y170" i="26"/>
  <c r="X170" i="26"/>
  <c r="W170" i="26"/>
  <c r="V170" i="26"/>
  <c r="U170" i="26"/>
  <c r="AM170" i="26" s="1"/>
  <c r="T170" i="26"/>
  <c r="S170" i="26"/>
  <c r="R170" i="26"/>
  <c r="Q170" i="26"/>
  <c r="P170" i="26"/>
  <c r="O170" i="26"/>
  <c r="N170" i="26"/>
  <c r="M170" i="26"/>
  <c r="AN170" i="26" s="1"/>
  <c r="L170" i="26"/>
  <c r="K170" i="26"/>
  <c r="J170" i="26"/>
  <c r="I170" i="26"/>
  <c r="H170" i="26"/>
  <c r="G170" i="26"/>
  <c r="F170" i="26"/>
  <c r="E170" i="26"/>
  <c r="D170" i="26"/>
  <c r="AJ169" i="26"/>
  <c r="AQ16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AN169" i="26" s="1"/>
  <c r="K169" i="26"/>
  <c r="J169" i="26"/>
  <c r="I169" i="26"/>
  <c r="H169" i="26"/>
  <c r="G169" i="26"/>
  <c r="F169" i="26"/>
  <c r="E169" i="26"/>
  <c r="D169" i="26"/>
  <c r="AO169" i="26" s="1"/>
  <c r="AQ168" i="26"/>
  <c r="AJ168" i="26"/>
  <c r="AI168" i="26"/>
  <c r="AH168" i="26"/>
  <c r="AG168" i="26"/>
  <c r="AF168" i="26"/>
  <c r="AE168" i="26"/>
  <c r="AD168" i="26"/>
  <c r="AC168" i="26"/>
  <c r="AB168" i="26"/>
  <c r="AA168" i="26"/>
  <c r="Z168" i="26"/>
  <c r="Y168" i="26"/>
  <c r="X168" i="26"/>
  <c r="W168" i="26"/>
  <c r="V168" i="26"/>
  <c r="U168" i="26"/>
  <c r="T168" i="26"/>
  <c r="AM168" i="26" s="1"/>
  <c r="S168" i="26"/>
  <c r="R168" i="26"/>
  <c r="Q168" i="26"/>
  <c r="P168" i="26"/>
  <c r="O168" i="26"/>
  <c r="AN168" i="26" s="1"/>
  <c r="N168" i="26"/>
  <c r="M168" i="26"/>
  <c r="L168" i="26"/>
  <c r="K168" i="26"/>
  <c r="J168" i="26"/>
  <c r="I168" i="26"/>
  <c r="H168" i="26"/>
  <c r="G168" i="26"/>
  <c r="F168" i="26"/>
  <c r="E168" i="26"/>
  <c r="D168" i="26"/>
  <c r="AO168" i="26" s="1"/>
  <c r="AJ167" i="26"/>
  <c r="AQ167" i="26" s="1"/>
  <c r="AI167" i="26"/>
  <c r="AH167" i="26"/>
  <c r="AG167" i="26"/>
  <c r="AF167" i="26"/>
  <c r="AE167" i="26"/>
  <c r="AD167" i="26"/>
  <c r="AC167" i="26"/>
  <c r="AB167" i="26"/>
  <c r="AA167" i="26"/>
  <c r="Z167" i="26"/>
  <c r="Y167" i="26"/>
  <c r="X167" i="26"/>
  <c r="W167" i="26"/>
  <c r="V167" i="26"/>
  <c r="U167" i="26"/>
  <c r="T167" i="26"/>
  <c r="S167" i="26"/>
  <c r="R167" i="26"/>
  <c r="Q167" i="26"/>
  <c r="P167" i="26"/>
  <c r="O167" i="26"/>
  <c r="N167" i="26"/>
  <c r="M167" i="26"/>
  <c r="L167" i="26"/>
  <c r="K167" i="26"/>
  <c r="J167" i="26"/>
  <c r="I167" i="26"/>
  <c r="H167" i="26"/>
  <c r="G167" i="26"/>
  <c r="F167" i="26"/>
  <c r="E167" i="26"/>
  <c r="D167" i="26"/>
  <c r="AQ166" i="26"/>
  <c r="AJ166" i="26"/>
  <c r="AI166" i="26"/>
  <c r="AH166" i="26"/>
  <c r="AG166" i="26"/>
  <c r="AF166" i="26"/>
  <c r="AE166" i="26"/>
  <c r="AD166" i="26"/>
  <c r="AC166" i="26"/>
  <c r="AL166" i="26" s="1"/>
  <c r="AB166" i="26"/>
  <c r="AA166" i="26"/>
  <c r="Z166" i="26"/>
  <c r="Y166" i="26"/>
  <c r="X166" i="26"/>
  <c r="W166" i="26"/>
  <c r="V166" i="26"/>
  <c r="U166" i="26"/>
  <c r="T166" i="26"/>
  <c r="AM166" i="26" s="1"/>
  <c r="S166" i="26"/>
  <c r="R166" i="26"/>
  <c r="Q166" i="26"/>
  <c r="P166" i="26"/>
  <c r="O166" i="26"/>
  <c r="N166" i="26"/>
  <c r="M166" i="26"/>
  <c r="AN166" i="26" s="1"/>
  <c r="L166" i="26"/>
  <c r="K166" i="26"/>
  <c r="J166" i="26"/>
  <c r="I166" i="26"/>
  <c r="H166" i="26"/>
  <c r="G166" i="26"/>
  <c r="F166" i="26"/>
  <c r="E166" i="26"/>
  <c r="D166" i="26"/>
  <c r="AO166" i="26" s="1"/>
  <c r="AO165" i="26"/>
  <c r="AJ165" i="26"/>
  <c r="AQ165" i="26" s="1"/>
  <c r="AI165" i="26"/>
  <c r="AH165" i="26"/>
  <c r="AG165" i="26"/>
  <c r="AF165" i="26"/>
  <c r="AE165" i="26"/>
  <c r="AD165" i="26"/>
  <c r="AC165" i="26"/>
  <c r="AB165" i="26"/>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Q164" i="26"/>
  <c r="AN164" i="26"/>
  <c r="AJ164" i="26"/>
  <c r="AI164" i="26"/>
  <c r="AH164" i="26"/>
  <c r="AG164" i="26"/>
  <c r="AF164" i="26"/>
  <c r="AE164" i="26"/>
  <c r="AD164" i="26"/>
  <c r="AC164" i="26"/>
  <c r="AL164" i="26" s="1"/>
  <c r="AB164" i="26"/>
  <c r="AA164" i="26"/>
  <c r="Z164" i="26"/>
  <c r="Y164" i="26"/>
  <c r="X164" i="26"/>
  <c r="W164" i="26"/>
  <c r="V164" i="26"/>
  <c r="U164" i="26"/>
  <c r="T164" i="26"/>
  <c r="AM164" i="26" s="1"/>
  <c r="S164" i="26"/>
  <c r="R164" i="26"/>
  <c r="Q164" i="26"/>
  <c r="P164" i="26"/>
  <c r="O164" i="26"/>
  <c r="N164" i="26"/>
  <c r="M164" i="26"/>
  <c r="L164" i="26"/>
  <c r="K164" i="26"/>
  <c r="J164" i="26"/>
  <c r="I164" i="26"/>
  <c r="H164" i="26"/>
  <c r="G164" i="26"/>
  <c r="F164" i="26"/>
  <c r="E164" i="26"/>
  <c r="D164" i="26"/>
  <c r="AO164" i="26" s="1"/>
  <c r="AM163" i="26"/>
  <c r="AJ163" i="26"/>
  <c r="AQ163" i="26" s="1"/>
  <c r="AI163" i="26"/>
  <c r="AH163" i="26"/>
  <c r="AG163" i="26"/>
  <c r="AF163" i="26"/>
  <c r="AE163" i="26"/>
  <c r="AD163" i="26"/>
  <c r="AC163" i="26"/>
  <c r="AB163" i="26"/>
  <c r="AL163" i="26" s="1"/>
  <c r="AA163" i="26"/>
  <c r="Z163" i="26"/>
  <c r="Y163" i="26"/>
  <c r="X163" i="26"/>
  <c r="W163" i="26"/>
  <c r="V163" i="26"/>
  <c r="U163" i="26"/>
  <c r="T163" i="26"/>
  <c r="S163" i="26"/>
  <c r="R163" i="26"/>
  <c r="Q163" i="26"/>
  <c r="P163" i="26"/>
  <c r="O163" i="26"/>
  <c r="N163" i="26"/>
  <c r="M163" i="26"/>
  <c r="L163" i="26"/>
  <c r="AN163" i="26" s="1"/>
  <c r="K163" i="26"/>
  <c r="J163" i="26"/>
  <c r="I163" i="26"/>
  <c r="H163" i="26"/>
  <c r="G163" i="26"/>
  <c r="F163" i="26"/>
  <c r="E163" i="26"/>
  <c r="D163" i="26"/>
  <c r="AO163" i="26" s="1"/>
  <c r="AQ162" i="26"/>
  <c r="AJ162" i="26"/>
  <c r="AI162" i="26"/>
  <c r="AH162" i="26"/>
  <c r="AG162" i="26"/>
  <c r="AF162" i="26"/>
  <c r="AE162" i="26"/>
  <c r="AD162" i="26"/>
  <c r="AC162" i="26"/>
  <c r="AL162" i="26" s="1"/>
  <c r="AB162" i="26"/>
  <c r="AA162" i="26"/>
  <c r="Z162" i="26"/>
  <c r="Y162" i="26"/>
  <c r="X162" i="26"/>
  <c r="W162" i="26"/>
  <c r="V162" i="26"/>
  <c r="U162" i="26"/>
  <c r="T162" i="26"/>
  <c r="S162" i="26"/>
  <c r="R162" i="26"/>
  <c r="Q162" i="26"/>
  <c r="P162" i="26"/>
  <c r="O162" i="26"/>
  <c r="N162" i="26"/>
  <c r="M162" i="26"/>
  <c r="AN162" i="26" s="1"/>
  <c r="L162" i="26"/>
  <c r="K162" i="26"/>
  <c r="J162" i="26"/>
  <c r="I162" i="26"/>
  <c r="H162" i="26"/>
  <c r="G162" i="26"/>
  <c r="F162" i="26"/>
  <c r="E162" i="26"/>
  <c r="D162" i="26"/>
  <c r="AJ161" i="26"/>
  <c r="AQ161" i="26" s="1"/>
  <c r="AI161" i="26"/>
  <c r="AH161" i="26"/>
  <c r="AG161" i="26"/>
  <c r="AF161" i="26"/>
  <c r="AE161" i="26"/>
  <c r="AD161" i="26"/>
  <c r="AC161" i="26"/>
  <c r="AB161" i="26"/>
  <c r="AL161" i="26" s="1"/>
  <c r="AA161" i="26"/>
  <c r="Z161" i="26"/>
  <c r="Y161" i="26"/>
  <c r="X161" i="26"/>
  <c r="W161" i="26"/>
  <c r="V161" i="26"/>
  <c r="U161" i="26"/>
  <c r="T161" i="26"/>
  <c r="AM161" i="26" s="1"/>
  <c r="S161" i="26"/>
  <c r="R161" i="26"/>
  <c r="Q161" i="26"/>
  <c r="P161" i="26"/>
  <c r="O161" i="26"/>
  <c r="N161" i="26"/>
  <c r="M161" i="26"/>
  <c r="L161" i="26"/>
  <c r="AN161" i="26" s="1"/>
  <c r="K161" i="26"/>
  <c r="J161" i="26"/>
  <c r="I161" i="26"/>
  <c r="H161" i="26"/>
  <c r="G161" i="26"/>
  <c r="F161" i="26"/>
  <c r="E161" i="26"/>
  <c r="D161" i="26"/>
  <c r="AO161" i="26" s="1"/>
  <c r="AQ160" i="26"/>
  <c r="AJ160" i="26"/>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D160" i="26"/>
  <c r="AJ159" i="26"/>
  <c r="AQ159" i="26" s="1"/>
  <c r="AI159" i="26"/>
  <c r="AH159" i="26"/>
  <c r="AG159" i="26"/>
  <c r="AF159" i="26"/>
  <c r="AE159" i="26"/>
  <c r="AD159" i="26"/>
  <c r="AC159" i="26"/>
  <c r="AB159" i="26"/>
  <c r="AA159" i="26"/>
  <c r="Z159" i="26"/>
  <c r="Y159" i="26"/>
  <c r="X159" i="26"/>
  <c r="W159" i="26"/>
  <c r="V159" i="26"/>
  <c r="U159" i="26"/>
  <c r="T159" i="26"/>
  <c r="S159" i="26"/>
  <c r="R159" i="26"/>
  <c r="Q159" i="26"/>
  <c r="P159" i="26"/>
  <c r="O159" i="26"/>
  <c r="N159" i="26"/>
  <c r="M159" i="26"/>
  <c r="L159" i="26"/>
  <c r="K159" i="26"/>
  <c r="J159" i="26"/>
  <c r="I159" i="26"/>
  <c r="H159" i="26"/>
  <c r="G159" i="26"/>
  <c r="F159" i="26"/>
  <c r="E159" i="26"/>
  <c r="D159" i="26"/>
  <c r="AQ158" i="26"/>
  <c r="AJ158" i="26"/>
  <c r="AI158" i="26"/>
  <c r="AH158" i="26"/>
  <c r="AG158" i="26"/>
  <c r="AF158" i="26"/>
  <c r="AE158" i="26"/>
  <c r="AD158" i="26"/>
  <c r="AC158" i="26"/>
  <c r="AL158" i="26" s="1"/>
  <c r="AB158" i="26"/>
  <c r="AA158" i="26"/>
  <c r="Z158" i="26"/>
  <c r="Y158" i="26"/>
  <c r="X158" i="26"/>
  <c r="W158" i="26"/>
  <c r="V158" i="26"/>
  <c r="U158" i="26"/>
  <c r="T158" i="26"/>
  <c r="AM158" i="26" s="1"/>
  <c r="S158" i="26"/>
  <c r="R158" i="26"/>
  <c r="Q158" i="26"/>
  <c r="P158" i="26"/>
  <c r="O158" i="26"/>
  <c r="N158" i="26"/>
  <c r="M158" i="26"/>
  <c r="AN158" i="26" s="1"/>
  <c r="L158" i="26"/>
  <c r="K158" i="26"/>
  <c r="J158" i="26"/>
  <c r="I158" i="26"/>
  <c r="H158" i="26"/>
  <c r="G158" i="26"/>
  <c r="F158" i="26"/>
  <c r="E158" i="26"/>
  <c r="D158" i="26"/>
  <c r="AO158" i="26" s="1"/>
  <c r="AJ157" i="26"/>
  <c r="AQ157" i="26" s="1"/>
  <c r="AI157" i="26"/>
  <c r="AH157" i="26"/>
  <c r="AG157" i="26"/>
  <c r="AF157" i="26"/>
  <c r="AE157" i="26"/>
  <c r="AD157" i="26"/>
  <c r="AC157" i="26"/>
  <c r="AB157" i="26"/>
  <c r="AA157" i="26"/>
  <c r="Z157" i="26"/>
  <c r="Y157" i="26"/>
  <c r="X157" i="26"/>
  <c r="W157" i="26"/>
  <c r="V157" i="26"/>
  <c r="U157" i="26"/>
  <c r="T157" i="26"/>
  <c r="S157" i="26"/>
  <c r="R157" i="26"/>
  <c r="Q157" i="26"/>
  <c r="P157" i="26"/>
  <c r="O157" i="26"/>
  <c r="N157" i="26"/>
  <c r="M157" i="26"/>
  <c r="L157" i="26"/>
  <c r="K157" i="26"/>
  <c r="J157" i="26"/>
  <c r="I157" i="26"/>
  <c r="H157" i="26"/>
  <c r="AO157" i="26" s="1"/>
  <c r="G157" i="26"/>
  <c r="F157" i="26"/>
  <c r="E157" i="26"/>
  <c r="D157" i="26"/>
  <c r="AQ156" i="26"/>
  <c r="AN156" i="26"/>
  <c r="AJ156" i="26"/>
  <c r="AI156" i="26"/>
  <c r="AH156" i="26"/>
  <c r="AG156" i="26"/>
  <c r="AF156" i="26"/>
  <c r="AE156" i="26"/>
  <c r="AD156" i="26"/>
  <c r="AC156" i="26"/>
  <c r="AL156" i="26" s="1"/>
  <c r="AB156" i="26"/>
  <c r="AA156" i="26"/>
  <c r="Z156" i="26"/>
  <c r="Y156" i="26"/>
  <c r="X156" i="26"/>
  <c r="W156" i="26"/>
  <c r="V156" i="26"/>
  <c r="U156" i="26"/>
  <c r="T156" i="26"/>
  <c r="AM156" i="26" s="1"/>
  <c r="S156" i="26"/>
  <c r="R156" i="26"/>
  <c r="Q156" i="26"/>
  <c r="P156" i="26"/>
  <c r="O156" i="26"/>
  <c r="N156" i="26"/>
  <c r="M156" i="26"/>
  <c r="L156" i="26"/>
  <c r="K156" i="26"/>
  <c r="J156" i="26"/>
  <c r="I156" i="26"/>
  <c r="H156" i="26"/>
  <c r="G156" i="26"/>
  <c r="F156" i="26"/>
  <c r="E156" i="26"/>
  <c r="D156" i="26"/>
  <c r="AO156" i="26" s="1"/>
  <c r="AJ155" i="26"/>
  <c r="AQ155" i="26" s="1"/>
  <c r="AS25" i="26" s="1"/>
  <c r="AI155" i="26"/>
  <c r="AH155" i="26"/>
  <c r="AG155" i="26"/>
  <c r="AF155" i="26"/>
  <c r="AE155" i="26"/>
  <c r="AD155" i="26"/>
  <c r="AC155" i="26"/>
  <c r="AB155" i="26"/>
  <c r="AL155" i="26" s="1"/>
  <c r="AA155" i="26"/>
  <c r="Z155" i="26"/>
  <c r="Y155" i="26"/>
  <c r="X155" i="26"/>
  <c r="W155" i="26"/>
  <c r="V155" i="26"/>
  <c r="AM155" i="26" s="1"/>
  <c r="U155" i="26"/>
  <c r="T155" i="26"/>
  <c r="S155" i="26"/>
  <c r="R155" i="26"/>
  <c r="Q155" i="26"/>
  <c r="P155" i="26"/>
  <c r="O155" i="26"/>
  <c r="N155" i="26"/>
  <c r="M155" i="26"/>
  <c r="L155" i="26"/>
  <c r="AN155" i="26" s="1"/>
  <c r="K155" i="26"/>
  <c r="J155" i="26"/>
  <c r="I155" i="26"/>
  <c r="H155" i="26"/>
  <c r="G155" i="26"/>
  <c r="F155" i="26"/>
  <c r="E155" i="26"/>
  <c r="D155" i="26"/>
  <c r="AO155" i="26" s="1"/>
  <c r="AQ154" i="26"/>
  <c r="AJ154" i="26"/>
  <c r="AI154" i="26"/>
  <c r="AH154" i="26"/>
  <c r="AG154" i="26"/>
  <c r="AF154" i="26"/>
  <c r="AE154" i="26"/>
  <c r="AD154" i="26"/>
  <c r="AC154" i="26"/>
  <c r="AL154" i="26" s="1"/>
  <c r="AB154" i="26"/>
  <c r="AA154" i="26"/>
  <c r="Z154" i="26"/>
  <c r="Y154" i="26"/>
  <c r="X154" i="26"/>
  <c r="W154" i="26"/>
  <c r="V154" i="26"/>
  <c r="U154" i="26"/>
  <c r="T154" i="26"/>
  <c r="AM154" i="26" s="1"/>
  <c r="S154" i="26"/>
  <c r="R154" i="26"/>
  <c r="Q154" i="26"/>
  <c r="P154" i="26"/>
  <c r="O154" i="26"/>
  <c r="N154" i="26"/>
  <c r="M154" i="26"/>
  <c r="AN154" i="26" s="1"/>
  <c r="L154" i="26"/>
  <c r="K154" i="26"/>
  <c r="J154" i="26"/>
  <c r="I154" i="26"/>
  <c r="H154" i="26"/>
  <c r="G154" i="26"/>
  <c r="F154" i="26"/>
  <c r="E154" i="26"/>
  <c r="D154" i="26"/>
  <c r="AO154" i="26" s="1"/>
  <c r="AJ153" i="26"/>
  <c r="AQ153" i="26" s="1"/>
  <c r="AI153" i="26"/>
  <c r="AH153" i="26"/>
  <c r="AG153" i="26"/>
  <c r="AF153" i="26"/>
  <c r="AE153" i="26"/>
  <c r="AD153" i="26"/>
  <c r="AC153" i="26"/>
  <c r="AB153" i="26"/>
  <c r="AL153" i="26" s="1"/>
  <c r="AA153" i="26"/>
  <c r="Z153" i="26"/>
  <c r="Y153" i="26"/>
  <c r="X153" i="26"/>
  <c r="W153" i="26"/>
  <c r="V153" i="26"/>
  <c r="U153" i="26"/>
  <c r="T153" i="26"/>
  <c r="AM153" i="26" s="1"/>
  <c r="S153" i="26"/>
  <c r="R153" i="26"/>
  <c r="Q153" i="26"/>
  <c r="P153" i="26"/>
  <c r="O153" i="26"/>
  <c r="N153" i="26"/>
  <c r="M153" i="26"/>
  <c r="L153" i="26"/>
  <c r="AN153" i="26" s="1"/>
  <c r="K153" i="26"/>
  <c r="J153" i="26"/>
  <c r="I153" i="26"/>
  <c r="H153" i="26"/>
  <c r="G153" i="26"/>
  <c r="F153" i="26"/>
  <c r="E153" i="26"/>
  <c r="D153" i="26"/>
  <c r="AO153" i="26" s="1"/>
  <c r="AQ152" i="26"/>
  <c r="AJ152" i="26"/>
  <c r="AI152" i="26"/>
  <c r="AH152" i="26"/>
  <c r="AG152" i="26"/>
  <c r="AF152" i="26"/>
  <c r="AE152" i="26"/>
  <c r="AD152" i="26"/>
  <c r="AC152" i="26"/>
  <c r="AB152" i="26"/>
  <c r="AA152" i="26"/>
  <c r="Z152" i="26"/>
  <c r="Y152" i="26"/>
  <c r="X152" i="26"/>
  <c r="W152" i="26"/>
  <c r="V152" i="26"/>
  <c r="U152" i="26"/>
  <c r="T152" i="26"/>
  <c r="AM152" i="26" s="1"/>
  <c r="S152" i="26"/>
  <c r="R152" i="26"/>
  <c r="Q152" i="26"/>
  <c r="P152" i="26"/>
  <c r="O152" i="26"/>
  <c r="N152" i="26"/>
  <c r="M152" i="26"/>
  <c r="L152" i="26"/>
  <c r="K152" i="26"/>
  <c r="J152" i="26"/>
  <c r="I152" i="26"/>
  <c r="H152" i="26"/>
  <c r="G152" i="26"/>
  <c r="F152" i="26"/>
  <c r="E152" i="26"/>
  <c r="D152" i="26"/>
  <c r="AO152" i="26" s="1"/>
  <c r="AJ151" i="26"/>
  <c r="AI151" i="26"/>
  <c r="AH151" i="26"/>
  <c r="AG151" i="26"/>
  <c r="AF151" i="26"/>
  <c r="AE151" i="26"/>
  <c r="AD151" i="26"/>
  <c r="AC151" i="26"/>
  <c r="AB151" i="26"/>
  <c r="AL151" i="26" s="1"/>
  <c r="AA151" i="26"/>
  <c r="Z151" i="26"/>
  <c r="Y151" i="26"/>
  <c r="X151" i="26"/>
  <c r="W151" i="26"/>
  <c r="V151" i="26"/>
  <c r="AM151" i="26" s="1"/>
  <c r="U151" i="26"/>
  <c r="T151" i="26"/>
  <c r="S151" i="26"/>
  <c r="R151" i="26"/>
  <c r="Q151" i="26"/>
  <c r="P151" i="26"/>
  <c r="O151" i="26"/>
  <c r="N151" i="26"/>
  <c r="M151" i="26"/>
  <c r="L151" i="26"/>
  <c r="AN151" i="26" s="1"/>
  <c r="K151" i="26"/>
  <c r="J151" i="26"/>
  <c r="I151" i="26"/>
  <c r="H151" i="26"/>
  <c r="G151" i="26"/>
  <c r="F151" i="26"/>
  <c r="AO151" i="26" s="1"/>
  <c r="E151" i="26"/>
  <c r="D151" i="26"/>
  <c r="AJ150" i="26"/>
  <c r="AI150" i="26"/>
  <c r="AH150" i="26"/>
  <c r="AG150" i="26"/>
  <c r="AF150" i="26"/>
  <c r="AE150" i="26"/>
  <c r="AD150" i="26"/>
  <c r="AC150" i="26"/>
  <c r="AL150" i="26" s="1"/>
  <c r="AB150" i="26"/>
  <c r="AA150" i="26"/>
  <c r="Z150" i="26"/>
  <c r="Y150" i="26"/>
  <c r="X150" i="26"/>
  <c r="W150" i="26"/>
  <c r="V150" i="26"/>
  <c r="U150" i="26"/>
  <c r="T150" i="26"/>
  <c r="S150" i="26"/>
  <c r="R150" i="26"/>
  <c r="Q150" i="26"/>
  <c r="P150" i="26"/>
  <c r="O150" i="26"/>
  <c r="N150" i="26"/>
  <c r="M150" i="26"/>
  <c r="AN150" i="26" s="1"/>
  <c r="L150" i="26"/>
  <c r="K150" i="26"/>
  <c r="J150" i="26"/>
  <c r="I150" i="26"/>
  <c r="H150" i="26"/>
  <c r="G150" i="26"/>
  <c r="F150" i="26"/>
  <c r="E150" i="26"/>
  <c r="D150" i="26"/>
  <c r="AJ149" i="26"/>
  <c r="AI149" i="26"/>
  <c r="AH149" i="26"/>
  <c r="AG149" i="26"/>
  <c r="AF149" i="26"/>
  <c r="AE149" i="26"/>
  <c r="AD149" i="26"/>
  <c r="AC149" i="26"/>
  <c r="AB149" i="26"/>
  <c r="AA149" i="26"/>
  <c r="Z149" i="26"/>
  <c r="Y149" i="26"/>
  <c r="X149" i="26"/>
  <c r="W149" i="26"/>
  <c r="V149" i="26"/>
  <c r="U149" i="26"/>
  <c r="T149" i="26"/>
  <c r="S149" i="26"/>
  <c r="R149" i="26"/>
  <c r="Q149" i="26"/>
  <c r="P149" i="26"/>
  <c r="O149" i="26"/>
  <c r="N149" i="26"/>
  <c r="M149" i="26"/>
  <c r="L149" i="26"/>
  <c r="K149" i="26"/>
  <c r="J149" i="26"/>
  <c r="I149" i="26"/>
  <c r="H149" i="26"/>
  <c r="AO149" i="26" s="1"/>
  <c r="G149" i="26"/>
  <c r="F149" i="26"/>
  <c r="E149" i="26"/>
  <c r="D149" i="26"/>
  <c r="AN148" i="26"/>
  <c r="AJ148" i="26"/>
  <c r="AI148" i="26"/>
  <c r="AH148" i="26"/>
  <c r="AG148" i="26"/>
  <c r="AF148" i="26"/>
  <c r="AE148" i="26"/>
  <c r="AD148" i="26"/>
  <c r="AC148" i="26"/>
  <c r="AL148" i="26" s="1"/>
  <c r="AB148" i="26"/>
  <c r="AA148" i="26"/>
  <c r="Z148" i="26"/>
  <c r="Y148" i="26"/>
  <c r="X148" i="26"/>
  <c r="W148" i="26"/>
  <c r="V148" i="26"/>
  <c r="U148" i="26"/>
  <c r="T148" i="26"/>
  <c r="AM148" i="26" s="1"/>
  <c r="S148" i="26"/>
  <c r="R148" i="26"/>
  <c r="Q148" i="26"/>
  <c r="P148" i="26"/>
  <c r="O148" i="26"/>
  <c r="N148" i="26"/>
  <c r="M148" i="26"/>
  <c r="L148" i="26"/>
  <c r="K148" i="26"/>
  <c r="J148" i="26"/>
  <c r="I148" i="26"/>
  <c r="H148" i="26"/>
  <c r="G148" i="26"/>
  <c r="F148" i="26"/>
  <c r="E148" i="26"/>
  <c r="D148" i="26"/>
  <c r="AO148" i="26" s="1"/>
  <c r="AJ147" i="26"/>
  <c r="AI147" i="26"/>
  <c r="AH147" i="26"/>
  <c r="AG147" i="26"/>
  <c r="AF147" i="26"/>
  <c r="AE147" i="26"/>
  <c r="AD147" i="26"/>
  <c r="AC147" i="26"/>
  <c r="AB147" i="26"/>
  <c r="AL147" i="26" s="1"/>
  <c r="AA147" i="26"/>
  <c r="Z147" i="26"/>
  <c r="Y147" i="26"/>
  <c r="X147" i="26"/>
  <c r="W147" i="26"/>
  <c r="V147" i="26"/>
  <c r="AM147" i="26" s="1"/>
  <c r="U147" i="26"/>
  <c r="T147" i="26"/>
  <c r="S147" i="26"/>
  <c r="R147" i="26"/>
  <c r="Q147" i="26"/>
  <c r="P147" i="26"/>
  <c r="O147" i="26"/>
  <c r="N147" i="26"/>
  <c r="M147" i="26"/>
  <c r="L147" i="26"/>
  <c r="AN147" i="26" s="1"/>
  <c r="K147" i="26"/>
  <c r="J147" i="26"/>
  <c r="I147" i="26"/>
  <c r="H147" i="26"/>
  <c r="G147" i="26"/>
  <c r="F147" i="26"/>
  <c r="E147" i="26"/>
  <c r="D147" i="26"/>
  <c r="AO147" i="26" s="1"/>
  <c r="AJ146" i="26"/>
  <c r="AI146" i="26"/>
  <c r="AH146" i="26"/>
  <c r="AG146" i="26"/>
  <c r="AF146" i="26"/>
  <c r="AE146" i="26"/>
  <c r="AD146" i="26"/>
  <c r="AC146" i="26"/>
  <c r="AL146" i="26" s="1"/>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L145" i="26" s="1"/>
  <c r="AA145" i="26"/>
  <c r="Z145" i="26"/>
  <c r="Y145" i="26"/>
  <c r="X145" i="26"/>
  <c r="W145" i="26"/>
  <c r="V145" i="26"/>
  <c r="U145" i="26"/>
  <c r="T145" i="26"/>
  <c r="AM145" i="26" s="1"/>
  <c r="S145" i="26"/>
  <c r="R145" i="26"/>
  <c r="Q145" i="26"/>
  <c r="P145" i="26"/>
  <c r="O145" i="26"/>
  <c r="N145" i="26"/>
  <c r="M145" i="26"/>
  <c r="L145" i="26"/>
  <c r="AN145" i="26" s="1"/>
  <c r="K145" i="26"/>
  <c r="J145" i="26"/>
  <c r="I145" i="26"/>
  <c r="H145" i="26"/>
  <c r="G145" i="26"/>
  <c r="F145" i="26"/>
  <c r="E145" i="26"/>
  <c r="D145" i="26"/>
  <c r="AO145" i="26" s="1"/>
  <c r="AJ144" i="26"/>
  <c r="AI144" i="26"/>
  <c r="AH144" i="26"/>
  <c r="AG144" i="26"/>
  <c r="AF144" i="26"/>
  <c r="AE144" i="26"/>
  <c r="AD144" i="26"/>
  <c r="AC144" i="26"/>
  <c r="AB144" i="26"/>
  <c r="AL144" i="26" s="1"/>
  <c r="AA144" i="26"/>
  <c r="Z144" i="26"/>
  <c r="Y144" i="26"/>
  <c r="X144" i="26"/>
  <c r="W144" i="26"/>
  <c r="V144" i="26"/>
  <c r="U144" i="26"/>
  <c r="T144" i="26"/>
  <c r="AM144" i="26" s="1"/>
  <c r="S144" i="26"/>
  <c r="R144" i="26"/>
  <c r="Q144" i="26"/>
  <c r="P144" i="26"/>
  <c r="O144" i="26"/>
  <c r="AN144" i="26" s="1"/>
  <c r="N144" i="26"/>
  <c r="M144" i="26"/>
  <c r="L144" i="26"/>
  <c r="K144" i="26"/>
  <c r="J144" i="26"/>
  <c r="I144" i="26"/>
  <c r="H144" i="26"/>
  <c r="G144" i="26"/>
  <c r="F144" i="26"/>
  <c r="E144" i="26"/>
  <c r="D144" i="26"/>
  <c r="AO144" i="26" s="1"/>
  <c r="AJ143" i="26"/>
  <c r="AI143" i="26"/>
  <c r="AH143" i="26"/>
  <c r="AG143" i="26"/>
  <c r="AF143" i="26"/>
  <c r="AE143" i="26"/>
  <c r="AD143" i="26"/>
  <c r="AC143" i="26"/>
  <c r="AB143" i="26"/>
  <c r="AA143" i="26"/>
  <c r="Z143" i="26"/>
  <c r="Y143" i="26"/>
  <c r="X143" i="26"/>
  <c r="W143" i="26"/>
  <c r="V143" i="26"/>
  <c r="U143" i="26"/>
  <c r="T143" i="26"/>
  <c r="S143" i="26"/>
  <c r="R143" i="26"/>
  <c r="Q143" i="26"/>
  <c r="P143" i="26"/>
  <c r="O143" i="26"/>
  <c r="N143" i="26"/>
  <c r="M143" i="26"/>
  <c r="L143" i="26"/>
  <c r="K143" i="26"/>
  <c r="J143" i="26"/>
  <c r="I143" i="26"/>
  <c r="H143" i="26"/>
  <c r="G143" i="26"/>
  <c r="F143" i="26"/>
  <c r="E143" i="26"/>
  <c r="D143" i="26"/>
  <c r="AJ142" i="26"/>
  <c r="AI142" i="26"/>
  <c r="AH142" i="26"/>
  <c r="AG142" i="26"/>
  <c r="AF142" i="26"/>
  <c r="AE142" i="26"/>
  <c r="AD142" i="26"/>
  <c r="AC142" i="26"/>
  <c r="AL142" i="26" s="1"/>
  <c r="AB142" i="26"/>
  <c r="AA142" i="26"/>
  <c r="Z142" i="26"/>
  <c r="Y142" i="26"/>
  <c r="X142" i="26"/>
  <c r="W142" i="26"/>
  <c r="V142" i="26"/>
  <c r="U142" i="26"/>
  <c r="T142" i="26"/>
  <c r="AM142" i="26" s="1"/>
  <c r="S142" i="26"/>
  <c r="R142" i="26"/>
  <c r="Q142" i="26"/>
  <c r="P142" i="26"/>
  <c r="O142" i="26"/>
  <c r="N142" i="26"/>
  <c r="M142" i="26"/>
  <c r="AN142" i="26" s="1"/>
  <c r="L142" i="26"/>
  <c r="K142" i="26"/>
  <c r="J142" i="26"/>
  <c r="I142" i="26"/>
  <c r="H142" i="26"/>
  <c r="G142" i="26"/>
  <c r="F142" i="26"/>
  <c r="E142" i="26"/>
  <c r="D142" i="26"/>
  <c r="AO142" i="26" s="1"/>
  <c r="AO141" i="26"/>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AN140" i="26" s="1"/>
  <c r="N140" i="26"/>
  <c r="M140" i="26"/>
  <c r="L140" i="26"/>
  <c r="K140" i="26"/>
  <c r="J140" i="26"/>
  <c r="I140" i="26"/>
  <c r="H140" i="26"/>
  <c r="G140" i="26"/>
  <c r="F140" i="26"/>
  <c r="E140" i="26"/>
  <c r="D140" i="26"/>
  <c r="AJ139" i="26"/>
  <c r="AI139" i="26"/>
  <c r="AH139" i="26"/>
  <c r="AG139" i="26"/>
  <c r="AF139" i="26"/>
  <c r="AE139" i="26"/>
  <c r="AD139" i="26"/>
  <c r="AC139" i="26"/>
  <c r="AB139" i="26"/>
  <c r="AL139" i="26" s="1"/>
  <c r="AA139" i="26"/>
  <c r="Z139" i="26"/>
  <c r="Y139" i="26"/>
  <c r="X139" i="26"/>
  <c r="W139" i="26"/>
  <c r="V139" i="26"/>
  <c r="AM139" i="26" s="1"/>
  <c r="U139" i="26"/>
  <c r="T139" i="26"/>
  <c r="S139" i="26"/>
  <c r="R139" i="26"/>
  <c r="Q139" i="26"/>
  <c r="P139" i="26"/>
  <c r="O139" i="26"/>
  <c r="N139" i="26"/>
  <c r="M139" i="26"/>
  <c r="L139" i="26"/>
  <c r="AN139" i="26" s="1"/>
  <c r="K139" i="26"/>
  <c r="J139" i="26"/>
  <c r="I139" i="26"/>
  <c r="H139" i="26"/>
  <c r="G139" i="26"/>
  <c r="F139" i="26"/>
  <c r="E139" i="26"/>
  <c r="D139" i="26"/>
  <c r="AO139" i="26" s="1"/>
  <c r="AJ138" i="26"/>
  <c r="AI138" i="26"/>
  <c r="AH138" i="26"/>
  <c r="AG138" i="26"/>
  <c r="AF138" i="26"/>
  <c r="AE138" i="26"/>
  <c r="AD138" i="26"/>
  <c r="AC138" i="26"/>
  <c r="AL138" i="26" s="1"/>
  <c r="AB138" i="26"/>
  <c r="AA138" i="26"/>
  <c r="Z138" i="26"/>
  <c r="Y138" i="26"/>
  <c r="X138" i="26"/>
  <c r="W138" i="26"/>
  <c r="V138" i="26"/>
  <c r="U138" i="26"/>
  <c r="T138" i="26"/>
  <c r="AM138" i="26" s="1"/>
  <c r="S138" i="26"/>
  <c r="R138" i="26"/>
  <c r="Q138" i="26"/>
  <c r="P138" i="26"/>
  <c r="O138" i="26"/>
  <c r="N138" i="26"/>
  <c r="M138" i="26"/>
  <c r="L138" i="26"/>
  <c r="AN138" i="26" s="1"/>
  <c r="K138" i="26"/>
  <c r="J138" i="26"/>
  <c r="I138" i="26"/>
  <c r="H138" i="26"/>
  <c r="G138" i="26"/>
  <c r="F138" i="26"/>
  <c r="E138" i="26"/>
  <c r="D138" i="26"/>
  <c r="AO138" i="26" s="1"/>
  <c r="AQ138" i="26" s="1"/>
  <c r="AS8" i="26" s="1"/>
  <c r="AJ137" i="26"/>
  <c r="AI137" i="26"/>
  <c r="AH137" i="26"/>
  <c r="AG137" i="26"/>
  <c r="AF137" i="26"/>
  <c r="AE137" i="26"/>
  <c r="AD137" i="26"/>
  <c r="AC137" i="26"/>
  <c r="AB137" i="26"/>
  <c r="AL137" i="26" s="1"/>
  <c r="AA137" i="26"/>
  <c r="Z137" i="26"/>
  <c r="Y137" i="26"/>
  <c r="X137" i="26"/>
  <c r="W137" i="26"/>
  <c r="V137" i="26"/>
  <c r="U137" i="26"/>
  <c r="T137" i="26"/>
  <c r="AM137" i="26" s="1"/>
  <c r="S137" i="26"/>
  <c r="R137" i="26"/>
  <c r="Q137" i="26"/>
  <c r="P137" i="26"/>
  <c r="O137" i="26"/>
  <c r="N137" i="26"/>
  <c r="M137" i="26"/>
  <c r="L137" i="26"/>
  <c r="AN137" i="26" s="1"/>
  <c r="K137" i="26"/>
  <c r="J137" i="26"/>
  <c r="I137" i="26"/>
  <c r="H137" i="26"/>
  <c r="G137" i="26"/>
  <c r="F137" i="26"/>
  <c r="E137" i="26"/>
  <c r="D137" i="26"/>
  <c r="AO137" i="26" s="1"/>
  <c r="AJ136" i="26"/>
  <c r="AI136" i="26"/>
  <c r="AH136" i="26"/>
  <c r="AG136" i="26"/>
  <c r="AF136" i="26"/>
  <c r="AE136" i="26"/>
  <c r="AD136" i="26"/>
  <c r="AC136" i="26"/>
  <c r="AB136" i="26"/>
  <c r="AA136" i="26"/>
  <c r="Z136" i="26"/>
  <c r="Y136" i="26"/>
  <c r="X136" i="26"/>
  <c r="W136" i="26"/>
  <c r="V136" i="26"/>
  <c r="U136" i="26"/>
  <c r="T136" i="26"/>
  <c r="S136" i="26"/>
  <c r="R136" i="26"/>
  <c r="Q136" i="26"/>
  <c r="P136" i="26"/>
  <c r="O136" i="26"/>
  <c r="AN136" i="26" s="1"/>
  <c r="N136" i="26"/>
  <c r="M136" i="26"/>
  <c r="L136" i="26"/>
  <c r="K136" i="26"/>
  <c r="J136" i="26"/>
  <c r="I136" i="26"/>
  <c r="H136" i="26"/>
  <c r="G136" i="26"/>
  <c r="F136" i="26"/>
  <c r="E136" i="26"/>
  <c r="D136" i="26"/>
  <c r="AQ134" i="26"/>
  <c r="AJ134" i="26"/>
  <c r="AI134" i="26"/>
  <c r="AH134" i="26"/>
  <c r="AG134" i="26"/>
  <c r="AF134" i="26"/>
  <c r="AE134" i="26"/>
  <c r="AD134" i="26"/>
  <c r="AC134" i="26"/>
  <c r="AB134" i="26"/>
  <c r="AA134" i="26"/>
  <c r="Z134" i="26"/>
  <c r="Y134" i="26"/>
  <c r="X134" i="26"/>
  <c r="W134" i="26"/>
  <c r="V134" i="26"/>
  <c r="U134" i="26"/>
  <c r="T134" i="26"/>
  <c r="S134" i="26"/>
  <c r="R134" i="26"/>
  <c r="Q134" i="26"/>
  <c r="P134" i="26"/>
  <c r="O134" i="26"/>
  <c r="N134" i="26"/>
  <c r="M134" i="26"/>
  <c r="L134" i="26"/>
  <c r="K134" i="26"/>
  <c r="J134" i="26"/>
  <c r="I134" i="26"/>
  <c r="H134" i="26"/>
  <c r="G134" i="26"/>
  <c r="F134" i="26"/>
  <c r="E134" i="26"/>
  <c r="D134" i="26"/>
  <c r="AJ133" i="26"/>
  <c r="AQ133" i="26" s="1"/>
  <c r="AI133" i="26"/>
  <c r="AH133" i="26"/>
  <c r="AG133" i="26"/>
  <c r="AF133" i="26"/>
  <c r="AE133" i="26"/>
  <c r="AD133" i="26"/>
  <c r="AC133" i="26"/>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Q132" i="26"/>
  <c r="AJ132" i="26"/>
  <c r="AI132" i="26"/>
  <c r="AH132" i="26"/>
  <c r="AG132" i="26"/>
  <c r="AF132" i="26"/>
  <c r="AE132" i="26"/>
  <c r="AD132" i="26"/>
  <c r="AC132" i="26"/>
  <c r="AL132" i="26" s="1"/>
  <c r="AB132" i="26"/>
  <c r="AA132" i="26"/>
  <c r="Z132" i="26"/>
  <c r="Y132" i="26"/>
  <c r="X132" i="26"/>
  <c r="W132" i="26"/>
  <c r="V132" i="26"/>
  <c r="U132" i="26"/>
  <c r="T132" i="26"/>
  <c r="AM132" i="26" s="1"/>
  <c r="S132" i="26"/>
  <c r="R132" i="26"/>
  <c r="Q132" i="26"/>
  <c r="P132" i="26"/>
  <c r="O132" i="26"/>
  <c r="N132" i="26"/>
  <c r="M132" i="26"/>
  <c r="AN132" i="26" s="1"/>
  <c r="L132" i="26"/>
  <c r="K132" i="26"/>
  <c r="J132" i="26"/>
  <c r="I132" i="26"/>
  <c r="H132" i="26"/>
  <c r="G132" i="26"/>
  <c r="F132" i="26"/>
  <c r="E132" i="26"/>
  <c r="D132" i="26"/>
  <c r="AO132" i="26" s="1"/>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AO131" i="26" s="1"/>
  <c r="G131" i="26"/>
  <c r="F131" i="26"/>
  <c r="E131" i="26"/>
  <c r="D131" i="26"/>
  <c r="AN130" i="26"/>
  <c r="AJ130" i="26"/>
  <c r="AQ130" i="26" s="1"/>
  <c r="AI130" i="26"/>
  <c r="AH130" i="26"/>
  <c r="AG130" i="26"/>
  <c r="AF130" i="26"/>
  <c r="AE130" i="26"/>
  <c r="AD130" i="26"/>
  <c r="AC130" i="26"/>
  <c r="AL130" i="26" s="1"/>
  <c r="AB130" i="26"/>
  <c r="AA130" i="26"/>
  <c r="Z130" i="26"/>
  <c r="Y130" i="26"/>
  <c r="X130" i="26"/>
  <c r="W130" i="26"/>
  <c r="V130" i="26"/>
  <c r="U130" i="26"/>
  <c r="T130" i="26"/>
  <c r="AM130" i="26" s="1"/>
  <c r="S130" i="26"/>
  <c r="R130" i="26"/>
  <c r="Q130" i="26"/>
  <c r="P130" i="26"/>
  <c r="O130" i="26"/>
  <c r="N130" i="26"/>
  <c r="M130" i="26"/>
  <c r="L130" i="26"/>
  <c r="K130" i="26"/>
  <c r="J130" i="26"/>
  <c r="I130" i="26"/>
  <c r="H130" i="26"/>
  <c r="G130" i="26"/>
  <c r="F130" i="26"/>
  <c r="E130" i="26"/>
  <c r="D130" i="26"/>
  <c r="AO130" i="26" s="1"/>
  <c r="AM129" i="26"/>
  <c r="AJ129" i="26"/>
  <c r="AQ129" i="26" s="1"/>
  <c r="AI129" i="26"/>
  <c r="AH129" i="26"/>
  <c r="AG129" i="26"/>
  <c r="AF129" i="26"/>
  <c r="AE129" i="26"/>
  <c r="AD129" i="26"/>
  <c r="AC129" i="26"/>
  <c r="AB129" i="26"/>
  <c r="AL129" i="26" s="1"/>
  <c r="AA129" i="26"/>
  <c r="Z129" i="26"/>
  <c r="Y129" i="26"/>
  <c r="X129" i="26"/>
  <c r="W129" i="26"/>
  <c r="V129" i="26"/>
  <c r="U129" i="26"/>
  <c r="T129" i="26"/>
  <c r="S129" i="26"/>
  <c r="R129" i="26"/>
  <c r="Q129" i="26"/>
  <c r="P129" i="26"/>
  <c r="O129" i="26"/>
  <c r="N129" i="26"/>
  <c r="M129" i="26"/>
  <c r="L129" i="26"/>
  <c r="AN129" i="26" s="1"/>
  <c r="K129" i="26"/>
  <c r="J129" i="26"/>
  <c r="I129" i="26"/>
  <c r="H129" i="26"/>
  <c r="G129" i="26"/>
  <c r="F129" i="26"/>
  <c r="E129" i="26"/>
  <c r="D129" i="26"/>
  <c r="AO129" i="26" s="1"/>
  <c r="AQ128" i="26"/>
  <c r="AJ128" i="26"/>
  <c r="AI128" i="26"/>
  <c r="AH128" i="26"/>
  <c r="AG128" i="26"/>
  <c r="AF128" i="26"/>
  <c r="AE128" i="26"/>
  <c r="AD128" i="26"/>
  <c r="AC128" i="26"/>
  <c r="AL128" i="26" s="1"/>
  <c r="AB128" i="26"/>
  <c r="AA128" i="26"/>
  <c r="Z128" i="26"/>
  <c r="Y128" i="26"/>
  <c r="X128" i="26"/>
  <c r="W128" i="26"/>
  <c r="V128" i="26"/>
  <c r="U128" i="26"/>
  <c r="T128" i="26"/>
  <c r="S128" i="26"/>
  <c r="R128" i="26"/>
  <c r="Q128" i="26"/>
  <c r="P128" i="26"/>
  <c r="O128" i="26"/>
  <c r="N128" i="26"/>
  <c r="M128" i="26"/>
  <c r="L128" i="26"/>
  <c r="K128" i="26"/>
  <c r="J128" i="26"/>
  <c r="I128" i="26"/>
  <c r="H128" i="26"/>
  <c r="G128" i="26"/>
  <c r="F128" i="26"/>
  <c r="E128" i="26"/>
  <c r="D128" i="26"/>
  <c r="AJ127" i="26"/>
  <c r="AQ127"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AO127" i="26" s="1"/>
  <c r="G127" i="26"/>
  <c r="F127" i="26"/>
  <c r="E127" i="26"/>
  <c r="D127" i="26"/>
  <c r="AQ126" i="26"/>
  <c r="AR61" i="26" s="1"/>
  <c r="AJ126" i="26"/>
  <c r="AI126" i="26"/>
  <c r="AH126" i="26"/>
  <c r="AG126" i="26"/>
  <c r="AF126" i="26"/>
  <c r="AE126" i="26"/>
  <c r="AD126" i="26"/>
  <c r="AC126" i="26"/>
  <c r="AB126" i="26"/>
  <c r="AA126" i="26"/>
  <c r="Z126" i="26"/>
  <c r="Y126" i="26"/>
  <c r="X126" i="26"/>
  <c r="W126" i="26"/>
  <c r="V126" i="26"/>
  <c r="U126" i="26"/>
  <c r="T126" i="26"/>
  <c r="S126" i="26"/>
  <c r="AN126" i="26" s="1"/>
  <c r="R126" i="26"/>
  <c r="Q126" i="26"/>
  <c r="P126" i="26"/>
  <c r="O126" i="26"/>
  <c r="N126" i="26"/>
  <c r="M126" i="26"/>
  <c r="L126" i="26"/>
  <c r="K126" i="26"/>
  <c r="J126" i="26"/>
  <c r="I126" i="26"/>
  <c r="H126" i="26"/>
  <c r="G126" i="26"/>
  <c r="F126" i="26"/>
  <c r="E126" i="26"/>
  <c r="D126" i="26"/>
  <c r="AJ125" i="26"/>
  <c r="AQ125" i="26" s="1"/>
  <c r="AI125" i="26"/>
  <c r="AH125" i="26"/>
  <c r="AG125" i="26"/>
  <c r="AF125" i="26"/>
  <c r="AE125" i="26"/>
  <c r="AD125" i="26"/>
  <c r="AC125" i="26"/>
  <c r="AB125" i="26"/>
  <c r="AA125" i="26"/>
  <c r="Z125" i="26"/>
  <c r="Y125" i="26"/>
  <c r="X125" i="26"/>
  <c r="AM125" i="26" s="1"/>
  <c r="W125" i="26"/>
  <c r="V125" i="26"/>
  <c r="U125" i="26"/>
  <c r="T125" i="26"/>
  <c r="S125" i="26"/>
  <c r="R125" i="26"/>
  <c r="Q125" i="26"/>
  <c r="P125" i="26"/>
  <c r="O125" i="26"/>
  <c r="N125" i="26"/>
  <c r="M125" i="26"/>
  <c r="L125" i="26"/>
  <c r="K125" i="26"/>
  <c r="J125" i="26"/>
  <c r="I125" i="26"/>
  <c r="H125" i="26"/>
  <c r="G125" i="26"/>
  <c r="F125" i="26"/>
  <c r="E125" i="26"/>
  <c r="D125" i="26"/>
  <c r="AQ124" i="26"/>
  <c r="AN124" i="26"/>
  <c r="AJ124" i="26"/>
  <c r="AI124" i="26"/>
  <c r="AH124" i="26"/>
  <c r="AG124" i="26"/>
  <c r="AF124" i="26"/>
  <c r="AE124" i="26"/>
  <c r="AD124" i="26"/>
  <c r="AC124" i="26"/>
  <c r="AL124" i="26" s="1"/>
  <c r="AB124" i="26"/>
  <c r="AA124" i="26"/>
  <c r="Z124" i="26"/>
  <c r="Y124" i="26"/>
  <c r="X124" i="26"/>
  <c r="W124" i="26"/>
  <c r="V124" i="26"/>
  <c r="U124" i="26"/>
  <c r="T124" i="26"/>
  <c r="AM124" i="26" s="1"/>
  <c r="S124" i="26"/>
  <c r="R124" i="26"/>
  <c r="Q124" i="26"/>
  <c r="P124" i="26"/>
  <c r="O124" i="26"/>
  <c r="N124" i="26"/>
  <c r="M124" i="26"/>
  <c r="L124" i="26"/>
  <c r="K124" i="26"/>
  <c r="J124" i="26"/>
  <c r="I124" i="26"/>
  <c r="H124" i="26"/>
  <c r="G124" i="26"/>
  <c r="F124" i="26"/>
  <c r="E124" i="26"/>
  <c r="D124" i="26"/>
  <c r="AO124" i="26" s="1"/>
  <c r="AO123" i="26"/>
  <c r="AJ123" i="26"/>
  <c r="AQ123" i="26" s="1"/>
  <c r="AI123" i="26"/>
  <c r="AH123" i="26"/>
  <c r="AG123" i="26"/>
  <c r="AF123" i="26"/>
  <c r="AE123" i="26"/>
  <c r="AD123" i="26"/>
  <c r="AC123" i="26"/>
  <c r="AB123" i="26"/>
  <c r="AA123" i="26"/>
  <c r="Z123" i="26"/>
  <c r="Y123" i="26"/>
  <c r="X123" i="26"/>
  <c r="W123" i="26"/>
  <c r="V123" i="26"/>
  <c r="U123" i="26"/>
  <c r="T123" i="26"/>
  <c r="AM123" i="26" s="1"/>
  <c r="S123" i="26"/>
  <c r="R123" i="26"/>
  <c r="Q123" i="26"/>
  <c r="P123" i="26"/>
  <c r="O123" i="26"/>
  <c r="N123" i="26"/>
  <c r="M123" i="26"/>
  <c r="L123" i="26"/>
  <c r="K123" i="26"/>
  <c r="J123" i="26"/>
  <c r="I123" i="26"/>
  <c r="H123" i="26"/>
  <c r="G123" i="26"/>
  <c r="F123" i="26"/>
  <c r="E123" i="26"/>
  <c r="D123" i="26"/>
  <c r="AJ122" i="26"/>
  <c r="AQ122" i="26" s="1"/>
  <c r="AI122" i="26"/>
  <c r="AH122" i="26"/>
  <c r="AG122" i="26"/>
  <c r="AF122" i="26"/>
  <c r="AE122" i="26"/>
  <c r="AD122" i="26"/>
  <c r="AC122" i="26"/>
  <c r="AL122" i="26" s="1"/>
  <c r="AB122" i="26"/>
  <c r="AA122" i="26"/>
  <c r="Z122" i="26"/>
  <c r="Y122" i="26"/>
  <c r="X122" i="26"/>
  <c r="W122" i="26"/>
  <c r="V122" i="26"/>
  <c r="U122" i="26"/>
  <c r="T122" i="26"/>
  <c r="AM122" i="26" s="1"/>
  <c r="S122" i="26"/>
  <c r="AN122" i="26" s="1"/>
  <c r="R122" i="26"/>
  <c r="Q122" i="26"/>
  <c r="P122" i="26"/>
  <c r="O122" i="26"/>
  <c r="N122" i="26"/>
  <c r="M122" i="26"/>
  <c r="L122" i="26"/>
  <c r="K122" i="26"/>
  <c r="J122" i="26"/>
  <c r="I122" i="26"/>
  <c r="H122" i="26"/>
  <c r="G122" i="26"/>
  <c r="F122" i="26"/>
  <c r="E122" i="26"/>
  <c r="D122" i="26"/>
  <c r="AO122" i="26" s="1"/>
  <c r="AM121" i="26"/>
  <c r="AJ121" i="26"/>
  <c r="AQ121" i="26" s="1"/>
  <c r="AI121" i="26"/>
  <c r="AH121" i="26"/>
  <c r="AG121" i="26"/>
  <c r="AF121" i="26"/>
  <c r="AE121" i="26"/>
  <c r="AD121" i="26"/>
  <c r="AC121" i="26"/>
  <c r="AB121" i="26"/>
  <c r="AL121" i="26" s="1"/>
  <c r="AA121" i="26"/>
  <c r="Z121" i="26"/>
  <c r="Y121" i="26"/>
  <c r="X121" i="26"/>
  <c r="W121" i="26"/>
  <c r="V121" i="26"/>
  <c r="U121" i="26"/>
  <c r="T121" i="26"/>
  <c r="S121" i="26"/>
  <c r="R121" i="26"/>
  <c r="Q121" i="26"/>
  <c r="P121" i="26"/>
  <c r="O121" i="26"/>
  <c r="N121" i="26"/>
  <c r="M121" i="26"/>
  <c r="L121" i="26"/>
  <c r="AN121" i="26" s="1"/>
  <c r="K121" i="26"/>
  <c r="J121" i="26"/>
  <c r="I121" i="26"/>
  <c r="H121" i="26"/>
  <c r="G121" i="26"/>
  <c r="F121" i="26"/>
  <c r="E121" i="26"/>
  <c r="D121" i="26"/>
  <c r="AO121" i="26" s="1"/>
  <c r="AQ120" i="26"/>
  <c r="AJ120" i="26"/>
  <c r="AI120" i="26"/>
  <c r="AH120" i="26"/>
  <c r="AG120" i="26"/>
  <c r="AF120" i="26"/>
  <c r="AE120" i="26"/>
  <c r="AD120" i="26"/>
  <c r="AC120" i="26"/>
  <c r="AL120" i="26" s="1"/>
  <c r="AB120" i="26"/>
  <c r="AA120" i="26"/>
  <c r="Z120" i="26"/>
  <c r="Y120" i="26"/>
  <c r="X120" i="26"/>
  <c r="W120" i="26"/>
  <c r="V120" i="26"/>
  <c r="U120" i="26"/>
  <c r="T120" i="26"/>
  <c r="S120" i="26"/>
  <c r="R120" i="26"/>
  <c r="Q120" i="26"/>
  <c r="P120" i="26"/>
  <c r="O120" i="26"/>
  <c r="N120" i="26"/>
  <c r="M120" i="26"/>
  <c r="L120" i="26"/>
  <c r="K120" i="26"/>
  <c r="J120" i="26"/>
  <c r="I120" i="26"/>
  <c r="H120" i="26"/>
  <c r="G120" i="26"/>
  <c r="F120" i="26"/>
  <c r="E120" i="26"/>
  <c r="D120" i="26"/>
  <c r="AO119" i="26"/>
  <c r="AJ119" i="26"/>
  <c r="AQ119" i="26" s="1"/>
  <c r="AI119" i="26"/>
  <c r="AH119" i="26"/>
  <c r="AG119" i="26"/>
  <c r="AF119" i="26"/>
  <c r="AE119" i="26"/>
  <c r="AD119" i="26"/>
  <c r="AC119" i="26"/>
  <c r="AB119" i="26"/>
  <c r="AA119" i="26"/>
  <c r="Z119" i="26"/>
  <c r="Y119" i="26"/>
  <c r="X119" i="26"/>
  <c r="W119" i="26"/>
  <c r="V119" i="26"/>
  <c r="U119" i="26"/>
  <c r="T119" i="26"/>
  <c r="S119" i="26"/>
  <c r="R119" i="26"/>
  <c r="Q119" i="26"/>
  <c r="P119" i="26"/>
  <c r="O119" i="26"/>
  <c r="N119" i="26"/>
  <c r="M119" i="26"/>
  <c r="L119" i="26"/>
  <c r="K119" i="26"/>
  <c r="J119" i="26"/>
  <c r="I119" i="26"/>
  <c r="H119" i="26"/>
  <c r="G119" i="26"/>
  <c r="F119" i="26"/>
  <c r="E119" i="26"/>
  <c r="D119" i="26"/>
  <c r="AQ118" i="26"/>
  <c r="AR53" i="26" s="1"/>
  <c r="AN118" i="26"/>
  <c r="AJ118" i="26"/>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J117" i="26"/>
  <c r="AQ117" i="26" s="1"/>
  <c r="AI117" i="26"/>
  <c r="AH117" i="26"/>
  <c r="AG117" i="26"/>
  <c r="AF117" i="26"/>
  <c r="AE117" i="26"/>
  <c r="AD117" i="26"/>
  <c r="AC117" i="26"/>
  <c r="AB117" i="26"/>
  <c r="AL117" i="26" s="1"/>
  <c r="AA117" i="26"/>
  <c r="Z117" i="26"/>
  <c r="Y117" i="26"/>
  <c r="X117" i="26"/>
  <c r="W117" i="26"/>
  <c r="V117" i="26"/>
  <c r="U117" i="26"/>
  <c r="T117" i="26"/>
  <c r="S117" i="26"/>
  <c r="R117" i="26"/>
  <c r="Q117" i="26"/>
  <c r="P117" i="26"/>
  <c r="O117" i="26"/>
  <c r="N117" i="26"/>
  <c r="M117" i="26"/>
  <c r="L117" i="26"/>
  <c r="AN117" i="26" s="1"/>
  <c r="K117" i="26"/>
  <c r="J117" i="26"/>
  <c r="I117" i="26"/>
  <c r="H117" i="26"/>
  <c r="G117" i="26"/>
  <c r="F117" i="26"/>
  <c r="E117" i="26"/>
  <c r="D117" i="26"/>
  <c r="AQ116" i="26"/>
  <c r="AJ116" i="26"/>
  <c r="AI116" i="26"/>
  <c r="AH116" i="26"/>
  <c r="AG116" i="26"/>
  <c r="AF116" i="26"/>
  <c r="AE116" i="26"/>
  <c r="AD116" i="26"/>
  <c r="AC116" i="26"/>
  <c r="AL116" i="26" s="1"/>
  <c r="AB116" i="26"/>
  <c r="AA116" i="26"/>
  <c r="Z116" i="26"/>
  <c r="Y116" i="26"/>
  <c r="X116" i="26"/>
  <c r="W116" i="26"/>
  <c r="V116" i="26"/>
  <c r="U116" i="26"/>
  <c r="T116" i="26"/>
  <c r="S116" i="26"/>
  <c r="R116" i="26"/>
  <c r="Q116" i="26"/>
  <c r="P116" i="26"/>
  <c r="O116" i="26"/>
  <c r="N116" i="26"/>
  <c r="M116" i="26"/>
  <c r="AN116" i="26" s="1"/>
  <c r="L116" i="26"/>
  <c r="K116" i="26"/>
  <c r="J116" i="26"/>
  <c r="I116" i="26"/>
  <c r="H116" i="26"/>
  <c r="G116" i="26"/>
  <c r="F116" i="26"/>
  <c r="E116" i="26"/>
  <c r="D116" i="26"/>
  <c r="AJ115" i="26"/>
  <c r="AQ115" i="26" s="1"/>
  <c r="AI115" i="26"/>
  <c r="AH115" i="26"/>
  <c r="AG115" i="26"/>
  <c r="AF115" i="26"/>
  <c r="AE115" i="26"/>
  <c r="AD115" i="26"/>
  <c r="AC115" i="26"/>
  <c r="AB115" i="26"/>
  <c r="AA115" i="26"/>
  <c r="Z115" i="26"/>
  <c r="Y115" i="26"/>
  <c r="X115" i="26"/>
  <c r="AM115" i="26" s="1"/>
  <c r="W115" i="26"/>
  <c r="V115" i="26"/>
  <c r="U115" i="26"/>
  <c r="T115" i="26"/>
  <c r="S115" i="26"/>
  <c r="R115" i="26"/>
  <c r="Q115" i="26"/>
  <c r="P115" i="26"/>
  <c r="O115" i="26"/>
  <c r="N115" i="26"/>
  <c r="M115" i="26"/>
  <c r="L115" i="26"/>
  <c r="K115" i="26"/>
  <c r="J115" i="26"/>
  <c r="I115" i="26"/>
  <c r="H115" i="26"/>
  <c r="G115" i="26"/>
  <c r="F115" i="26"/>
  <c r="E115" i="26"/>
  <c r="D115" i="26"/>
  <c r="AO115" i="26" s="1"/>
  <c r="AJ114" i="26"/>
  <c r="AQ114" i="26" s="1"/>
  <c r="AI114" i="26"/>
  <c r="AH114" i="26"/>
  <c r="AG114" i="26"/>
  <c r="AF114" i="26"/>
  <c r="AE114" i="26"/>
  <c r="AD114" i="26"/>
  <c r="AC114" i="26"/>
  <c r="AB114" i="26"/>
  <c r="AA114" i="26"/>
  <c r="Z114" i="26"/>
  <c r="Y114" i="26"/>
  <c r="X114" i="26"/>
  <c r="W114" i="26"/>
  <c r="V114" i="26"/>
  <c r="U114" i="26"/>
  <c r="T114" i="26"/>
  <c r="AM114" i="26" s="1"/>
  <c r="S114" i="26"/>
  <c r="AN114" i="26" s="1"/>
  <c r="R114" i="26"/>
  <c r="Q114" i="26"/>
  <c r="P114" i="26"/>
  <c r="O114" i="26"/>
  <c r="N114" i="26"/>
  <c r="M114" i="26"/>
  <c r="L114" i="26"/>
  <c r="K114" i="26"/>
  <c r="J114" i="26"/>
  <c r="I114" i="26"/>
  <c r="H114" i="26"/>
  <c r="G114" i="26"/>
  <c r="F114" i="26"/>
  <c r="E114" i="26"/>
  <c r="D114" i="26"/>
  <c r="AO114" i="26" s="1"/>
  <c r="AJ113" i="26"/>
  <c r="AQ113" i="26" s="1"/>
  <c r="AI113" i="26"/>
  <c r="AH113" i="26"/>
  <c r="AG113" i="26"/>
  <c r="AF113" i="26"/>
  <c r="AE113" i="26"/>
  <c r="AD113" i="26"/>
  <c r="AC113" i="26"/>
  <c r="AB113" i="26"/>
  <c r="AA113" i="26"/>
  <c r="Z113" i="26"/>
  <c r="Y113" i="26"/>
  <c r="X113" i="26"/>
  <c r="W113" i="26"/>
  <c r="V113" i="26"/>
  <c r="U113" i="26"/>
  <c r="T113" i="26"/>
  <c r="AM113" i="26" s="1"/>
  <c r="S113" i="26"/>
  <c r="R113" i="26"/>
  <c r="Q113" i="26"/>
  <c r="P113" i="26"/>
  <c r="O113" i="26"/>
  <c r="N113" i="26"/>
  <c r="M113" i="26"/>
  <c r="L113" i="26"/>
  <c r="K113" i="26"/>
  <c r="J113" i="26"/>
  <c r="I113" i="26"/>
  <c r="H113" i="26"/>
  <c r="G113" i="26"/>
  <c r="F113" i="26"/>
  <c r="E113" i="26"/>
  <c r="D113" i="26"/>
  <c r="AQ112" i="26"/>
  <c r="AJ112" i="26"/>
  <c r="AI112" i="26"/>
  <c r="AH112" i="26"/>
  <c r="AG112" i="26"/>
  <c r="AF112" i="26"/>
  <c r="AE112" i="26"/>
  <c r="AD112" i="26"/>
  <c r="AC112" i="26"/>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C112" i="26"/>
  <c r="AO111" i="26"/>
  <c r="AJ111" i="26"/>
  <c r="AQ111" i="26" s="1"/>
  <c r="AI111" i="26"/>
  <c r="AH111" i="26"/>
  <c r="AG111" i="26"/>
  <c r="AF111" i="26"/>
  <c r="AE111" i="26"/>
  <c r="AD111" i="26"/>
  <c r="AC111" i="26"/>
  <c r="AB111" i="26"/>
  <c r="AL111" i="26" s="1"/>
  <c r="AA111" i="26"/>
  <c r="Z111" i="26"/>
  <c r="Y111" i="26"/>
  <c r="X111" i="26"/>
  <c r="W111" i="26"/>
  <c r="V111" i="26"/>
  <c r="U111" i="26"/>
  <c r="T111" i="26"/>
  <c r="AM111" i="26" s="1"/>
  <c r="S111" i="26"/>
  <c r="R111" i="26"/>
  <c r="Q111" i="26"/>
  <c r="P111" i="26"/>
  <c r="O111" i="26"/>
  <c r="N111" i="26"/>
  <c r="M111" i="26"/>
  <c r="L111" i="26"/>
  <c r="AN111" i="26" s="1"/>
  <c r="K111" i="26"/>
  <c r="J111" i="26"/>
  <c r="I111" i="26"/>
  <c r="H111" i="26"/>
  <c r="G111" i="26"/>
  <c r="F111" i="26"/>
  <c r="E111" i="26"/>
  <c r="D111" i="26"/>
  <c r="AQ110" i="26"/>
  <c r="AJ110" i="26"/>
  <c r="AI110" i="26"/>
  <c r="AH110" i="26"/>
  <c r="AG110" i="26"/>
  <c r="AF110" i="26"/>
  <c r="AE110" i="26"/>
  <c r="AD110" i="26"/>
  <c r="AC110" i="26"/>
  <c r="AB110" i="26"/>
  <c r="AA110" i="26"/>
  <c r="Z110" i="26"/>
  <c r="Y110" i="26"/>
  <c r="X110" i="26"/>
  <c r="W110" i="26"/>
  <c r="V110" i="26"/>
  <c r="U110" i="26"/>
  <c r="T110" i="26"/>
  <c r="S110" i="26"/>
  <c r="R110" i="26"/>
  <c r="Q110" i="26"/>
  <c r="P110" i="26"/>
  <c r="O110" i="26"/>
  <c r="AN110" i="26" s="1"/>
  <c r="N110" i="26"/>
  <c r="M110" i="26"/>
  <c r="L110" i="26"/>
  <c r="K110" i="26"/>
  <c r="J110" i="26"/>
  <c r="I110" i="26"/>
  <c r="H110" i="26"/>
  <c r="G110" i="26"/>
  <c r="F110" i="26"/>
  <c r="E110" i="26"/>
  <c r="D110" i="26"/>
  <c r="AJ109" i="26"/>
  <c r="AQ109" i="26" s="1"/>
  <c r="AR45" i="26" s="1"/>
  <c r="AI109" i="26"/>
  <c r="AH109" i="26"/>
  <c r="AG109" i="26"/>
  <c r="AF109" i="26"/>
  <c r="AE109" i="26"/>
  <c r="AD109" i="26"/>
  <c r="AC109" i="26"/>
  <c r="AB109" i="26"/>
  <c r="AA109" i="26"/>
  <c r="Z109" i="26"/>
  <c r="Y109" i="26"/>
  <c r="X109" i="26"/>
  <c r="W109" i="26"/>
  <c r="V109" i="26"/>
  <c r="AM109" i="26" s="1"/>
  <c r="U109" i="26"/>
  <c r="T109" i="26"/>
  <c r="S109" i="26"/>
  <c r="R109" i="26"/>
  <c r="Q109" i="26"/>
  <c r="P109" i="26"/>
  <c r="O109" i="26"/>
  <c r="N109" i="26"/>
  <c r="M109" i="26"/>
  <c r="L109" i="26"/>
  <c r="K109" i="26"/>
  <c r="J109" i="26"/>
  <c r="I109" i="26"/>
  <c r="H109" i="26"/>
  <c r="G109" i="26"/>
  <c r="F109" i="26"/>
  <c r="AO109" i="26" s="1"/>
  <c r="E109" i="26"/>
  <c r="D109" i="26"/>
  <c r="AQ108" i="26"/>
  <c r="AR43" i="26" s="1"/>
  <c r="AJ108" i="26"/>
  <c r="AI108" i="26"/>
  <c r="AH108" i="26"/>
  <c r="AG108" i="26"/>
  <c r="AF108" i="26"/>
  <c r="AE108" i="26"/>
  <c r="AD108" i="26"/>
  <c r="AC108" i="26"/>
  <c r="AL108" i="26" s="1"/>
  <c r="AB108" i="26"/>
  <c r="AA108" i="26"/>
  <c r="Z108" i="26"/>
  <c r="Y108" i="26"/>
  <c r="X108" i="26"/>
  <c r="W108" i="26"/>
  <c r="V108" i="26"/>
  <c r="U108" i="26"/>
  <c r="T108" i="26"/>
  <c r="S108" i="26"/>
  <c r="R108" i="26"/>
  <c r="Q108" i="26"/>
  <c r="P108" i="26"/>
  <c r="O108" i="26"/>
  <c r="N108" i="26"/>
  <c r="M108" i="26"/>
  <c r="AN108" i="26" s="1"/>
  <c r="L108" i="26"/>
  <c r="K108" i="26"/>
  <c r="J108" i="26"/>
  <c r="I108" i="26"/>
  <c r="H108" i="26"/>
  <c r="G108" i="26"/>
  <c r="F108" i="26"/>
  <c r="E108" i="26"/>
  <c r="D108" i="26"/>
  <c r="AJ107" i="26"/>
  <c r="AQ107" i="26" s="1"/>
  <c r="AI107" i="26"/>
  <c r="AH107" i="26"/>
  <c r="AG107" i="26"/>
  <c r="AF107" i="26"/>
  <c r="AE107" i="26"/>
  <c r="AD107" i="26"/>
  <c r="AC107" i="26"/>
  <c r="AB107" i="26"/>
  <c r="AL107" i="26" s="1"/>
  <c r="AA107" i="26"/>
  <c r="Z107" i="26"/>
  <c r="Y107" i="26"/>
  <c r="X107" i="26"/>
  <c r="W107" i="26"/>
  <c r="V107" i="26"/>
  <c r="U107" i="26"/>
  <c r="T107" i="26"/>
  <c r="AM107" i="26" s="1"/>
  <c r="S107" i="26"/>
  <c r="R107" i="26"/>
  <c r="Q107" i="26"/>
  <c r="P107" i="26"/>
  <c r="O107" i="26"/>
  <c r="N107" i="26"/>
  <c r="M107" i="26"/>
  <c r="L107" i="26"/>
  <c r="AN107" i="26" s="1"/>
  <c r="K107" i="26"/>
  <c r="J107" i="26"/>
  <c r="I107" i="26"/>
  <c r="H107" i="26"/>
  <c r="G107" i="26"/>
  <c r="F107" i="26"/>
  <c r="E107" i="26"/>
  <c r="D107" i="26"/>
  <c r="AO107" i="26" s="1"/>
  <c r="AJ106" i="26"/>
  <c r="AQ106" i="26" s="1"/>
  <c r="AI106" i="26"/>
  <c r="AH106" i="26"/>
  <c r="AG106" i="26"/>
  <c r="AF106" i="26"/>
  <c r="AE106" i="26"/>
  <c r="AD106" i="26"/>
  <c r="AC106" i="26"/>
  <c r="AL106" i="26" s="1"/>
  <c r="AB106" i="26"/>
  <c r="AA106" i="26"/>
  <c r="Z106" i="26"/>
  <c r="Y106" i="26"/>
  <c r="X106" i="26"/>
  <c r="W106" i="26"/>
  <c r="V106" i="26"/>
  <c r="U106" i="26"/>
  <c r="T106" i="26"/>
  <c r="S106" i="26"/>
  <c r="R106" i="26"/>
  <c r="Q106" i="26"/>
  <c r="P106" i="26"/>
  <c r="O106" i="26"/>
  <c r="N106" i="26"/>
  <c r="M106" i="26"/>
  <c r="AN106" i="26" s="1"/>
  <c r="L106" i="26"/>
  <c r="K106" i="26"/>
  <c r="J106" i="26"/>
  <c r="I106" i="26"/>
  <c r="H106" i="26"/>
  <c r="G106" i="26"/>
  <c r="F106" i="26"/>
  <c r="E106" i="26"/>
  <c r="D106" i="26"/>
  <c r="AJ105" i="26"/>
  <c r="AQ105" i="26" s="1"/>
  <c r="AI105" i="26"/>
  <c r="AH105" i="26"/>
  <c r="AG105" i="26"/>
  <c r="AF105" i="26"/>
  <c r="AE105" i="26"/>
  <c r="AD105" i="26"/>
  <c r="AC105" i="26"/>
  <c r="AB105" i="26"/>
  <c r="AA105" i="26"/>
  <c r="Z105" i="26"/>
  <c r="AM105" i="26" s="1"/>
  <c r="Y105" i="26"/>
  <c r="X105" i="26"/>
  <c r="W105" i="26"/>
  <c r="V105" i="26"/>
  <c r="U105" i="26"/>
  <c r="T105" i="26"/>
  <c r="S105" i="26"/>
  <c r="R105" i="26"/>
  <c r="Q105" i="26"/>
  <c r="P105" i="26"/>
  <c r="O105" i="26"/>
  <c r="N105" i="26"/>
  <c r="M105" i="26"/>
  <c r="L105" i="26"/>
  <c r="K105" i="26"/>
  <c r="J105" i="26"/>
  <c r="I105" i="26"/>
  <c r="H105" i="26"/>
  <c r="G105" i="26"/>
  <c r="F105" i="26"/>
  <c r="E105" i="26"/>
  <c r="D105" i="26"/>
  <c r="AQ104" i="26"/>
  <c r="AR40" i="26" s="1"/>
  <c r="AJ104" i="26"/>
  <c r="AI104" i="26"/>
  <c r="AH104" i="26"/>
  <c r="AG104" i="26"/>
  <c r="AF104" i="26"/>
  <c r="AE104" i="26"/>
  <c r="AD104" i="26"/>
  <c r="AC104" i="26"/>
  <c r="AL104" i="26" s="1"/>
  <c r="AB104" i="26"/>
  <c r="AA104" i="26"/>
  <c r="Z104" i="26"/>
  <c r="Y104" i="26"/>
  <c r="X104" i="26"/>
  <c r="W104" i="26"/>
  <c r="V104" i="26"/>
  <c r="U104" i="26"/>
  <c r="T104" i="26"/>
  <c r="S104" i="26"/>
  <c r="R104" i="26"/>
  <c r="Q104" i="26"/>
  <c r="P104" i="26"/>
  <c r="O104" i="26"/>
  <c r="N104" i="26"/>
  <c r="M104" i="26"/>
  <c r="L104" i="26"/>
  <c r="K104" i="26"/>
  <c r="J104" i="26"/>
  <c r="I104" i="26"/>
  <c r="H104" i="26"/>
  <c r="G104" i="26"/>
  <c r="F104" i="26"/>
  <c r="E104" i="26"/>
  <c r="D104" i="26"/>
  <c r="C104" i="26"/>
  <c r="AJ103" i="26"/>
  <c r="AQ103" i="26" s="1"/>
  <c r="AI103" i="26"/>
  <c r="AH103" i="26"/>
  <c r="AG103" i="26"/>
  <c r="AF103" i="26"/>
  <c r="AE103" i="26"/>
  <c r="AD103" i="26"/>
  <c r="AC103" i="26"/>
  <c r="AB103" i="26"/>
  <c r="AA103" i="26"/>
  <c r="Z103" i="26"/>
  <c r="Y103" i="26"/>
  <c r="X103" i="26"/>
  <c r="W103" i="26"/>
  <c r="V103" i="26"/>
  <c r="U103" i="26"/>
  <c r="T103" i="26"/>
  <c r="S103" i="26"/>
  <c r="R103" i="26"/>
  <c r="Q103" i="26"/>
  <c r="P103" i="26"/>
  <c r="O103" i="26"/>
  <c r="N103" i="26"/>
  <c r="M103" i="26"/>
  <c r="L103" i="26"/>
  <c r="K103" i="26"/>
  <c r="J103" i="26"/>
  <c r="I103" i="26"/>
  <c r="H103" i="26"/>
  <c r="G103" i="26"/>
  <c r="F103" i="26"/>
  <c r="E103" i="26"/>
  <c r="D103" i="26"/>
  <c r="AQ102" i="26"/>
  <c r="AJ102" i="26"/>
  <c r="AI102" i="26"/>
  <c r="AH102" i="26"/>
  <c r="AG102" i="26"/>
  <c r="AF102" i="26"/>
  <c r="AE102" i="26"/>
  <c r="AD102" i="26"/>
  <c r="AC102" i="26"/>
  <c r="AB102" i="26"/>
  <c r="AA102" i="26"/>
  <c r="Z102" i="26"/>
  <c r="Y102" i="26"/>
  <c r="X102" i="26"/>
  <c r="W102" i="26"/>
  <c r="V102" i="26"/>
  <c r="U102" i="26"/>
  <c r="T102" i="26"/>
  <c r="S102" i="26"/>
  <c r="R102" i="26"/>
  <c r="Q102" i="26"/>
  <c r="P102" i="26"/>
  <c r="O102" i="26"/>
  <c r="N102" i="26"/>
  <c r="M102" i="26"/>
  <c r="L102" i="26"/>
  <c r="K102" i="26"/>
  <c r="J102" i="26"/>
  <c r="I102" i="26"/>
  <c r="H102" i="26"/>
  <c r="G102" i="26"/>
  <c r="F102" i="26"/>
  <c r="E102" i="26"/>
  <c r="D102" i="26"/>
  <c r="AM101" i="26"/>
  <c r="AJ101" i="26"/>
  <c r="AQ101" i="26" s="1"/>
  <c r="AI101" i="26"/>
  <c r="AH101" i="26"/>
  <c r="AG101" i="26"/>
  <c r="AF101" i="26"/>
  <c r="AE101" i="26"/>
  <c r="AD101" i="26"/>
  <c r="AC101" i="26"/>
  <c r="AB101" i="26"/>
  <c r="AA101" i="26"/>
  <c r="Z101" i="26"/>
  <c r="Y101" i="26"/>
  <c r="X101" i="26"/>
  <c r="W101" i="26"/>
  <c r="V101" i="26"/>
  <c r="U101" i="26"/>
  <c r="T101" i="26"/>
  <c r="S101" i="26"/>
  <c r="R101" i="26"/>
  <c r="Q101" i="26"/>
  <c r="P101" i="26"/>
  <c r="O101" i="26"/>
  <c r="N101" i="26"/>
  <c r="M101" i="26"/>
  <c r="L101" i="26"/>
  <c r="K101" i="26"/>
  <c r="J101" i="26"/>
  <c r="I101" i="26"/>
  <c r="H101" i="26"/>
  <c r="G101" i="26"/>
  <c r="F101" i="26"/>
  <c r="AO101" i="26" s="1"/>
  <c r="E101" i="26"/>
  <c r="D101" i="26"/>
  <c r="AQ100" i="26"/>
  <c r="AJ100" i="26"/>
  <c r="AI100" i="26"/>
  <c r="AH100" i="26"/>
  <c r="AG100" i="26"/>
  <c r="AF100" i="26"/>
  <c r="AE100" i="26"/>
  <c r="AD100" i="26"/>
  <c r="AC100" i="26"/>
  <c r="AL100" i="26" s="1"/>
  <c r="AB100" i="26"/>
  <c r="AA100" i="26"/>
  <c r="Z100" i="26"/>
  <c r="Y100" i="26"/>
  <c r="X100" i="26"/>
  <c r="W100" i="26"/>
  <c r="V100" i="26"/>
  <c r="U100" i="26"/>
  <c r="T100" i="26"/>
  <c r="S100" i="26"/>
  <c r="R100" i="26"/>
  <c r="Q100" i="26"/>
  <c r="AN100" i="26" s="1"/>
  <c r="P100" i="26"/>
  <c r="O100" i="26"/>
  <c r="N100" i="26"/>
  <c r="M100" i="26"/>
  <c r="L100" i="26"/>
  <c r="K100" i="26"/>
  <c r="J100" i="26"/>
  <c r="I100" i="26"/>
  <c r="H100" i="26"/>
  <c r="G100" i="26"/>
  <c r="F100" i="26"/>
  <c r="E100" i="26"/>
  <c r="D100" i="26"/>
  <c r="AJ99" i="26"/>
  <c r="AQ99" i="26" s="1"/>
  <c r="AI99" i="26"/>
  <c r="AH99" i="26"/>
  <c r="AG99" i="26"/>
  <c r="AF99" i="26"/>
  <c r="AE99" i="26"/>
  <c r="AD99" i="26"/>
  <c r="AC99" i="26"/>
  <c r="AB99" i="26"/>
  <c r="AA99" i="26"/>
  <c r="Z99" i="26"/>
  <c r="Y99" i="26"/>
  <c r="X99" i="26"/>
  <c r="W99" i="26"/>
  <c r="V99" i="26"/>
  <c r="U99" i="26"/>
  <c r="T99" i="26"/>
  <c r="AM99" i="26" s="1"/>
  <c r="S99" i="26"/>
  <c r="R99" i="26"/>
  <c r="Q99" i="26"/>
  <c r="P99" i="26"/>
  <c r="O99" i="26"/>
  <c r="N99" i="26"/>
  <c r="M99" i="26"/>
  <c r="L99" i="26"/>
  <c r="AN99" i="26" s="1"/>
  <c r="K99" i="26"/>
  <c r="J99" i="26"/>
  <c r="I99" i="26"/>
  <c r="H99" i="26"/>
  <c r="G99" i="26"/>
  <c r="F99" i="26"/>
  <c r="E99" i="26"/>
  <c r="D99" i="26"/>
  <c r="AO99" i="26" s="1"/>
  <c r="AJ98" i="26"/>
  <c r="AQ98" i="26" s="1"/>
  <c r="AI98" i="26"/>
  <c r="AH98" i="26"/>
  <c r="AG98" i="26"/>
  <c r="AF98" i="26"/>
  <c r="AE98" i="26"/>
  <c r="AD98" i="26"/>
  <c r="AC98" i="26"/>
  <c r="AL98" i="26" s="1"/>
  <c r="AB98" i="26"/>
  <c r="AA98" i="26"/>
  <c r="Z98" i="26"/>
  <c r="Y98" i="26"/>
  <c r="X98" i="26"/>
  <c r="W98" i="26"/>
  <c r="V98" i="26"/>
  <c r="U98" i="26"/>
  <c r="T98" i="26"/>
  <c r="S98" i="26"/>
  <c r="R98" i="26"/>
  <c r="Q98" i="26"/>
  <c r="P98" i="26"/>
  <c r="O98" i="26"/>
  <c r="N98" i="26"/>
  <c r="M98" i="26"/>
  <c r="AN98" i="26" s="1"/>
  <c r="L98" i="26"/>
  <c r="K98" i="26"/>
  <c r="J98" i="26"/>
  <c r="I98" i="26"/>
  <c r="H98" i="26"/>
  <c r="G98" i="26"/>
  <c r="F98" i="26"/>
  <c r="E98" i="26"/>
  <c r="D98" i="26"/>
  <c r="AM97" i="26"/>
  <c r="AJ97" i="26"/>
  <c r="AQ97" i="26" s="1"/>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G97" i="26"/>
  <c r="F97" i="26"/>
  <c r="E97" i="26"/>
  <c r="D97" i="26"/>
  <c r="AQ96" i="26"/>
  <c r="AJ96" i="26"/>
  <c r="AI96" i="26"/>
  <c r="AH96" i="26"/>
  <c r="AG96" i="26"/>
  <c r="AF96" i="26"/>
  <c r="AE96" i="26"/>
  <c r="AD96" i="26"/>
  <c r="AC96" i="26"/>
  <c r="AL96" i="26" s="1"/>
  <c r="AB96" i="26"/>
  <c r="AA96" i="26"/>
  <c r="Z96" i="26"/>
  <c r="Y96" i="26"/>
  <c r="X96" i="26"/>
  <c r="W96" i="26"/>
  <c r="V96" i="26"/>
  <c r="U96" i="26"/>
  <c r="T96" i="26"/>
  <c r="S96" i="26"/>
  <c r="R96" i="26"/>
  <c r="Q96" i="26"/>
  <c r="P96" i="26"/>
  <c r="O96" i="26"/>
  <c r="N96" i="26"/>
  <c r="M96" i="26"/>
  <c r="L96" i="26"/>
  <c r="K96" i="26"/>
  <c r="J96" i="26"/>
  <c r="I96" i="26"/>
  <c r="H96" i="26"/>
  <c r="G96" i="26"/>
  <c r="F96" i="26"/>
  <c r="E96" i="26"/>
  <c r="D96" i="26"/>
  <c r="AJ95" i="26"/>
  <c r="AQ95" i="26" s="1"/>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Q94" i="26"/>
  <c r="AR29" i="26" s="1"/>
  <c r="AN94" i="26"/>
  <c r="AJ94" i="26"/>
  <c r="AI94" i="26"/>
  <c r="AH94" i="26"/>
  <c r="AG94" i="26"/>
  <c r="AF94" i="26"/>
  <c r="AE94" i="26"/>
  <c r="AD94" i="26"/>
  <c r="AC94" i="26"/>
  <c r="AL94" i="26" s="1"/>
  <c r="AB94" i="26"/>
  <c r="AA94" i="26"/>
  <c r="Z94" i="26"/>
  <c r="Y94" i="26"/>
  <c r="X94" i="26"/>
  <c r="W94" i="26"/>
  <c r="V94" i="26"/>
  <c r="U94" i="26"/>
  <c r="AM94" i="26" s="1"/>
  <c r="T94" i="26"/>
  <c r="S94" i="26"/>
  <c r="R94" i="26"/>
  <c r="Q94" i="26"/>
  <c r="P94" i="26"/>
  <c r="O94" i="26"/>
  <c r="N94" i="26"/>
  <c r="M94" i="26"/>
  <c r="L94" i="26"/>
  <c r="K94" i="26"/>
  <c r="J94" i="26"/>
  <c r="I94" i="26"/>
  <c r="H94" i="26"/>
  <c r="G94" i="26"/>
  <c r="F94" i="26"/>
  <c r="E94" i="26"/>
  <c r="D94" i="26"/>
  <c r="AO94" i="26" s="1"/>
  <c r="AJ93" i="26"/>
  <c r="AQ93" i="26" s="1"/>
  <c r="AI93" i="26"/>
  <c r="AH93" i="26"/>
  <c r="AG93" i="26"/>
  <c r="AF93" i="26"/>
  <c r="AE93" i="26"/>
  <c r="AD93" i="26"/>
  <c r="AC93" i="26"/>
  <c r="AB93" i="26"/>
  <c r="AA93" i="26"/>
  <c r="Z93" i="26"/>
  <c r="Y93" i="26"/>
  <c r="X93" i="26"/>
  <c r="AM93" i="26" s="1"/>
  <c r="W93" i="26"/>
  <c r="V93" i="26"/>
  <c r="U93" i="26"/>
  <c r="T93" i="26"/>
  <c r="S93" i="26"/>
  <c r="R93" i="26"/>
  <c r="Q93" i="26"/>
  <c r="P93" i="26"/>
  <c r="O93" i="26"/>
  <c r="N93" i="26"/>
  <c r="M93" i="26"/>
  <c r="L93" i="26"/>
  <c r="K93" i="26"/>
  <c r="J93" i="26"/>
  <c r="I93" i="26"/>
  <c r="H93" i="26"/>
  <c r="G93" i="26"/>
  <c r="F93" i="26"/>
  <c r="AO93" i="26" s="1"/>
  <c r="E93" i="26"/>
  <c r="D93" i="26"/>
  <c r="AQ92" i="26"/>
  <c r="AN92" i="26"/>
  <c r="AJ92" i="26"/>
  <c r="AI92" i="26"/>
  <c r="AH92" i="26"/>
  <c r="AG92" i="26"/>
  <c r="AF92" i="26"/>
  <c r="AE92" i="26"/>
  <c r="AD92" i="26"/>
  <c r="AC92" i="26"/>
  <c r="AL92" i="26" s="1"/>
  <c r="AB92" i="26"/>
  <c r="AA92" i="26"/>
  <c r="Z92" i="26"/>
  <c r="Y92" i="26"/>
  <c r="X92" i="26"/>
  <c r="W92" i="26"/>
  <c r="V92" i="26"/>
  <c r="U92" i="26"/>
  <c r="T92" i="26"/>
  <c r="AM92" i="26" s="1"/>
  <c r="S92" i="26"/>
  <c r="R92" i="26"/>
  <c r="Q92" i="26"/>
  <c r="P92" i="26"/>
  <c r="O92" i="26"/>
  <c r="N92" i="26"/>
  <c r="M92" i="26"/>
  <c r="L92" i="26"/>
  <c r="K92" i="26"/>
  <c r="J92" i="26"/>
  <c r="I92" i="26"/>
  <c r="H92" i="26"/>
  <c r="G92" i="26"/>
  <c r="F92" i="26"/>
  <c r="E92" i="26"/>
  <c r="AO92" i="26" s="1"/>
  <c r="D92" i="26"/>
  <c r="AO91" i="26"/>
  <c r="AJ91" i="26"/>
  <c r="AQ91" i="26" s="1"/>
  <c r="AI91" i="26"/>
  <c r="AH91" i="26"/>
  <c r="AG91" i="26"/>
  <c r="AF91" i="26"/>
  <c r="AE91" i="26"/>
  <c r="AD91" i="26"/>
  <c r="AC91" i="26"/>
  <c r="AB91" i="26"/>
  <c r="AA91" i="26"/>
  <c r="Z91" i="26"/>
  <c r="Y91" i="26"/>
  <c r="X91" i="26"/>
  <c r="W91" i="26"/>
  <c r="V91" i="26"/>
  <c r="U91" i="26"/>
  <c r="T91" i="26"/>
  <c r="AM91" i="26" s="1"/>
  <c r="S91" i="26"/>
  <c r="R91" i="26"/>
  <c r="Q91" i="26"/>
  <c r="P91" i="26"/>
  <c r="O91" i="26"/>
  <c r="N91" i="26"/>
  <c r="M91" i="26"/>
  <c r="L91" i="26"/>
  <c r="K91" i="26"/>
  <c r="J91" i="26"/>
  <c r="I91" i="26"/>
  <c r="H91" i="26"/>
  <c r="G91" i="26"/>
  <c r="F91" i="26"/>
  <c r="E91" i="26"/>
  <c r="D91" i="26"/>
  <c r="AQ90" i="26"/>
  <c r="AJ90" i="26"/>
  <c r="AI90" i="26"/>
  <c r="AH90" i="26"/>
  <c r="AG90" i="26"/>
  <c r="AF90" i="26"/>
  <c r="AE90" i="26"/>
  <c r="AD90" i="26"/>
  <c r="AC90" i="26"/>
  <c r="AL90" i="26" s="1"/>
  <c r="AB90" i="26"/>
  <c r="AA90" i="26"/>
  <c r="Z90" i="26"/>
  <c r="Y90" i="26"/>
  <c r="X90" i="26"/>
  <c r="W90" i="26"/>
  <c r="V90" i="26"/>
  <c r="U90" i="26"/>
  <c r="AM90" i="26" s="1"/>
  <c r="T90" i="26"/>
  <c r="S90" i="26"/>
  <c r="R90" i="26"/>
  <c r="Q90" i="26"/>
  <c r="P90" i="26"/>
  <c r="O90" i="26"/>
  <c r="N90" i="26"/>
  <c r="M90" i="26"/>
  <c r="AN90" i="26" s="1"/>
  <c r="L90" i="26"/>
  <c r="K90" i="26"/>
  <c r="J90" i="26"/>
  <c r="I90" i="26"/>
  <c r="H90" i="26"/>
  <c r="G90" i="26"/>
  <c r="F90" i="26"/>
  <c r="E90" i="26"/>
  <c r="D90" i="26"/>
  <c r="AJ89" i="26"/>
  <c r="AQ89" i="26" s="1"/>
  <c r="AI89" i="26"/>
  <c r="AH89" i="26"/>
  <c r="AG89" i="26"/>
  <c r="AF89" i="26"/>
  <c r="AE89" i="26"/>
  <c r="AD89" i="26"/>
  <c r="AC89" i="26"/>
  <c r="AB89" i="26"/>
  <c r="AL89" i="26" s="1"/>
  <c r="AA89" i="26"/>
  <c r="Z89" i="26"/>
  <c r="Y89" i="26"/>
  <c r="X89" i="26"/>
  <c r="W89" i="26"/>
  <c r="V89" i="26"/>
  <c r="AM89" i="26" s="1"/>
  <c r="U89" i="26"/>
  <c r="T89" i="26"/>
  <c r="S89" i="26"/>
  <c r="R89" i="26"/>
  <c r="Q89" i="26"/>
  <c r="P89" i="26"/>
  <c r="O89" i="26"/>
  <c r="N89" i="26"/>
  <c r="M89" i="26"/>
  <c r="L89" i="26"/>
  <c r="AN89" i="26" s="1"/>
  <c r="K89" i="26"/>
  <c r="J89" i="26"/>
  <c r="I89" i="26"/>
  <c r="H89" i="26"/>
  <c r="G89" i="26"/>
  <c r="F89" i="26"/>
  <c r="E89" i="26"/>
  <c r="D89" i="26"/>
  <c r="AO89" i="26" s="1"/>
  <c r="AJ88" i="26"/>
  <c r="AQ88" i="26" s="1"/>
  <c r="AR23" i="26" s="1"/>
  <c r="AI88" i="26"/>
  <c r="AH88" i="26"/>
  <c r="AG88" i="26"/>
  <c r="AF88" i="26"/>
  <c r="AE88" i="26"/>
  <c r="AD88" i="26"/>
  <c r="AC88" i="26"/>
  <c r="AB88" i="26"/>
  <c r="AL88" i="26" s="1"/>
  <c r="AA88" i="26"/>
  <c r="Z88" i="26"/>
  <c r="Y88" i="26"/>
  <c r="X88" i="26"/>
  <c r="W88" i="26"/>
  <c r="V88" i="26"/>
  <c r="U88" i="26"/>
  <c r="T88" i="26"/>
  <c r="AM88" i="26" s="1"/>
  <c r="S88" i="26"/>
  <c r="R88" i="26"/>
  <c r="Q88" i="26"/>
  <c r="P88" i="26"/>
  <c r="O88" i="26"/>
  <c r="N88" i="26"/>
  <c r="M88" i="26"/>
  <c r="L88" i="26"/>
  <c r="AN88" i="26" s="1"/>
  <c r="K88" i="26"/>
  <c r="J88" i="26"/>
  <c r="I88" i="26"/>
  <c r="H88" i="26"/>
  <c r="G88" i="26"/>
  <c r="F88" i="26"/>
  <c r="E88" i="26"/>
  <c r="D88" i="26"/>
  <c r="AO88" i="26" s="1"/>
  <c r="C88" i="26"/>
  <c r="AJ87" i="26"/>
  <c r="AQ87" i="26" s="1"/>
  <c r="AI87" i="26"/>
  <c r="AH87" i="26"/>
  <c r="AG87" i="26"/>
  <c r="AF87" i="26"/>
  <c r="AE87" i="26"/>
  <c r="AD87" i="26"/>
  <c r="AC87" i="26"/>
  <c r="AB87" i="26"/>
  <c r="AA87" i="26"/>
  <c r="Z87" i="26"/>
  <c r="Y87" i="26"/>
  <c r="X87" i="26"/>
  <c r="W87" i="26"/>
  <c r="V87" i="26"/>
  <c r="U87" i="26"/>
  <c r="T87" i="26"/>
  <c r="S87" i="26"/>
  <c r="R87" i="26"/>
  <c r="Q87" i="26"/>
  <c r="P87" i="26"/>
  <c r="O87" i="26"/>
  <c r="N87" i="26"/>
  <c r="M87" i="26"/>
  <c r="L87" i="26"/>
  <c r="K87" i="26"/>
  <c r="J87" i="26"/>
  <c r="I87" i="26"/>
  <c r="H87" i="26"/>
  <c r="G87" i="26"/>
  <c r="AO87" i="26" s="1"/>
  <c r="F87" i="26"/>
  <c r="E87" i="26"/>
  <c r="D87" i="26"/>
  <c r="AJ86" i="26"/>
  <c r="AI86" i="26"/>
  <c r="AH86" i="26"/>
  <c r="AG86" i="26"/>
  <c r="AF86" i="26"/>
  <c r="AE86" i="26"/>
  <c r="AD86" i="26"/>
  <c r="AC86" i="26"/>
  <c r="AB86" i="26"/>
  <c r="AL86" i="26" s="1"/>
  <c r="AA86" i="26"/>
  <c r="Z86" i="26"/>
  <c r="Y86" i="26"/>
  <c r="X86" i="26"/>
  <c r="W86" i="26"/>
  <c r="V86" i="26"/>
  <c r="U86" i="26"/>
  <c r="T86" i="26"/>
  <c r="AM86" i="26" s="1"/>
  <c r="S86" i="26"/>
  <c r="R86" i="26"/>
  <c r="Q86" i="26"/>
  <c r="P86" i="26"/>
  <c r="O86" i="26"/>
  <c r="N86" i="26"/>
  <c r="M86" i="26"/>
  <c r="L86" i="26"/>
  <c r="AN86" i="26" s="1"/>
  <c r="K86" i="26"/>
  <c r="J86" i="26"/>
  <c r="I86" i="26"/>
  <c r="H86" i="26"/>
  <c r="G86" i="26"/>
  <c r="F86" i="26"/>
  <c r="E86" i="26"/>
  <c r="D86" i="26"/>
  <c r="AO86" i="26" s="1"/>
  <c r="AJ85" i="26"/>
  <c r="AI85" i="26"/>
  <c r="AH85" i="26"/>
  <c r="AG85" i="26"/>
  <c r="AF85" i="26"/>
  <c r="AE85" i="26"/>
  <c r="AD85" i="26"/>
  <c r="AC85" i="26"/>
  <c r="AL85" i="26" s="1"/>
  <c r="AB85" i="26"/>
  <c r="AA85" i="26"/>
  <c r="Z85" i="26"/>
  <c r="Y85" i="26"/>
  <c r="X85" i="26"/>
  <c r="W85" i="26"/>
  <c r="V85" i="26"/>
  <c r="U85" i="26"/>
  <c r="AM85" i="26" s="1"/>
  <c r="T85" i="26"/>
  <c r="S85" i="26"/>
  <c r="R85" i="26"/>
  <c r="Q85" i="26"/>
  <c r="P85" i="26"/>
  <c r="O85" i="26"/>
  <c r="N85" i="26"/>
  <c r="M85" i="26"/>
  <c r="L85" i="26"/>
  <c r="K85" i="26"/>
  <c r="J85" i="26"/>
  <c r="I85" i="26"/>
  <c r="AO85" i="26" s="1"/>
  <c r="H85" i="26"/>
  <c r="G85" i="26"/>
  <c r="F85" i="26"/>
  <c r="E85" i="26"/>
  <c r="D85" i="26"/>
  <c r="C85" i="26"/>
  <c r="AJ84" i="26"/>
  <c r="AI84" i="26"/>
  <c r="AH84" i="26"/>
  <c r="AG84" i="26"/>
  <c r="AF84" i="26"/>
  <c r="AE84" i="26"/>
  <c r="AD84" i="26"/>
  <c r="AC84" i="26"/>
  <c r="AB84" i="26"/>
  <c r="AL84" i="26" s="1"/>
  <c r="AA84" i="26"/>
  <c r="Z84" i="26"/>
  <c r="Y84" i="26"/>
  <c r="X84" i="26"/>
  <c r="W84" i="26"/>
  <c r="V84" i="26"/>
  <c r="U84" i="26"/>
  <c r="T84" i="26"/>
  <c r="S84" i="26"/>
  <c r="R84" i="26"/>
  <c r="Q84" i="26"/>
  <c r="P84" i="26"/>
  <c r="O84" i="26"/>
  <c r="N84" i="26"/>
  <c r="AN84" i="26" s="1"/>
  <c r="M84" i="26"/>
  <c r="L84" i="26"/>
  <c r="K84" i="26"/>
  <c r="J84" i="26"/>
  <c r="I84" i="26"/>
  <c r="H84" i="26"/>
  <c r="G84" i="26"/>
  <c r="F84" i="26"/>
  <c r="AO84" i="26" s="1"/>
  <c r="E84" i="26"/>
  <c r="D84" i="26"/>
  <c r="AJ83" i="26"/>
  <c r="AI83" i="26"/>
  <c r="AH83" i="26"/>
  <c r="AG83" i="26"/>
  <c r="AF83" i="26"/>
  <c r="AE83" i="26"/>
  <c r="AD83" i="26"/>
  <c r="AC83" i="26"/>
  <c r="AB83" i="26"/>
  <c r="AL83" i="26" s="1"/>
  <c r="AA83" i="26"/>
  <c r="Z83" i="26"/>
  <c r="Y83" i="26"/>
  <c r="X83" i="26"/>
  <c r="W83" i="26"/>
  <c r="V83" i="26"/>
  <c r="U83" i="26"/>
  <c r="T83" i="26"/>
  <c r="AM83" i="26" s="1"/>
  <c r="S83" i="26"/>
  <c r="R83" i="26"/>
  <c r="Q83" i="26"/>
  <c r="P83" i="26"/>
  <c r="O83" i="26"/>
  <c r="N83" i="26"/>
  <c r="M83" i="26"/>
  <c r="L83" i="26"/>
  <c r="AN83" i="26" s="1"/>
  <c r="K83" i="26"/>
  <c r="J83" i="26"/>
  <c r="I83" i="26"/>
  <c r="H83" i="26"/>
  <c r="G83" i="26"/>
  <c r="F83" i="26"/>
  <c r="E83" i="26"/>
  <c r="D83" i="26"/>
  <c r="AO83" i="26" s="1"/>
  <c r="AJ82" i="26"/>
  <c r="AI82" i="26"/>
  <c r="AH82" i="26"/>
  <c r="AG82" i="26"/>
  <c r="AF82" i="26"/>
  <c r="AE82" i="26"/>
  <c r="AD82" i="26"/>
  <c r="AC82" i="26"/>
  <c r="AB82" i="26"/>
  <c r="AL82" i="26" s="1"/>
  <c r="AA82" i="26"/>
  <c r="Z82" i="26"/>
  <c r="Y82" i="26"/>
  <c r="X82" i="26"/>
  <c r="W82" i="26"/>
  <c r="V82" i="26"/>
  <c r="U82" i="26"/>
  <c r="T82" i="26"/>
  <c r="AM82" i="26" s="1"/>
  <c r="S82" i="26"/>
  <c r="R82" i="26"/>
  <c r="Q82" i="26"/>
  <c r="P82" i="26"/>
  <c r="O82" i="26"/>
  <c r="N82" i="26"/>
  <c r="M82" i="26"/>
  <c r="L82" i="26"/>
  <c r="K82" i="26"/>
  <c r="J82" i="26"/>
  <c r="I82" i="26"/>
  <c r="H82" i="26"/>
  <c r="G82" i="26"/>
  <c r="F82" i="26"/>
  <c r="E82" i="26"/>
  <c r="D82" i="26"/>
  <c r="AO82" i="26" s="1"/>
  <c r="C82" i="26"/>
  <c r="AJ81" i="26"/>
  <c r="AI81" i="26"/>
  <c r="AH81" i="26"/>
  <c r="AG81" i="26"/>
  <c r="AF81" i="26"/>
  <c r="AE81" i="26"/>
  <c r="AD81" i="26"/>
  <c r="AC81" i="26"/>
  <c r="AB81" i="26"/>
  <c r="AL81" i="26" s="1"/>
  <c r="AA81" i="26"/>
  <c r="Z81" i="26"/>
  <c r="Y81" i="26"/>
  <c r="X81" i="26"/>
  <c r="W81" i="26"/>
  <c r="V81" i="26"/>
  <c r="U81" i="26"/>
  <c r="T81" i="26"/>
  <c r="S81" i="26"/>
  <c r="R81" i="26"/>
  <c r="Q81" i="26"/>
  <c r="P81" i="26"/>
  <c r="AN81" i="26" s="1"/>
  <c r="O81" i="26"/>
  <c r="N81" i="26"/>
  <c r="M81" i="26"/>
  <c r="L81" i="26"/>
  <c r="K81" i="26"/>
  <c r="J81" i="26"/>
  <c r="I81" i="26"/>
  <c r="H81" i="26"/>
  <c r="G81" i="26"/>
  <c r="F81" i="26"/>
  <c r="E81" i="26"/>
  <c r="D81" i="26"/>
  <c r="AO81" i="26" s="1"/>
  <c r="AJ80" i="26"/>
  <c r="AI80" i="26"/>
  <c r="AH80" i="26"/>
  <c r="AG80" i="26"/>
  <c r="AF80" i="26"/>
  <c r="AE80" i="26"/>
  <c r="AD80" i="26"/>
  <c r="AC80" i="26"/>
  <c r="AB80" i="26"/>
  <c r="AA80" i="26"/>
  <c r="Z80" i="26"/>
  <c r="Y80" i="26"/>
  <c r="X80" i="26"/>
  <c r="W80" i="26"/>
  <c r="V80" i="26"/>
  <c r="U80" i="26"/>
  <c r="T80" i="26"/>
  <c r="AM80" i="26" s="1"/>
  <c r="S80" i="26"/>
  <c r="R80" i="26"/>
  <c r="Q80" i="26"/>
  <c r="P80" i="26"/>
  <c r="O80" i="26"/>
  <c r="N80" i="26"/>
  <c r="AN80" i="26" s="1"/>
  <c r="M80" i="26"/>
  <c r="L80" i="26"/>
  <c r="K80" i="26"/>
  <c r="J80" i="26"/>
  <c r="I80" i="26"/>
  <c r="H80" i="26"/>
  <c r="G80" i="26"/>
  <c r="F80" i="26"/>
  <c r="AO80" i="26" s="1"/>
  <c r="E80" i="26"/>
  <c r="D80" i="26"/>
  <c r="AJ79" i="26"/>
  <c r="AI79" i="26"/>
  <c r="AH79" i="26"/>
  <c r="AG79" i="26"/>
  <c r="AF79" i="26"/>
  <c r="AE79" i="26"/>
  <c r="AD79" i="26"/>
  <c r="AC79" i="26"/>
  <c r="AL79" i="26" s="1"/>
  <c r="AB79" i="26"/>
  <c r="AA79" i="26"/>
  <c r="Z79" i="26"/>
  <c r="Y79" i="26"/>
  <c r="X79" i="26"/>
  <c r="W79" i="26"/>
  <c r="V79" i="26"/>
  <c r="U79" i="26"/>
  <c r="AM79" i="26" s="1"/>
  <c r="T79" i="26"/>
  <c r="S79" i="26"/>
  <c r="R79" i="26"/>
  <c r="Q79" i="26"/>
  <c r="P79" i="26"/>
  <c r="O79" i="26"/>
  <c r="N79" i="26"/>
  <c r="M79" i="26"/>
  <c r="AN79" i="26" s="1"/>
  <c r="L79" i="26"/>
  <c r="K79" i="26"/>
  <c r="J79" i="26"/>
  <c r="I79" i="26"/>
  <c r="H79" i="26"/>
  <c r="G79" i="26"/>
  <c r="F79" i="26"/>
  <c r="E79" i="26"/>
  <c r="AO79" i="26" s="1"/>
  <c r="AQ79" i="26" s="1"/>
  <c r="AR14" i="26" s="1"/>
  <c r="D79" i="26"/>
  <c r="C79" i="26"/>
  <c r="AJ78" i="26"/>
  <c r="AI78" i="26"/>
  <c r="AH78" i="26"/>
  <c r="AG78" i="26"/>
  <c r="AF78" i="26"/>
  <c r="AE78" i="26"/>
  <c r="AD78" i="26"/>
  <c r="AC78" i="26"/>
  <c r="AB78" i="26"/>
  <c r="AL78" i="26" s="1"/>
  <c r="AA78" i="26"/>
  <c r="Z78" i="26"/>
  <c r="Y78" i="26"/>
  <c r="X78" i="26"/>
  <c r="W78" i="26"/>
  <c r="V78" i="26"/>
  <c r="U78" i="26"/>
  <c r="T78" i="26"/>
  <c r="AM78" i="26" s="1"/>
  <c r="S78" i="26"/>
  <c r="R78" i="26"/>
  <c r="Q78" i="26"/>
  <c r="P78" i="26"/>
  <c r="O78" i="26"/>
  <c r="N78" i="26"/>
  <c r="M78" i="26"/>
  <c r="L78" i="26"/>
  <c r="AN78" i="26" s="1"/>
  <c r="K78" i="26"/>
  <c r="J78" i="26"/>
  <c r="I78" i="26"/>
  <c r="H78" i="26"/>
  <c r="G78" i="26"/>
  <c r="F78" i="26"/>
  <c r="E78" i="26"/>
  <c r="D78" i="26"/>
  <c r="AO78" i="26" s="1"/>
  <c r="AJ77" i="26"/>
  <c r="AI77" i="26"/>
  <c r="AH77" i="26"/>
  <c r="AG77" i="26"/>
  <c r="AF77" i="26"/>
  <c r="AE77" i="26"/>
  <c r="AD77" i="26"/>
  <c r="AC77" i="26"/>
  <c r="AB77" i="26"/>
  <c r="AL77" i="26" s="1"/>
  <c r="AA77" i="26"/>
  <c r="Z77" i="26"/>
  <c r="Y77" i="26"/>
  <c r="X77" i="26"/>
  <c r="W77" i="26"/>
  <c r="V77" i="26"/>
  <c r="U77" i="26"/>
  <c r="T77" i="26"/>
  <c r="AM77" i="26" s="1"/>
  <c r="S77" i="26"/>
  <c r="R77" i="26"/>
  <c r="Q77" i="26"/>
  <c r="P77" i="26"/>
  <c r="O77" i="26"/>
  <c r="N77" i="26"/>
  <c r="M77" i="26"/>
  <c r="L77" i="26"/>
  <c r="AN77" i="26" s="1"/>
  <c r="K77" i="26"/>
  <c r="J77" i="26"/>
  <c r="I77" i="26"/>
  <c r="H77" i="26"/>
  <c r="G77" i="26"/>
  <c r="F77" i="26"/>
  <c r="E77" i="26"/>
  <c r="D77" i="26"/>
  <c r="AO77" i="26" s="1"/>
  <c r="C77" i="26"/>
  <c r="AJ76" i="26"/>
  <c r="AI76" i="26"/>
  <c r="AH76" i="26"/>
  <c r="AG76" i="26"/>
  <c r="AF76" i="26"/>
  <c r="AE76" i="26"/>
  <c r="AD76" i="26"/>
  <c r="AC76" i="26"/>
  <c r="AB76" i="26"/>
  <c r="AL76" i="26" s="1"/>
  <c r="AA76" i="26"/>
  <c r="Z76" i="26"/>
  <c r="Y76" i="26"/>
  <c r="X76" i="26"/>
  <c r="W76" i="26"/>
  <c r="V76" i="26"/>
  <c r="AM76" i="26" s="1"/>
  <c r="U76" i="26"/>
  <c r="T76" i="26"/>
  <c r="S76" i="26"/>
  <c r="R76" i="26"/>
  <c r="Q76" i="26"/>
  <c r="P76" i="26"/>
  <c r="O76" i="26"/>
  <c r="N76" i="26"/>
  <c r="M76" i="26"/>
  <c r="L76" i="26"/>
  <c r="AN76" i="26" s="1"/>
  <c r="K76" i="26"/>
  <c r="J76" i="26"/>
  <c r="I76" i="26"/>
  <c r="H76" i="26"/>
  <c r="AO76" i="26" s="1"/>
  <c r="G76" i="26"/>
  <c r="F76" i="26"/>
  <c r="E76" i="26"/>
  <c r="D76" i="26"/>
  <c r="AJ75" i="26"/>
  <c r="AI75" i="26"/>
  <c r="AH75" i="26"/>
  <c r="AG75" i="26"/>
  <c r="AF75" i="26"/>
  <c r="AE75" i="26"/>
  <c r="AD75" i="26"/>
  <c r="AC75" i="26"/>
  <c r="AB75" i="26"/>
  <c r="AL75" i="26" s="1"/>
  <c r="AA75" i="26"/>
  <c r="Z75" i="26"/>
  <c r="Y75" i="26"/>
  <c r="X75" i="26"/>
  <c r="W75" i="26"/>
  <c r="V75" i="26"/>
  <c r="AM75" i="26" s="1"/>
  <c r="U75" i="26"/>
  <c r="T75" i="26"/>
  <c r="S75" i="26"/>
  <c r="R75" i="26"/>
  <c r="Q75" i="26"/>
  <c r="P75" i="26"/>
  <c r="O75" i="26"/>
  <c r="N75" i="26"/>
  <c r="AN75" i="26" s="1"/>
  <c r="M75" i="26"/>
  <c r="L75" i="26"/>
  <c r="K75" i="26"/>
  <c r="J75" i="26"/>
  <c r="I75" i="26"/>
  <c r="H75" i="26"/>
  <c r="G75" i="26"/>
  <c r="F75" i="26"/>
  <c r="E75" i="26"/>
  <c r="D75" i="26"/>
  <c r="AJ74" i="26"/>
  <c r="AI74" i="26"/>
  <c r="AH74" i="26"/>
  <c r="AG74" i="26"/>
  <c r="AF74" i="26"/>
  <c r="AE74" i="26"/>
  <c r="AD74" i="26"/>
  <c r="AC74" i="26"/>
  <c r="AB74" i="26"/>
  <c r="AL74" i="26" s="1"/>
  <c r="AA74" i="26"/>
  <c r="Z74" i="26"/>
  <c r="Y74" i="26"/>
  <c r="X74" i="26"/>
  <c r="W74" i="26"/>
  <c r="V74" i="26"/>
  <c r="U74" i="26"/>
  <c r="T74" i="26"/>
  <c r="AM74" i="26" s="1"/>
  <c r="S74" i="26"/>
  <c r="R74" i="26"/>
  <c r="Q74" i="26"/>
  <c r="P74" i="26"/>
  <c r="O74" i="26"/>
  <c r="N74" i="26"/>
  <c r="M74" i="26"/>
  <c r="L74" i="26"/>
  <c r="AN74" i="26" s="1"/>
  <c r="K74" i="26"/>
  <c r="J74" i="26"/>
  <c r="I74" i="26"/>
  <c r="H74" i="26"/>
  <c r="G74" i="26"/>
  <c r="F74" i="26"/>
  <c r="E74" i="26"/>
  <c r="D74" i="26"/>
  <c r="AO74" i="26" s="1"/>
  <c r="AJ73" i="26"/>
  <c r="AI73" i="26"/>
  <c r="AH73" i="26"/>
  <c r="AG73" i="26"/>
  <c r="AF73" i="26"/>
  <c r="AE73" i="26"/>
  <c r="AD73" i="26"/>
  <c r="AC73" i="26"/>
  <c r="AB73" i="26"/>
  <c r="AL73" i="26" s="1"/>
  <c r="AA73" i="26"/>
  <c r="Z73" i="26"/>
  <c r="Y73" i="26"/>
  <c r="X73" i="26"/>
  <c r="W73" i="26"/>
  <c r="V73" i="26"/>
  <c r="U73" i="26"/>
  <c r="T73" i="26"/>
  <c r="S73" i="26"/>
  <c r="R73" i="26"/>
  <c r="Q73" i="26"/>
  <c r="P73" i="26"/>
  <c r="O73" i="26"/>
  <c r="N73" i="26"/>
  <c r="M73" i="26"/>
  <c r="L73" i="26"/>
  <c r="AN73" i="26" s="1"/>
  <c r="K73" i="26"/>
  <c r="J73" i="26"/>
  <c r="I73" i="26"/>
  <c r="H73" i="26"/>
  <c r="G73" i="26"/>
  <c r="F73" i="26"/>
  <c r="E73" i="26"/>
  <c r="D73" i="26"/>
  <c r="AO73" i="26" s="1"/>
  <c r="C73" i="26"/>
  <c r="AJ72" i="26"/>
  <c r="AI72" i="26"/>
  <c r="AH72" i="26"/>
  <c r="AG72" i="26"/>
  <c r="AF72" i="26"/>
  <c r="AE72" i="26"/>
  <c r="AD72" i="26"/>
  <c r="AC72" i="26"/>
  <c r="AB72" i="26"/>
  <c r="AA72" i="26"/>
  <c r="Z72" i="26"/>
  <c r="Y72" i="26"/>
  <c r="X72" i="26"/>
  <c r="W72" i="26"/>
  <c r="V72" i="26"/>
  <c r="U72" i="26"/>
  <c r="T72" i="26"/>
  <c r="AM72" i="26" s="1"/>
  <c r="S72" i="26"/>
  <c r="R72" i="26"/>
  <c r="Q72" i="26"/>
  <c r="P72" i="26"/>
  <c r="O72" i="26"/>
  <c r="N72" i="26"/>
  <c r="AN72" i="26" s="1"/>
  <c r="M72" i="26"/>
  <c r="L72" i="26"/>
  <c r="K72" i="26"/>
  <c r="J72" i="26"/>
  <c r="I72" i="26"/>
  <c r="H72" i="26"/>
  <c r="G72" i="26"/>
  <c r="F72" i="26"/>
  <c r="E72" i="26"/>
  <c r="D72" i="26"/>
  <c r="AO72" i="26" s="1"/>
  <c r="AJ71" i="26"/>
  <c r="AI71" i="26"/>
  <c r="AH71" i="26"/>
  <c r="AG71" i="26"/>
  <c r="AF71" i="26"/>
  <c r="AE71" i="26"/>
  <c r="AD71" i="26"/>
  <c r="AC71" i="26"/>
  <c r="AL71" i="26" s="1"/>
  <c r="AB71" i="26"/>
  <c r="AA71" i="26"/>
  <c r="Z71" i="26"/>
  <c r="Y71" i="26"/>
  <c r="X71" i="26"/>
  <c r="W71" i="26"/>
  <c r="V71" i="26"/>
  <c r="U71" i="26"/>
  <c r="AM71" i="26" s="1"/>
  <c r="T71" i="26"/>
  <c r="S71" i="26"/>
  <c r="R71" i="26"/>
  <c r="Q71" i="26"/>
  <c r="P71" i="26"/>
  <c r="O71" i="26"/>
  <c r="AN71" i="26" s="1"/>
  <c r="N71" i="26"/>
  <c r="M71" i="26"/>
  <c r="L71" i="26"/>
  <c r="K71" i="26"/>
  <c r="J71" i="26"/>
  <c r="I71" i="26"/>
  <c r="H71" i="26"/>
  <c r="G71" i="26"/>
  <c r="AO71" i="26" s="1"/>
  <c r="F71" i="26"/>
  <c r="E71" i="26"/>
  <c r="D71" i="26"/>
  <c r="AT70" i="26"/>
  <c r="AS70" i="26"/>
  <c r="AR70" i="26"/>
  <c r="AT69" i="26"/>
  <c r="AS69" i="26"/>
  <c r="AR69" i="26"/>
  <c r="C69" i="26"/>
  <c r="AT68" i="26"/>
  <c r="AS68" i="26"/>
  <c r="AR68" i="26"/>
  <c r="C68" i="26"/>
  <c r="AT67" i="26"/>
  <c r="AS67" i="26"/>
  <c r="AR67" i="26"/>
  <c r="C67" i="26"/>
  <c r="AT66" i="26"/>
  <c r="AS66" i="26"/>
  <c r="AR66" i="26"/>
  <c r="C66" i="26"/>
  <c r="AT65" i="26"/>
  <c r="AS65" i="26"/>
  <c r="AR65" i="26"/>
  <c r="C65" i="26"/>
  <c r="AT64" i="26"/>
  <c r="AS64" i="26"/>
  <c r="AR64" i="26"/>
  <c r="C64" i="26"/>
  <c r="AT63" i="26"/>
  <c r="AS63" i="26"/>
  <c r="AR63" i="26"/>
  <c r="C63" i="26"/>
  <c r="C193" i="26" s="1"/>
  <c r="AT62" i="26"/>
  <c r="AS62" i="26"/>
  <c r="AR62" i="26"/>
  <c r="C62" i="26"/>
  <c r="AT61" i="26"/>
  <c r="AS61" i="26"/>
  <c r="C61" i="26"/>
  <c r="C191" i="26" s="1"/>
  <c r="AT60" i="26"/>
  <c r="AS60" i="26"/>
  <c r="AR60" i="26"/>
  <c r="C60" i="26"/>
  <c r="AT59" i="26"/>
  <c r="AS59" i="26"/>
  <c r="AR59" i="26"/>
  <c r="C59" i="26"/>
  <c r="AT58" i="26"/>
  <c r="AS58" i="26"/>
  <c r="AR58" i="26"/>
  <c r="C58" i="26"/>
  <c r="AT57" i="26"/>
  <c r="AS57" i="26"/>
  <c r="AR57" i="26"/>
  <c r="C57" i="26"/>
  <c r="AT56" i="26"/>
  <c r="AR56" i="26"/>
  <c r="C56" i="26"/>
  <c r="AT55" i="26"/>
  <c r="AS55" i="26"/>
  <c r="AR55" i="26"/>
  <c r="C55" i="26"/>
  <c r="C185" i="26" s="1"/>
  <c r="AT54" i="26"/>
  <c r="AS54" i="26"/>
  <c r="C54" i="26"/>
  <c r="AT53" i="26"/>
  <c r="AS53" i="26"/>
  <c r="C53" i="26"/>
  <c r="AT52" i="26"/>
  <c r="AS52" i="26"/>
  <c r="AR52" i="26"/>
  <c r="C52" i="26"/>
  <c r="AT51" i="26"/>
  <c r="AS51" i="26"/>
  <c r="AR51" i="26"/>
  <c r="C51" i="26"/>
  <c r="AT50" i="26"/>
  <c r="AS50" i="26"/>
  <c r="AR50" i="26"/>
  <c r="C50" i="26"/>
  <c r="AT49" i="26"/>
  <c r="AS49" i="26"/>
  <c r="AR49" i="26"/>
  <c r="C49" i="26"/>
  <c r="C179" i="26" s="1"/>
  <c r="AT48" i="26"/>
  <c r="AR48" i="26"/>
  <c r="C48" i="26"/>
  <c r="AT47" i="26"/>
  <c r="AR47" i="26"/>
  <c r="C47" i="26"/>
  <c r="C177" i="26" s="1"/>
  <c r="AT46" i="26"/>
  <c r="AS46" i="26"/>
  <c r="AR46" i="26"/>
  <c r="C46" i="26"/>
  <c r="AT45" i="26"/>
  <c r="AS45" i="26"/>
  <c r="C45" i="26"/>
  <c r="AT44" i="26"/>
  <c r="AS44" i="26"/>
  <c r="AR44" i="26"/>
  <c r="C44" i="26"/>
  <c r="AT43" i="26"/>
  <c r="C43" i="26"/>
  <c r="AT42" i="26"/>
  <c r="AS42" i="26"/>
  <c r="AR42" i="26"/>
  <c r="C42" i="26"/>
  <c r="AT41" i="26"/>
  <c r="AS41" i="26"/>
  <c r="AR41" i="26"/>
  <c r="C41" i="26"/>
  <c r="AT40" i="26"/>
  <c r="AS40" i="26"/>
  <c r="C40" i="26"/>
  <c r="AT39" i="26"/>
  <c r="AS39" i="26"/>
  <c r="AR39" i="26"/>
  <c r="C39" i="26"/>
  <c r="C169" i="26" s="1"/>
  <c r="AT38" i="26"/>
  <c r="AS38" i="26"/>
  <c r="AR38" i="26"/>
  <c r="C38" i="26"/>
  <c r="AT37" i="26"/>
  <c r="AS37" i="26"/>
  <c r="AR37" i="26"/>
  <c r="C37" i="26"/>
  <c r="C167" i="26" s="1"/>
  <c r="AT36" i="26"/>
  <c r="AS36" i="26"/>
  <c r="AR36" i="26"/>
  <c r="C36" i="26"/>
  <c r="AT35" i="26"/>
  <c r="AS35" i="26"/>
  <c r="AR35" i="26"/>
  <c r="C35" i="26"/>
  <c r="AT34" i="26"/>
  <c r="AS34" i="26"/>
  <c r="AR34" i="26"/>
  <c r="C34" i="26"/>
  <c r="AT33" i="26"/>
  <c r="AS33" i="26"/>
  <c r="AR33" i="26"/>
  <c r="C33" i="26"/>
  <c r="AT32" i="26"/>
  <c r="AS32" i="26"/>
  <c r="AR32" i="26"/>
  <c r="C32" i="26"/>
  <c r="AT31" i="26"/>
  <c r="AS31" i="26"/>
  <c r="AR31" i="26"/>
  <c r="C31" i="26"/>
  <c r="C161" i="26" s="1"/>
  <c r="AT30" i="26"/>
  <c r="AS30" i="26"/>
  <c r="AR30" i="26"/>
  <c r="C30" i="26"/>
  <c r="AT29" i="26"/>
  <c r="AS29" i="26"/>
  <c r="C29" i="26"/>
  <c r="C159" i="26" s="1"/>
  <c r="AT28" i="26"/>
  <c r="AS28" i="26"/>
  <c r="AR28" i="26"/>
  <c r="C28" i="26"/>
  <c r="AT27" i="26"/>
  <c r="AS27" i="26"/>
  <c r="AR27" i="26"/>
  <c r="C27" i="26"/>
  <c r="AT26" i="26"/>
  <c r="AR26" i="26"/>
  <c r="C26" i="26"/>
  <c r="AT25" i="26"/>
  <c r="AR25" i="26"/>
  <c r="C25" i="26"/>
  <c r="C155" i="26" s="1"/>
  <c r="AT24" i="26"/>
  <c r="AS24" i="26"/>
  <c r="AR24" i="26"/>
  <c r="C24" i="26"/>
  <c r="AT23" i="26"/>
  <c r="AS23" i="26"/>
  <c r="C23" i="26"/>
  <c r="C153" i="26" s="1"/>
  <c r="AT22" i="26"/>
  <c r="C22" i="26"/>
  <c r="C152" i="26" s="1"/>
  <c r="AL21" i="26"/>
  <c r="AT21" i="26" s="1"/>
  <c r="C21" i="26"/>
  <c r="AL20" i="26"/>
  <c r="AT20" i="26" s="1"/>
  <c r="C20" i="26"/>
  <c r="C150" i="26" s="1"/>
  <c r="AL19" i="26"/>
  <c r="AT19" i="26" s="1"/>
  <c r="C19" i="26"/>
  <c r="C149" i="26" s="1"/>
  <c r="AL18" i="26"/>
  <c r="AT18" i="26" s="1"/>
  <c r="C18" i="26"/>
  <c r="C148" i="26" s="1"/>
  <c r="AL17" i="26"/>
  <c r="AT17" i="26" s="1"/>
  <c r="C17" i="26"/>
  <c r="C147" i="26" s="1"/>
  <c r="AL16" i="26"/>
  <c r="AT16" i="26" s="1"/>
  <c r="C16" i="26"/>
  <c r="C146" i="26" s="1"/>
  <c r="AL15" i="26"/>
  <c r="AT15" i="26" s="1"/>
  <c r="C15" i="26"/>
  <c r="C145" i="26" s="1"/>
  <c r="AL14" i="26"/>
  <c r="AT14" i="26" s="1"/>
  <c r="C14" i="26"/>
  <c r="C144" i="26" s="1"/>
  <c r="AW13" i="26"/>
  <c r="AL13" i="26"/>
  <c r="AT13" i="26" s="1"/>
  <c r="C13" i="26"/>
  <c r="AL12" i="26"/>
  <c r="C12" i="26"/>
  <c r="C142" i="26" s="1"/>
  <c r="AL11" i="26"/>
  <c r="AT11" i="26" s="1"/>
  <c r="C11" i="26"/>
  <c r="C141" i="26" s="1"/>
  <c r="AL10" i="26"/>
  <c r="AT10" i="26" s="1"/>
  <c r="C10" i="26"/>
  <c r="C140" i="26" s="1"/>
  <c r="AL9" i="26"/>
  <c r="AT9" i="26" s="1"/>
  <c r="C9" i="26"/>
  <c r="C139" i="26" s="1"/>
  <c r="AL8" i="26"/>
  <c r="AT8" i="26" s="1"/>
  <c r="C8" i="26"/>
  <c r="C138" i="26" s="1"/>
  <c r="C7" i="26"/>
  <c r="C137" i="26" s="1"/>
  <c r="AW6" i="26"/>
  <c r="B6" i="26" s="1"/>
  <c r="B136" i="26" s="1"/>
  <c r="AL6" i="26"/>
  <c r="C6" i="26"/>
  <c r="C136" i="26" s="1"/>
  <c r="B3" i="26"/>
  <c r="AW7" i="26" s="1"/>
  <c r="AQ199" i="25"/>
  <c r="AJ199" i="25"/>
  <c r="AI199" i="25"/>
  <c r="AH199" i="25"/>
  <c r="AG199" i="25"/>
  <c r="AF199" i="25"/>
  <c r="AE199" i="25"/>
  <c r="AD199" i="25"/>
  <c r="AC199" i="25"/>
  <c r="AB199" i="25"/>
  <c r="AA199" i="25"/>
  <c r="Z199" i="25"/>
  <c r="Y199" i="25"/>
  <c r="X199" i="25"/>
  <c r="W199" i="25"/>
  <c r="V199" i="25"/>
  <c r="AM199" i="25" s="1"/>
  <c r="U199" i="25"/>
  <c r="T199" i="25"/>
  <c r="S199" i="25"/>
  <c r="R199" i="25"/>
  <c r="Q199" i="25"/>
  <c r="P199" i="25"/>
  <c r="O199" i="25"/>
  <c r="N199" i="25"/>
  <c r="M199" i="25"/>
  <c r="L199" i="25"/>
  <c r="K199" i="25"/>
  <c r="J199" i="25"/>
  <c r="I199" i="25"/>
  <c r="H199" i="25"/>
  <c r="G199" i="25"/>
  <c r="F199" i="25"/>
  <c r="E199" i="25"/>
  <c r="D199" i="25"/>
  <c r="AJ198" i="25"/>
  <c r="AQ198" i="25" s="1"/>
  <c r="AI198" i="25"/>
  <c r="AH198" i="25"/>
  <c r="AG198" i="25"/>
  <c r="AF198" i="25"/>
  <c r="AE198" i="25"/>
  <c r="AD198" i="25"/>
  <c r="AC198" i="25"/>
  <c r="AB198" i="25"/>
  <c r="AA198" i="25"/>
  <c r="Z198" i="25"/>
  <c r="Y198" i="25"/>
  <c r="X198" i="25"/>
  <c r="W198" i="25"/>
  <c r="V198" i="25"/>
  <c r="U198" i="25"/>
  <c r="T198" i="25"/>
  <c r="S198" i="25"/>
  <c r="R198" i="25"/>
  <c r="Q198" i="25"/>
  <c r="P198" i="25"/>
  <c r="O198" i="25"/>
  <c r="N198" i="25"/>
  <c r="M198" i="25"/>
  <c r="L198" i="25"/>
  <c r="K198" i="25"/>
  <c r="J198" i="25"/>
  <c r="I198" i="25"/>
  <c r="H198" i="25"/>
  <c r="G198" i="25"/>
  <c r="F198" i="25"/>
  <c r="E198" i="25"/>
  <c r="D198" i="25"/>
  <c r="AQ197" i="25"/>
  <c r="AJ197" i="25"/>
  <c r="AI197" i="25"/>
  <c r="AH197" i="25"/>
  <c r="AG197" i="25"/>
  <c r="AF197" i="25"/>
  <c r="AE197" i="25"/>
  <c r="AD197" i="25"/>
  <c r="AC197" i="25"/>
  <c r="AB197" i="25"/>
  <c r="AL197" i="25" s="1"/>
  <c r="AA197" i="25"/>
  <c r="Z197" i="25"/>
  <c r="Y197" i="25"/>
  <c r="X197" i="25"/>
  <c r="W197" i="25"/>
  <c r="V197" i="25"/>
  <c r="U197" i="25"/>
  <c r="T197" i="25"/>
  <c r="AM197" i="25" s="1"/>
  <c r="S197" i="25"/>
  <c r="R197" i="25"/>
  <c r="Q197" i="25"/>
  <c r="P197" i="25"/>
  <c r="O197" i="25"/>
  <c r="N197" i="25"/>
  <c r="M197" i="25"/>
  <c r="L197" i="25"/>
  <c r="AN197" i="25" s="1"/>
  <c r="K197" i="25"/>
  <c r="J197" i="25"/>
  <c r="I197" i="25"/>
  <c r="H197" i="25"/>
  <c r="G197" i="25"/>
  <c r="F197" i="25"/>
  <c r="E197" i="25"/>
  <c r="D197" i="25"/>
  <c r="AO197" i="25" s="1"/>
  <c r="AO196" i="25"/>
  <c r="AJ196" i="25"/>
  <c r="AQ196" i="25" s="1"/>
  <c r="AI196" i="25"/>
  <c r="AH196" i="25"/>
  <c r="AG196" i="25"/>
  <c r="AF196" i="25"/>
  <c r="AE196" i="25"/>
  <c r="AD196" i="25"/>
  <c r="AC196" i="25"/>
  <c r="AB196" i="25"/>
  <c r="AL196" i="25" s="1"/>
  <c r="AA196" i="25"/>
  <c r="Z196" i="25"/>
  <c r="Y196" i="25"/>
  <c r="X196" i="25"/>
  <c r="W196" i="25"/>
  <c r="V196" i="25"/>
  <c r="AM196" i="25" s="1"/>
  <c r="U196" i="25"/>
  <c r="T196" i="25"/>
  <c r="S196" i="25"/>
  <c r="R196" i="25"/>
  <c r="Q196" i="25"/>
  <c r="P196" i="25"/>
  <c r="O196" i="25"/>
  <c r="N196" i="25"/>
  <c r="M196" i="25"/>
  <c r="L196" i="25"/>
  <c r="AN196" i="25" s="1"/>
  <c r="K196" i="25"/>
  <c r="J196" i="25"/>
  <c r="I196" i="25"/>
  <c r="H196" i="25"/>
  <c r="G196" i="25"/>
  <c r="F196" i="25"/>
  <c r="E196" i="25"/>
  <c r="D196" i="25"/>
  <c r="AJ195" i="25"/>
  <c r="AQ195" i="25" s="1"/>
  <c r="AI195" i="25"/>
  <c r="AH195" i="25"/>
  <c r="AG195" i="25"/>
  <c r="AF195" i="25"/>
  <c r="AE195" i="25"/>
  <c r="AD195" i="25"/>
  <c r="AC195" i="25"/>
  <c r="AB195" i="25"/>
  <c r="AA195" i="25"/>
  <c r="Z195" i="25"/>
  <c r="Y195" i="25"/>
  <c r="X195" i="25"/>
  <c r="W195" i="25"/>
  <c r="V195" i="25"/>
  <c r="U195" i="25"/>
  <c r="T195" i="25"/>
  <c r="S195" i="25"/>
  <c r="R195" i="25"/>
  <c r="Q195" i="25"/>
  <c r="P195" i="25"/>
  <c r="O195" i="25"/>
  <c r="AN195" i="25" s="1"/>
  <c r="N195" i="25"/>
  <c r="M195" i="25"/>
  <c r="L195" i="25"/>
  <c r="K195" i="25"/>
  <c r="J195" i="25"/>
  <c r="I195" i="25"/>
  <c r="H195" i="25"/>
  <c r="G195" i="25"/>
  <c r="F195" i="25"/>
  <c r="E195" i="25"/>
  <c r="D195" i="25"/>
  <c r="AQ194" i="25"/>
  <c r="AM194" i="25"/>
  <c r="AJ194" i="25"/>
  <c r="AI194" i="25"/>
  <c r="AH194" i="25"/>
  <c r="AG194" i="25"/>
  <c r="AF194" i="25"/>
  <c r="AE194" i="25"/>
  <c r="AD194" i="25"/>
  <c r="AC194" i="25"/>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J193" i="25"/>
  <c r="AQ193" i="25" s="1"/>
  <c r="AI193" i="25"/>
  <c r="AH193" i="25"/>
  <c r="AG193" i="25"/>
  <c r="AF193" i="25"/>
  <c r="AE193" i="25"/>
  <c r="AD193" i="25"/>
  <c r="AC193" i="25"/>
  <c r="AL193" i="25" s="1"/>
  <c r="AB193" i="25"/>
  <c r="AA193" i="25"/>
  <c r="Z193" i="25"/>
  <c r="Y193" i="25"/>
  <c r="X193" i="25"/>
  <c r="W193" i="25"/>
  <c r="V193" i="25"/>
  <c r="U193" i="25"/>
  <c r="T193" i="25"/>
  <c r="AM193" i="25" s="1"/>
  <c r="S193" i="25"/>
  <c r="R193" i="25"/>
  <c r="Q193" i="25"/>
  <c r="P193" i="25"/>
  <c r="O193" i="25"/>
  <c r="N193" i="25"/>
  <c r="M193" i="25"/>
  <c r="L193" i="25"/>
  <c r="AN193" i="25" s="1"/>
  <c r="K193" i="25"/>
  <c r="J193" i="25"/>
  <c r="I193" i="25"/>
  <c r="H193" i="25"/>
  <c r="G193" i="25"/>
  <c r="F193" i="25"/>
  <c r="E193" i="25"/>
  <c r="AO193" i="25" s="1"/>
  <c r="D193" i="25"/>
  <c r="AJ192" i="25"/>
  <c r="AQ192" i="25" s="1"/>
  <c r="AI192" i="25"/>
  <c r="AH192" i="25"/>
  <c r="AG192" i="25"/>
  <c r="AF192" i="25"/>
  <c r="AE192" i="25"/>
  <c r="AD192" i="25"/>
  <c r="AC192" i="25"/>
  <c r="AB192" i="25"/>
  <c r="AL192" i="25" s="1"/>
  <c r="AA192" i="25"/>
  <c r="Z192" i="25"/>
  <c r="Y192" i="25"/>
  <c r="X192" i="25"/>
  <c r="W192" i="25"/>
  <c r="V192" i="25"/>
  <c r="U192" i="25"/>
  <c r="T192" i="25"/>
  <c r="AM192" i="25" s="1"/>
  <c r="S192" i="25"/>
  <c r="R192" i="25"/>
  <c r="Q192" i="25"/>
  <c r="P192" i="25"/>
  <c r="O192" i="25"/>
  <c r="N192" i="25"/>
  <c r="M192" i="25"/>
  <c r="L192" i="25"/>
  <c r="AN192" i="25" s="1"/>
  <c r="K192" i="25"/>
  <c r="J192" i="25"/>
  <c r="I192" i="25"/>
  <c r="H192" i="25"/>
  <c r="G192" i="25"/>
  <c r="F192" i="25"/>
  <c r="E192" i="25"/>
  <c r="D192" i="25"/>
  <c r="AO192" i="25" s="1"/>
  <c r="AQ191" i="25"/>
  <c r="AJ191" i="25"/>
  <c r="AI191" i="25"/>
  <c r="AH191" i="25"/>
  <c r="AG191" i="25"/>
  <c r="AF191" i="25"/>
  <c r="AE191" i="25"/>
  <c r="AD191" i="25"/>
  <c r="AC191" i="25"/>
  <c r="AB191" i="25"/>
  <c r="AA191" i="25"/>
  <c r="Z191" i="25"/>
  <c r="Y191" i="25"/>
  <c r="X191" i="25"/>
  <c r="W191" i="25"/>
  <c r="V191" i="25"/>
  <c r="AM191" i="25" s="1"/>
  <c r="U191" i="25"/>
  <c r="T191" i="25"/>
  <c r="S191" i="25"/>
  <c r="R191" i="25"/>
  <c r="Q191" i="25"/>
  <c r="P191" i="25"/>
  <c r="O191" i="25"/>
  <c r="N191" i="25"/>
  <c r="M191" i="25"/>
  <c r="L191" i="25"/>
  <c r="K191" i="25"/>
  <c r="J191" i="25"/>
  <c r="I191" i="25"/>
  <c r="H191" i="25"/>
  <c r="G191" i="25"/>
  <c r="F191" i="25"/>
  <c r="E191" i="25"/>
  <c r="D191" i="25"/>
  <c r="AQ190" i="25"/>
  <c r="AJ190" i="25"/>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AO190" i="25" s="1"/>
  <c r="I190" i="25"/>
  <c r="H190" i="25"/>
  <c r="G190" i="25"/>
  <c r="F190" i="25"/>
  <c r="E190" i="25"/>
  <c r="D190" i="25"/>
  <c r="AQ189" i="25"/>
  <c r="AN189" i="25"/>
  <c r="AJ189" i="25"/>
  <c r="AI189" i="25"/>
  <c r="AH189" i="25"/>
  <c r="AG189" i="25"/>
  <c r="AF189" i="25"/>
  <c r="AE189" i="25"/>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G189" i="25"/>
  <c r="F189" i="25"/>
  <c r="E189" i="25"/>
  <c r="D189" i="25"/>
  <c r="AJ188" i="25"/>
  <c r="AQ188" i="25" s="1"/>
  <c r="AI188" i="25"/>
  <c r="AH188" i="25"/>
  <c r="AG188" i="25"/>
  <c r="AF188" i="25"/>
  <c r="AE188" i="25"/>
  <c r="AD188" i="25"/>
  <c r="AC188" i="25"/>
  <c r="AB188" i="25"/>
  <c r="AA188" i="25"/>
  <c r="Z188" i="25"/>
  <c r="Y188" i="25"/>
  <c r="X188" i="25"/>
  <c r="AM188" i="25" s="1"/>
  <c r="W188" i="25"/>
  <c r="V188" i="25"/>
  <c r="U188" i="25"/>
  <c r="T188" i="25"/>
  <c r="S188" i="25"/>
  <c r="R188" i="25"/>
  <c r="Q188" i="25"/>
  <c r="P188" i="25"/>
  <c r="O188" i="25"/>
  <c r="N188" i="25"/>
  <c r="M188" i="25"/>
  <c r="L188" i="25"/>
  <c r="K188" i="25"/>
  <c r="J188" i="25"/>
  <c r="I188" i="25"/>
  <c r="H188" i="25"/>
  <c r="G188" i="25"/>
  <c r="F188" i="25"/>
  <c r="AO188" i="25" s="1"/>
  <c r="E188" i="25"/>
  <c r="D188" i="25"/>
  <c r="AJ187" i="25"/>
  <c r="AQ187" i="25" s="1"/>
  <c r="AI187" i="25"/>
  <c r="AH187" i="25"/>
  <c r="AG187" i="25"/>
  <c r="AF187" i="25"/>
  <c r="AE187" i="25"/>
  <c r="AD187" i="25"/>
  <c r="AC187" i="25"/>
  <c r="AL187" i="25" s="1"/>
  <c r="AB187" i="25"/>
  <c r="AA187" i="25"/>
  <c r="Z187" i="25"/>
  <c r="Y187" i="25"/>
  <c r="X187" i="25"/>
  <c r="W187" i="25"/>
  <c r="V187" i="25"/>
  <c r="U187" i="25"/>
  <c r="T187" i="25"/>
  <c r="AM187" i="25" s="1"/>
  <c r="S187" i="25"/>
  <c r="R187" i="25"/>
  <c r="Q187" i="25"/>
  <c r="P187" i="25"/>
  <c r="O187" i="25"/>
  <c r="N187" i="25"/>
  <c r="M187" i="25"/>
  <c r="AN187" i="25" s="1"/>
  <c r="L187" i="25"/>
  <c r="K187" i="25"/>
  <c r="J187" i="25"/>
  <c r="I187" i="25"/>
  <c r="H187" i="25"/>
  <c r="G187" i="25"/>
  <c r="F187" i="25"/>
  <c r="E187" i="25"/>
  <c r="D187" i="25"/>
  <c r="AO187" i="25" s="1"/>
  <c r="AJ186" i="25"/>
  <c r="AQ186" i="25" s="1"/>
  <c r="AI186" i="25"/>
  <c r="AH186" i="25"/>
  <c r="AG186" i="25"/>
  <c r="AF186" i="25"/>
  <c r="AE186" i="25"/>
  <c r="AD186" i="25"/>
  <c r="AC186" i="25"/>
  <c r="AB186" i="25"/>
  <c r="AA186" i="25"/>
  <c r="Z186" i="25"/>
  <c r="Y186" i="25"/>
  <c r="X186" i="25"/>
  <c r="W186" i="25"/>
  <c r="V186" i="25"/>
  <c r="AM186" i="25" s="1"/>
  <c r="U186" i="25"/>
  <c r="T186" i="25"/>
  <c r="S186" i="25"/>
  <c r="R186" i="25"/>
  <c r="Q186" i="25"/>
  <c r="P186" i="25"/>
  <c r="O186" i="25"/>
  <c r="N186" i="25"/>
  <c r="M186" i="25"/>
  <c r="L186" i="25"/>
  <c r="K186" i="25"/>
  <c r="J186" i="25"/>
  <c r="I186" i="25"/>
  <c r="H186" i="25"/>
  <c r="G186" i="25"/>
  <c r="F186" i="25"/>
  <c r="E186" i="25"/>
  <c r="D186" i="25"/>
  <c r="AJ185" i="25"/>
  <c r="AQ185" i="25" s="1"/>
  <c r="AI185" i="25"/>
  <c r="AH185" i="25"/>
  <c r="AG185" i="25"/>
  <c r="AF185" i="25"/>
  <c r="AE185" i="25"/>
  <c r="AD185" i="25"/>
  <c r="AC185" i="25"/>
  <c r="AL185" i="25" s="1"/>
  <c r="AB185" i="25"/>
  <c r="AA185" i="25"/>
  <c r="Z185" i="25"/>
  <c r="Y185" i="25"/>
  <c r="X185" i="25"/>
  <c r="W185" i="25"/>
  <c r="V185" i="25"/>
  <c r="U185" i="25"/>
  <c r="T185" i="25"/>
  <c r="S185" i="25"/>
  <c r="R185" i="25"/>
  <c r="Q185" i="25"/>
  <c r="P185" i="25"/>
  <c r="O185" i="25"/>
  <c r="N185" i="25"/>
  <c r="M185" i="25"/>
  <c r="L185" i="25"/>
  <c r="K185" i="25"/>
  <c r="J185" i="25"/>
  <c r="I185" i="25"/>
  <c r="H185" i="25"/>
  <c r="G185" i="25"/>
  <c r="F185" i="25"/>
  <c r="E185" i="25"/>
  <c r="D185" i="25"/>
  <c r="AJ184" i="25"/>
  <c r="AQ184" i="25" s="1"/>
  <c r="AI184" i="25"/>
  <c r="AH184" i="25"/>
  <c r="AG184" i="25"/>
  <c r="AF184" i="25"/>
  <c r="AE184" i="25"/>
  <c r="AD184" i="25"/>
  <c r="AC184" i="25"/>
  <c r="AB184" i="25"/>
  <c r="AA184" i="25"/>
  <c r="Z184" i="25"/>
  <c r="Y184" i="25"/>
  <c r="X184" i="25"/>
  <c r="W184" i="25"/>
  <c r="V184" i="25"/>
  <c r="U184" i="25"/>
  <c r="T184" i="25"/>
  <c r="S184" i="25"/>
  <c r="R184" i="25"/>
  <c r="Q184" i="25"/>
  <c r="P184" i="25"/>
  <c r="O184" i="25"/>
  <c r="N184" i="25"/>
  <c r="M184" i="25"/>
  <c r="L184" i="25"/>
  <c r="K184" i="25"/>
  <c r="J184" i="25"/>
  <c r="I184" i="25"/>
  <c r="H184" i="25"/>
  <c r="G184" i="25"/>
  <c r="F184" i="25"/>
  <c r="E184" i="25"/>
  <c r="D184" i="25"/>
  <c r="AQ183" i="25"/>
  <c r="AJ183" i="25"/>
  <c r="AI183" i="25"/>
  <c r="AH183" i="25"/>
  <c r="AG183" i="25"/>
  <c r="AF183" i="25"/>
  <c r="AE183" i="25"/>
  <c r="AD183" i="25"/>
  <c r="AC183" i="25"/>
  <c r="AB183" i="25"/>
  <c r="AL183" i="25" s="1"/>
  <c r="AA183" i="25"/>
  <c r="Z183" i="25"/>
  <c r="Y183" i="25"/>
  <c r="X183" i="25"/>
  <c r="W183" i="25"/>
  <c r="V183" i="25"/>
  <c r="U183" i="25"/>
  <c r="T183" i="25"/>
  <c r="S183" i="25"/>
  <c r="R183" i="25"/>
  <c r="Q183" i="25"/>
  <c r="P183" i="25"/>
  <c r="O183" i="25"/>
  <c r="N183" i="25"/>
  <c r="M183" i="25"/>
  <c r="L183" i="25"/>
  <c r="AN183" i="25" s="1"/>
  <c r="K183" i="25"/>
  <c r="J183" i="25"/>
  <c r="I183" i="25"/>
  <c r="H183" i="25"/>
  <c r="G183" i="25"/>
  <c r="F183" i="25"/>
  <c r="E183" i="25"/>
  <c r="D183" i="25"/>
  <c r="AO183" i="25" s="1"/>
  <c r="AJ182" i="25"/>
  <c r="AQ182" i="25" s="1"/>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AO182" i="25" s="1"/>
  <c r="G182" i="25"/>
  <c r="F182" i="25"/>
  <c r="E182" i="25"/>
  <c r="D182" i="25"/>
  <c r="AQ181" i="25"/>
  <c r="AJ181" i="25"/>
  <c r="AI181" i="25"/>
  <c r="AH181" i="25"/>
  <c r="AG181" i="25"/>
  <c r="AF181" i="25"/>
  <c r="AE181" i="25"/>
  <c r="AD181" i="25"/>
  <c r="AC181" i="25"/>
  <c r="AB181" i="25"/>
  <c r="AA181" i="25"/>
  <c r="Z181" i="25"/>
  <c r="Y181" i="25"/>
  <c r="X181" i="25"/>
  <c r="W181" i="25"/>
  <c r="V181" i="25"/>
  <c r="U181" i="25"/>
  <c r="T181" i="25"/>
  <c r="S181" i="25"/>
  <c r="R181" i="25"/>
  <c r="Q181" i="25"/>
  <c r="AN181" i="25" s="1"/>
  <c r="P181" i="25"/>
  <c r="O181" i="25"/>
  <c r="N181" i="25"/>
  <c r="M181" i="25"/>
  <c r="L181" i="25"/>
  <c r="K181" i="25"/>
  <c r="J181" i="25"/>
  <c r="I181" i="25"/>
  <c r="H181" i="25"/>
  <c r="G181" i="25"/>
  <c r="F181" i="25"/>
  <c r="E181" i="25"/>
  <c r="D181" i="25"/>
  <c r="AM180" i="25"/>
  <c r="AJ180" i="25"/>
  <c r="AQ180" i="25" s="1"/>
  <c r="AI180" i="25"/>
  <c r="AH180" i="25"/>
  <c r="AG180" i="25"/>
  <c r="AF180" i="25"/>
  <c r="AE180" i="25"/>
  <c r="AD180" i="25"/>
  <c r="AC180" i="25"/>
  <c r="AB180" i="25"/>
  <c r="AL180" i="25" s="1"/>
  <c r="AA180" i="25"/>
  <c r="Z180" i="25"/>
  <c r="Y180" i="25"/>
  <c r="X180" i="25"/>
  <c r="W180" i="25"/>
  <c r="V180" i="25"/>
  <c r="U180" i="25"/>
  <c r="T180" i="25"/>
  <c r="S180" i="25"/>
  <c r="R180" i="25"/>
  <c r="Q180" i="25"/>
  <c r="P180" i="25"/>
  <c r="O180" i="25"/>
  <c r="N180" i="25"/>
  <c r="M180" i="25"/>
  <c r="L180" i="25"/>
  <c r="AN180" i="25" s="1"/>
  <c r="K180" i="25"/>
  <c r="J180" i="25"/>
  <c r="I180" i="25"/>
  <c r="H180" i="25"/>
  <c r="G180" i="25"/>
  <c r="F180" i="25"/>
  <c r="AO180" i="25" s="1"/>
  <c r="E180" i="25"/>
  <c r="D180" i="25"/>
  <c r="AQ179" i="25"/>
  <c r="AJ179" i="25"/>
  <c r="AI179" i="25"/>
  <c r="AH179" i="25"/>
  <c r="AG179" i="25"/>
  <c r="AF179" i="25"/>
  <c r="AE179" i="25"/>
  <c r="AD179" i="25"/>
  <c r="AC179" i="25"/>
  <c r="AL179" i="25" s="1"/>
  <c r="AB179" i="25"/>
  <c r="AA179" i="25"/>
  <c r="Z179" i="25"/>
  <c r="Y179" i="25"/>
  <c r="X179" i="25"/>
  <c r="W179" i="25"/>
  <c r="V179" i="25"/>
  <c r="U179" i="25"/>
  <c r="AM179" i="25" s="1"/>
  <c r="T179" i="25"/>
  <c r="S179" i="25"/>
  <c r="R179" i="25"/>
  <c r="Q179" i="25"/>
  <c r="P179" i="25"/>
  <c r="O179" i="25"/>
  <c r="N179" i="25"/>
  <c r="M179" i="25"/>
  <c r="AN179" i="25" s="1"/>
  <c r="L179" i="25"/>
  <c r="K179" i="25"/>
  <c r="J179" i="25"/>
  <c r="I179" i="25"/>
  <c r="H179" i="25"/>
  <c r="G179" i="25"/>
  <c r="F179" i="25"/>
  <c r="E179" i="25"/>
  <c r="D179" i="25"/>
  <c r="AO179" i="25" s="1"/>
  <c r="AJ178" i="25"/>
  <c r="AQ178" i="25" s="1"/>
  <c r="AI178" i="25"/>
  <c r="AH178" i="25"/>
  <c r="AG178" i="25"/>
  <c r="AF178" i="25"/>
  <c r="AE178" i="25"/>
  <c r="AD178" i="25"/>
  <c r="AC178" i="25"/>
  <c r="AB178" i="25"/>
  <c r="AL178" i="25" s="1"/>
  <c r="AA178" i="25"/>
  <c r="Z178" i="25"/>
  <c r="Y178" i="25"/>
  <c r="X178" i="25"/>
  <c r="W178" i="25"/>
  <c r="V178" i="25"/>
  <c r="U178" i="25"/>
  <c r="T178" i="25"/>
  <c r="AM178" i="25" s="1"/>
  <c r="S178" i="25"/>
  <c r="R178" i="25"/>
  <c r="Q178" i="25"/>
  <c r="P178" i="25"/>
  <c r="O178" i="25"/>
  <c r="N178" i="25"/>
  <c r="M178" i="25"/>
  <c r="L178" i="25"/>
  <c r="AN178" i="25" s="1"/>
  <c r="K178" i="25"/>
  <c r="J178" i="25"/>
  <c r="I178" i="25"/>
  <c r="H178" i="25"/>
  <c r="G178" i="25"/>
  <c r="F178" i="25"/>
  <c r="E178" i="25"/>
  <c r="D178" i="25"/>
  <c r="AO178" i="25" s="1"/>
  <c r="AQ177" i="25"/>
  <c r="AJ177" i="25"/>
  <c r="AI177" i="25"/>
  <c r="AH177" i="25"/>
  <c r="AG177" i="25"/>
  <c r="AF177" i="25"/>
  <c r="AE177" i="25"/>
  <c r="AD177" i="25"/>
  <c r="AC177" i="25"/>
  <c r="AL177" i="25" s="1"/>
  <c r="AB177" i="25"/>
  <c r="AA177" i="25"/>
  <c r="Z177" i="25"/>
  <c r="Y177" i="25"/>
  <c r="X177" i="25"/>
  <c r="W177" i="25"/>
  <c r="V177" i="25"/>
  <c r="U177" i="25"/>
  <c r="T177" i="25"/>
  <c r="S177" i="25"/>
  <c r="R177" i="25"/>
  <c r="Q177" i="25"/>
  <c r="P177" i="25"/>
  <c r="O177" i="25"/>
  <c r="N177" i="25"/>
  <c r="M177" i="25"/>
  <c r="AN177" i="25" s="1"/>
  <c r="L177" i="25"/>
  <c r="K177" i="25"/>
  <c r="J177" i="25"/>
  <c r="I177" i="25"/>
  <c r="H177" i="25"/>
  <c r="G177" i="25"/>
  <c r="F177" i="25"/>
  <c r="E177" i="25"/>
  <c r="AO177" i="25" s="1"/>
  <c r="D177" i="25"/>
  <c r="AJ176" i="25"/>
  <c r="AQ176" i="25" s="1"/>
  <c r="AI176" i="25"/>
  <c r="AH176" i="25"/>
  <c r="AG176" i="25"/>
  <c r="AF176" i="25"/>
  <c r="AE176" i="25"/>
  <c r="AD176" i="25"/>
  <c r="AC176" i="25"/>
  <c r="AB176" i="25"/>
  <c r="AL176" i="25" s="1"/>
  <c r="AA176" i="25"/>
  <c r="Z176" i="25"/>
  <c r="Y176" i="25"/>
  <c r="X176" i="25"/>
  <c r="W176" i="25"/>
  <c r="V176" i="25"/>
  <c r="U176" i="25"/>
  <c r="T176" i="25"/>
  <c r="AM176" i="25" s="1"/>
  <c r="S176" i="25"/>
  <c r="R176" i="25"/>
  <c r="Q176" i="25"/>
  <c r="P176" i="25"/>
  <c r="O176" i="25"/>
  <c r="N176" i="25"/>
  <c r="M176" i="25"/>
  <c r="L176" i="25"/>
  <c r="AN176" i="25" s="1"/>
  <c r="K176" i="25"/>
  <c r="J176" i="25"/>
  <c r="I176" i="25"/>
  <c r="H176" i="25"/>
  <c r="G176" i="25"/>
  <c r="F176" i="25"/>
  <c r="E176" i="25"/>
  <c r="D176" i="25"/>
  <c r="AO176" i="25" s="1"/>
  <c r="AQ175" i="25"/>
  <c r="AJ175" i="25"/>
  <c r="AI175" i="25"/>
  <c r="AH175" i="25"/>
  <c r="AG175" i="25"/>
  <c r="AF175" i="25"/>
  <c r="AE175" i="25"/>
  <c r="AD175" i="25"/>
  <c r="AC175" i="25"/>
  <c r="AB175" i="25"/>
  <c r="AA175" i="25"/>
  <c r="Z175" i="25"/>
  <c r="Y175" i="25"/>
  <c r="X175" i="25"/>
  <c r="W175" i="25"/>
  <c r="V175" i="25"/>
  <c r="U175" i="25"/>
  <c r="T175" i="25"/>
  <c r="S175" i="25"/>
  <c r="R175" i="25"/>
  <c r="Q175" i="25"/>
  <c r="P175" i="25"/>
  <c r="O175" i="25"/>
  <c r="N175" i="25"/>
  <c r="M175" i="25"/>
  <c r="L175" i="25"/>
  <c r="K175" i="25"/>
  <c r="J175" i="25"/>
  <c r="I175" i="25"/>
  <c r="H175" i="25"/>
  <c r="G175" i="25"/>
  <c r="F175" i="25"/>
  <c r="E175" i="25"/>
  <c r="D175" i="25"/>
  <c r="AO174" i="25"/>
  <c r="AJ174" i="25"/>
  <c r="AQ174" i="25" s="1"/>
  <c r="AI174" i="25"/>
  <c r="AH174" i="25"/>
  <c r="AG174" i="25"/>
  <c r="AF174" i="25"/>
  <c r="AE174" i="25"/>
  <c r="AD174" i="25"/>
  <c r="AC174" i="25"/>
  <c r="AL174" i="25" s="1"/>
  <c r="AB174" i="25"/>
  <c r="AA174" i="25"/>
  <c r="Z174" i="25"/>
  <c r="Y174" i="25"/>
  <c r="X174" i="25"/>
  <c r="W174" i="25"/>
  <c r="V174" i="25"/>
  <c r="U174" i="25"/>
  <c r="T174" i="25"/>
  <c r="AM174" i="25" s="1"/>
  <c r="S174" i="25"/>
  <c r="R174" i="25"/>
  <c r="Q174" i="25"/>
  <c r="P174" i="25"/>
  <c r="O174" i="25"/>
  <c r="N174" i="25"/>
  <c r="M174" i="25"/>
  <c r="L174" i="25"/>
  <c r="AN174" i="25" s="1"/>
  <c r="K174" i="25"/>
  <c r="J174" i="25"/>
  <c r="I174" i="25"/>
  <c r="H174" i="25"/>
  <c r="G174" i="25"/>
  <c r="F174" i="25"/>
  <c r="E174" i="25"/>
  <c r="D174" i="25"/>
  <c r="AQ173" i="25"/>
  <c r="AJ173" i="25"/>
  <c r="AI173" i="25"/>
  <c r="AH173" i="25"/>
  <c r="AG173" i="25"/>
  <c r="AF173" i="25"/>
  <c r="AE173" i="25"/>
  <c r="AD173" i="25"/>
  <c r="AC173" i="25"/>
  <c r="AB173" i="25"/>
  <c r="AA173" i="25"/>
  <c r="Z173" i="25"/>
  <c r="Y173" i="25"/>
  <c r="X173" i="25"/>
  <c r="W173" i="25"/>
  <c r="V173" i="25"/>
  <c r="U173" i="25"/>
  <c r="T173" i="25"/>
  <c r="S173" i="25"/>
  <c r="R173" i="25"/>
  <c r="Q173" i="25"/>
  <c r="P173" i="25"/>
  <c r="O173" i="25"/>
  <c r="AN173" i="25" s="1"/>
  <c r="N173" i="25"/>
  <c r="M173" i="25"/>
  <c r="L173" i="25"/>
  <c r="K173" i="25"/>
  <c r="J173" i="25"/>
  <c r="I173" i="25"/>
  <c r="H173" i="25"/>
  <c r="G173" i="25"/>
  <c r="F173" i="25"/>
  <c r="E173" i="25"/>
  <c r="D173" i="25"/>
  <c r="AJ172" i="25"/>
  <c r="AQ172" i="25" s="1"/>
  <c r="AI172" i="25"/>
  <c r="AH172" i="25"/>
  <c r="AG172" i="25"/>
  <c r="AF172" i="25"/>
  <c r="AE172" i="25"/>
  <c r="AD172" i="25"/>
  <c r="AC172" i="25"/>
  <c r="AB172" i="25"/>
  <c r="AL172" i="25" s="1"/>
  <c r="AA172" i="25"/>
  <c r="Z172" i="25"/>
  <c r="Y172" i="25"/>
  <c r="X172" i="25"/>
  <c r="W172" i="25"/>
  <c r="V172" i="25"/>
  <c r="AM172" i="25" s="1"/>
  <c r="U172" i="25"/>
  <c r="T172" i="25"/>
  <c r="S172" i="25"/>
  <c r="R172" i="25"/>
  <c r="Q172" i="25"/>
  <c r="P172" i="25"/>
  <c r="O172" i="25"/>
  <c r="N172" i="25"/>
  <c r="M172" i="25"/>
  <c r="L172" i="25"/>
  <c r="AN172" i="25" s="1"/>
  <c r="K172" i="25"/>
  <c r="J172" i="25"/>
  <c r="I172" i="25"/>
  <c r="H172" i="25"/>
  <c r="G172" i="25"/>
  <c r="F172" i="25"/>
  <c r="AO172" i="25" s="1"/>
  <c r="E172" i="25"/>
  <c r="D172" i="25"/>
  <c r="AQ171"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AN171" i="25" s="1"/>
  <c r="N171" i="25"/>
  <c r="M171" i="25"/>
  <c r="L171" i="25"/>
  <c r="K171" i="25"/>
  <c r="J171" i="25"/>
  <c r="I171" i="25"/>
  <c r="H171" i="25"/>
  <c r="G171" i="25"/>
  <c r="F171" i="25"/>
  <c r="E171" i="25"/>
  <c r="D171" i="25"/>
  <c r="AJ170" i="25"/>
  <c r="AQ170" i="25" s="1"/>
  <c r="AI170" i="25"/>
  <c r="AH170" i="25"/>
  <c r="AG170" i="25"/>
  <c r="AF170" i="25"/>
  <c r="AE170" i="25"/>
  <c r="AD170" i="25"/>
  <c r="AC170" i="25"/>
  <c r="AB170" i="25"/>
  <c r="AL170" i="25" s="1"/>
  <c r="AA170" i="25"/>
  <c r="Z170" i="25"/>
  <c r="Y170" i="25"/>
  <c r="X170" i="25"/>
  <c r="W170" i="25"/>
  <c r="V170" i="25"/>
  <c r="U170" i="25"/>
  <c r="T170" i="25"/>
  <c r="AM170" i="25" s="1"/>
  <c r="S170" i="25"/>
  <c r="R170" i="25"/>
  <c r="Q170" i="25"/>
  <c r="P170" i="25"/>
  <c r="O170" i="25"/>
  <c r="N170" i="25"/>
  <c r="M170" i="25"/>
  <c r="L170" i="25"/>
  <c r="AN170" i="25" s="1"/>
  <c r="K170" i="25"/>
  <c r="J170" i="25"/>
  <c r="I170" i="25"/>
  <c r="H170" i="25"/>
  <c r="G170" i="25"/>
  <c r="F170" i="25"/>
  <c r="E170" i="25"/>
  <c r="D170" i="25"/>
  <c r="AO170" i="25" s="1"/>
  <c r="AQ169" i="25"/>
  <c r="AJ169" i="25"/>
  <c r="AI169" i="25"/>
  <c r="AH169" i="25"/>
  <c r="AG169" i="25"/>
  <c r="AF169" i="25"/>
  <c r="AE169" i="25"/>
  <c r="AD169" i="25"/>
  <c r="AC169" i="25"/>
  <c r="AB169" i="25"/>
  <c r="AA169" i="25"/>
  <c r="Z169" i="25"/>
  <c r="Y169" i="25"/>
  <c r="X169" i="25"/>
  <c r="W169" i="25"/>
  <c r="V169" i="25"/>
  <c r="U169" i="25"/>
  <c r="T169" i="25"/>
  <c r="S169" i="25"/>
  <c r="R169" i="25"/>
  <c r="Q169" i="25"/>
  <c r="P169" i="25"/>
  <c r="O169" i="25"/>
  <c r="N169" i="25"/>
  <c r="M169" i="25"/>
  <c r="L169" i="25"/>
  <c r="K169" i="25"/>
  <c r="J169" i="25"/>
  <c r="I169" i="25"/>
  <c r="H169" i="25"/>
  <c r="G169" i="25"/>
  <c r="F169" i="25"/>
  <c r="E169" i="25"/>
  <c r="D169" i="25"/>
  <c r="AJ168" i="25"/>
  <c r="AQ168" i="25" s="1"/>
  <c r="AI168" i="25"/>
  <c r="AH168" i="25"/>
  <c r="AG168" i="25"/>
  <c r="AF168" i="25"/>
  <c r="AE168" i="25"/>
  <c r="AD168" i="25"/>
  <c r="AC168" i="25"/>
  <c r="AB168" i="25"/>
  <c r="AA168" i="25"/>
  <c r="Z168" i="25"/>
  <c r="Y168" i="25"/>
  <c r="X168" i="25"/>
  <c r="W168" i="25"/>
  <c r="V168" i="25"/>
  <c r="U168" i="25"/>
  <c r="T168" i="25"/>
  <c r="S168" i="25"/>
  <c r="R168" i="25"/>
  <c r="Q168" i="25"/>
  <c r="P168" i="25"/>
  <c r="O168" i="25"/>
  <c r="N168" i="25"/>
  <c r="M168" i="25"/>
  <c r="L168" i="25"/>
  <c r="K168" i="25"/>
  <c r="J168" i="25"/>
  <c r="I168" i="25"/>
  <c r="H168" i="25"/>
  <c r="G168" i="25"/>
  <c r="F168" i="25"/>
  <c r="E168" i="25"/>
  <c r="D168" i="25"/>
  <c r="AQ167"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AJ166" i="25"/>
  <c r="AQ166" i="25" s="1"/>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AO166" i="25" s="1"/>
  <c r="G166" i="25"/>
  <c r="F166" i="25"/>
  <c r="E166" i="25"/>
  <c r="D166" i="25"/>
  <c r="AQ165" i="25"/>
  <c r="AN165" i="25"/>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J164" i="25"/>
  <c r="AQ164" i="25" s="1"/>
  <c r="AI164" i="25"/>
  <c r="AH164" i="25"/>
  <c r="AG164" i="25"/>
  <c r="AF164" i="25"/>
  <c r="AE164" i="25"/>
  <c r="AD164" i="25"/>
  <c r="AC164" i="25"/>
  <c r="AB164" i="25"/>
  <c r="AA164" i="25"/>
  <c r="Z164" i="25"/>
  <c r="Y164" i="25"/>
  <c r="X164" i="25"/>
  <c r="AM164" i="25" s="1"/>
  <c r="W164" i="25"/>
  <c r="V164" i="25"/>
  <c r="U164" i="25"/>
  <c r="T164" i="25"/>
  <c r="S164" i="25"/>
  <c r="R164" i="25"/>
  <c r="Q164" i="25"/>
  <c r="P164" i="25"/>
  <c r="O164" i="25"/>
  <c r="N164" i="25"/>
  <c r="M164" i="25"/>
  <c r="L164" i="25"/>
  <c r="K164" i="25"/>
  <c r="J164" i="25"/>
  <c r="I164" i="25"/>
  <c r="H164" i="25"/>
  <c r="G164" i="25"/>
  <c r="F164" i="25"/>
  <c r="E164" i="25"/>
  <c r="D164" i="25"/>
  <c r="AQ163" i="25"/>
  <c r="AJ163" i="25"/>
  <c r="AI163" i="25"/>
  <c r="AH163" i="25"/>
  <c r="AG163" i="25"/>
  <c r="AF163" i="25"/>
  <c r="AE163" i="25"/>
  <c r="AD163" i="25"/>
  <c r="AC163" i="25"/>
  <c r="AL163" i="25" s="1"/>
  <c r="AB163" i="25"/>
  <c r="AA163" i="25"/>
  <c r="Z163" i="25"/>
  <c r="Y163" i="25"/>
  <c r="X163" i="25"/>
  <c r="W163" i="25"/>
  <c r="V163" i="25"/>
  <c r="U163" i="25"/>
  <c r="T163" i="25"/>
  <c r="S163" i="25"/>
  <c r="R163" i="25"/>
  <c r="Q163" i="25"/>
  <c r="P163" i="25"/>
  <c r="O163" i="25"/>
  <c r="N163" i="25"/>
  <c r="M163" i="25"/>
  <c r="AN163" i="25" s="1"/>
  <c r="L163" i="25"/>
  <c r="K163" i="25"/>
  <c r="J163" i="25"/>
  <c r="I163" i="25"/>
  <c r="H163" i="25"/>
  <c r="G163" i="25"/>
  <c r="F163" i="25"/>
  <c r="E163" i="25"/>
  <c r="D163" i="25"/>
  <c r="AJ162" i="25"/>
  <c r="AQ162" i="25" s="1"/>
  <c r="AI162" i="25"/>
  <c r="AH162" i="25"/>
  <c r="AG162" i="25"/>
  <c r="AF162" i="25"/>
  <c r="AE162" i="25"/>
  <c r="AD162" i="25"/>
  <c r="AC162" i="25"/>
  <c r="AB162" i="25"/>
  <c r="AA162" i="25"/>
  <c r="Z162" i="25"/>
  <c r="Y162" i="25"/>
  <c r="X162" i="25"/>
  <c r="W162" i="25"/>
  <c r="V162" i="25"/>
  <c r="U162" i="25"/>
  <c r="T162" i="25"/>
  <c r="AM162" i="25" s="1"/>
  <c r="S162" i="25"/>
  <c r="R162" i="25"/>
  <c r="Q162" i="25"/>
  <c r="P162" i="25"/>
  <c r="O162" i="25"/>
  <c r="N162" i="25"/>
  <c r="M162" i="25"/>
  <c r="L162" i="25"/>
  <c r="K162" i="25"/>
  <c r="J162" i="25"/>
  <c r="I162" i="25"/>
  <c r="H162" i="25"/>
  <c r="G162" i="25"/>
  <c r="F162" i="25"/>
  <c r="E162" i="25"/>
  <c r="D162" i="25"/>
  <c r="AQ161" i="25"/>
  <c r="AJ161" i="25"/>
  <c r="AI161" i="25"/>
  <c r="AH161" i="25"/>
  <c r="AG161" i="25"/>
  <c r="AF161" i="25"/>
  <c r="AE161" i="25"/>
  <c r="AD161" i="25"/>
  <c r="AC161" i="25"/>
  <c r="AL161" i="25" s="1"/>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AJ160" i="25"/>
  <c r="AQ160" i="25" s="1"/>
  <c r="AS30" i="25" s="1"/>
  <c r="AI160" i="25"/>
  <c r="AH160" i="25"/>
  <c r="AG160" i="25"/>
  <c r="AF160" i="25"/>
  <c r="AE160" i="25"/>
  <c r="AD160" i="25"/>
  <c r="AC160" i="25"/>
  <c r="AB160" i="25"/>
  <c r="AL160" i="25" s="1"/>
  <c r="AA160" i="25"/>
  <c r="Z160" i="25"/>
  <c r="Y160" i="25"/>
  <c r="X160" i="25"/>
  <c r="W160" i="25"/>
  <c r="V160" i="25"/>
  <c r="U160" i="25"/>
  <c r="T160" i="25"/>
  <c r="AM160" i="25" s="1"/>
  <c r="S160" i="25"/>
  <c r="R160" i="25"/>
  <c r="Q160" i="25"/>
  <c r="P160" i="25"/>
  <c r="O160" i="25"/>
  <c r="N160" i="25"/>
  <c r="M160" i="25"/>
  <c r="L160" i="25"/>
  <c r="AN160" i="25" s="1"/>
  <c r="K160" i="25"/>
  <c r="J160" i="25"/>
  <c r="I160" i="25"/>
  <c r="H160" i="25"/>
  <c r="G160" i="25"/>
  <c r="F160" i="25"/>
  <c r="E160" i="25"/>
  <c r="D160" i="25"/>
  <c r="AO160" i="25" s="1"/>
  <c r="AQ159" i="25"/>
  <c r="AJ159" i="25"/>
  <c r="AI159" i="25"/>
  <c r="AH159" i="25"/>
  <c r="AG159" i="25"/>
  <c r="AF159" i="25"/>
  <c r="AE159" i="25"/>
  <c r="AD159" i="25"/>
  <c r="AC159" i="25"/>
  <c r="AL159" i="25" s="1"/>
  <c r="AB159" i="25"/>
  <c r="AA159" i="25"/>
  <c r="Z159" i="25"/>
  <c r="Y159" i="25"/>
  <c r="X159" i="25"/>
  <c r="W159" i="25"/>
  <c r="V159" i="25"/>
  <c r="AM159" i="25" s="1"/>
  <c r="U159" i="25"/>
  <c r="T159" i="25"/>
  <c r="S159" i="25"/>
  <c r="R159" i="25"/>
  <c r="Q159" i="25"/>
  <c r="P159" i="25"/>
  <c r="O159" i="25"/>
  <c r="N159" i="25"/>
  <c r="M159" i="25"/>
  <c r="L159" i="25"/>
  <c r="K159" i="25"/>
  <c r="J159" i="25"/>
  <c r="I159" i="25"/>
  <c r="H159" i="25"/>
  <c r="G159" i="25"/>
  <c r="F159" i="25"/>
  <c r="E159" i="25"/>
  <c r="D159" i="25"/>
  <c r="AJ158" i="25"/>
  <c r="AQ158" i="25" s="1"/>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AO158" i="25" s="1"/>
  <c r="G158" i="25"/>
  <c r="F158" i="25"/>
  <c r="E158" i="25"/>
  <c r="D158" i="25"/>
  <c r="AQ157" i="25"/>
  <c r="AN157" i="25"/>
  <c r="AJ157" i="25"/>
  <c r="AI157" i="25"/>
  <c r="AH157" i="25"/>
  <c r="AG157" i="25"/>
  <c r="AF157" i="25"/>
  <c r="AE157" i="25"/>
  <c r="AD157" i="25"/>
  <c r="AC157" i="25"/>
  <c r="AB157" i="25"/>
  <c r="AL157" i="25" s="1"/>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AO157" i="25" s="1"/>
  <c r="AJ156" i="25"/>
  <c r="AQ156" i="25" s="1"/>
  <c r="AI156" i="25"/>
  <c r="AH156" i="25"/>
  <c r="AG156" i="25"/>
  <c r="AF156" i="25"/>
  <c r="AE156" i="25"/>
  <c r="AD156" i="25"/>
  <c r="AC156" i="25"/>
  <c r="AB156" i="25"/>
  <c r="AA156" i="25"/>
  <c r="Z156" i="25"/>
  <c r="Y156" i="25"/>
  <c r="X156" i="25"/>
  <c r="W156" i="25"/>
  <c r="V156" i="25"/>
  <c r="AM156" i="25" s="1"/>
  <c r="U156" i="25"/>
  <c r="T156" i="25"/>
  <c r="S156" i="25"/>
  <c r="R156" i="25"/>
  <c r="Q156" i="25"/>
  <c r="P156" i="25"/>
  <c r="O156" i="25"/>
  <c r="N156" i="25"/>
  <c r="M156" i="25"/>
  <c r="L156" i="25"/>
  <c r="K156" i="25"/>
  <c r="J156" i="25"/>
  <c r="I156" i="25"/>
  <c r="H156" i="25"/>
  <c r="G156" i="25"/>
  <c r="F156" i="25"/>
  <c r="AO156" i="25" s="1"/>
  <c r="E156" i="25"/>
  <c r="D156" i="25"/>
  <c r="AJ155" i="25"/>
  <c r="AQ155" i="25" s="1"/>
  <c r="AI155" i="25"/>
  <c r="AH155" i="25"/>
  <c r="AG155" i="25"/>
  <c r="AF155" i="25"/>
  <c r="AE155" i="25"/>
  <c r="AD155" i="25"/>
  <c r="AC155" i="25"/>
  <c r="AL155" i="25" s="1"/>
  <c r="AB155" i="25"/>
  <c r="AA155" i="25"/>
  <c r="Z155" i="25"/>
  <c r="Y155" i="25"/>
  <c r="X155" i="25"/>
  <c r="W155" i="25"/>
  <c r="V155" i="25"/>
  <c r="U155" i="25"/>
  <c r="T155" i="25"/>
  <c r="S155" i="25"/>
  <c r="R155" i="25"/>
  <c r="Q155" i="25"/>
  <c r="P155" i="25"/>
  <c r="O155" i="25"/>
  <c r="N155" i="25"/>
  <c r="M155" i="25"/>
  <c r="AN155" i="25" s="1"/>
  <c r="L155" i="25"/>
  <c r="K155" i="25"/>
  <c r="J155" i="25"/>
  <c r="I155" i="25"/>
  <c r="H155" i="25"/>
  <c r="G155" i="25"/>
  <c r="F155" i="25"/>
  <c r="E155" i="25"/>
  <c r="D155" i="25"/>
  <c r="AJ154" i="25"/>
  <c r="AQ154" i="25" s="1"/>
  <c r="AI154" i="25"/>
  <c r="AH154" i="25"/>
  <c r="AG154" i="25"/>
  <c r="AF154" i="25"/>
  <c r="AE154" i="25"/>
  <c r="AD154" i="25"/>
  <c r="AC154" i="25"/>
  <c r="AB154" i="25"/>
  <c r="AA154" i="25"/>
  <c r="Z154" i="25"/>
  <c r="Y154" i="25"/>
  <c r="X154" i="25"/>
  <c r="W154" i="25"/>
  <c r="V154" i="25"/>
  <c r="U154" i="25"/>
  <c r="T154" i="25"/>
  <c r="S154" i="25"/>
  <c r="R154" i="25"/>
  <c r="Q154" i="25"/>
  <c r="P154" i="25"/>
  <c r="O154" i="25"/>
  <c r="N154" i="25"/>
  <c r="M154" i="25"/>
  <c r="L154" i="25"/>
  <c r="K154" i="25"/>
  <c r="J154" i="25"/>
  <c r="I154" i="25"/>
  <c r="H154" i="25"/>
  <c r="G154" i="25"/>
  <c r="F154" i="25"/>
  <c r="E154" i="25"/>
  <c r="D154" i="25"/>
  <c r="AQ153" i="25"/>
  <c r="AJ153" i="25"/>
  <c r="AI153" i="25"/>
  <c r="AH153" i="25"/>
  <c r="AG153" i="25"/>
  <c r="AF153" i="25"/>
  <c r="AE153" i="25"/>
  <c r="AD153" i="25"/>
  <c r="AC153" i="25"/>
  <c r="AL153" i="25" s="1"/>
  <c r="AB153" i="25"/>
  <c r="AA153" i="25"/>
  <c r="Z153" i="25"/>
  <c r="Y153" i="25"/>
  <c r="X153" i="25"/>
  <c r="W153" i="25"/>
  <c r="V153" i="25"/>
  <c r="U153" i="25"/>
  <c r="T153" i="25"/>
  <c r="S153" i="25"/>
  <c r="R153" i="25"/>
  <c r="Q153" i="25"/>
  <c r="P153" i="25"/>
  <c r="O153" i="25"/>
  <c r="N153" i="25"/>
  <c r="M153" i="25"/>
  <c r="L153" i="25"/>
  <c r="K153" i="25"/>
  <c r="J153" i="25"/>
  <c r="I153" i="25"/>
  <c r="H153" i="25"/>
  <c r="G153" i="25"/>
  <c r="F153" i="25"/>
  <c r="E153" i="25"/>
  <c r="D153" i="25"/>
  <c r="AJ152" i="25"/>
  <c r="AQ152" i="25" s="1"/>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O151" i="25"/>
  <c r="AJ151" i="25"/>
  <c r="AI151" i="25"/>
  <c r="AH151" i="25"/>
  <c r="AG151" i="25"/>
  <c r="AF151" i="25"/>
  <c r="AE151" i="25"/>
  <c r="AD151" i="25"/>
  <c r="AC151" i="25"/>
  <c r="AB151" i="25"/>
  <c r="AA151" i="25"/>
  <c r="Z151" i="25"/>
  <c r="Y151" i="25"/>
  <c r="X151" i="25"/>
  <c r="W151" i="25"/>
  <c r="V151" i="25"/>
  <c r="AM151" i="25" s="1"/>
  <c r="U151" i="25"/>
  <c r="T151" i="25"/>
  <c r="S151" i="25"/>
  <c r="R151" i="25"/>
  <c r="Q151" i="25"/>
  <c r="P151" i="25"/>
  <c r="O151" i="25"/>
  <c r="N151" i="25"/>
  <c r="M151" i="25"/>
  <c r="L151" i="25"/>
  <c r="K151" i="25"/>
  <c r="J151" i="25"/>
  <c r="I151" i="25"/>
  <c r="H151" i="25"/>
  <c r="G151" i="25"/>
  <c r="F151" i="25"/>
  <c r="E151" i="25"/>
  <c r="D151" i="25"/>
  <c r="AJ150" i="25"/>
  <c r="AI150" i="25"/>
  <c r="AH150" i="25"/>
  <c r="AG150" i="25"/>
  <c r="AF150" i="25"/>
  <c r="AE150" i="25"/>
  <c r="AD150" i="25"/>
  <c r="AC150" i="25"/>
  <c r="AB150" i="25"/>
  <c r="AA150" i="25"/>
  <c r="Z150" i="25"/>
  <c r="Y150" i="25"/>
  <c r="X150" i="25"/>
  <c r="W150" i="25"/>
  <c r="V150" i="25"/>
  <c r="U150" i="25"/>
  <c r="T150" i="25"/>
  <c r="S150" i="25"/>
  <c r="R150" i="25"/>
  <c r="AN150" i="25" s="1"/>
  <c r="Q150" i="25"/>
  <c r="P150" i="25"/>
  <c r="O150" i="25"/>
  <c r="N150" i="25"/>
  <c r="M150" i="25"/>
  <c r="L150" i="25"/>
  <c r="K150" i="25"/>
  <c r="J150" i="25"/>
  <c r="I150" i="25"/>
  <c r="H150" i="25"/>
  <c r="G150" i="25"/>
  <c r="F150" i="25"/>
  <c r="E150" i="25"/>
  <c r="D150" i="25"/>
  <c r="AJ149" i="25"/>
  <c r="AI149" i="25"/>
  <c r="AH149" i="25"/>
  <c r="AG149" i="25"/>
  <c r="AF149" i="25"/>
  <c r="AE149" i="25"/>
  <c r="AD149" i="25"/>
  <c r="AC149" i="25"/>
  <c r="AB149" i="25"/>
  <c r="AA149" i="25"/>
  <c r="Z149" i="25"/>
  <c r="Y149" i="25"/>
  <c r="X149" i="25"/>
  <c r="W149" i="25"/>
  <c r="V149" i="25"/>
  <c r="AM149" i="25" s="1"/>
  <c r="U149" i="25"/>
  <c r="T149" i="25"/>
  <c r="S149" i="25"/>
  <c r="R149" i="25"/>
  <c r="Q149" i="25"/>
  <c r="P149" i="25"/>
  <c r="O149" i="25"/>
  <c r="N149" i="25"/>
  <c r="AN149" i="25" s="1"/>
  <c r="M149" i="25"/>
  <c r="L149" i="25"/>
  <c r="K149" i="25"/>
  <c r="J149" i="25"/>
  <c r="I149" i="25"/>
  <c r="H149" i="25"/>
  <c r="G149" i="25"/>
  <c r="F149" i="25"/>
  <c r="E149" i="25"/>
  <c r="D149" i="25"/>
  <c r="AJ148" i="25"/>
  <c r="AI148" i="25"/>
  <c r="AH148" i="25"/>
  <c r="AG148" i="25"/>
  <c r="AF148" i="25"/>
  <c r="AE148" i="25"/>
  <c r="AD148" i="25"/>
  <c r="AC148" i="25"/>
  <c r="AL148" i="25" s="1"/>
  <c r="AB148" i="25"/>
  <c r="AA148" i="25"/>
  <c r="Z148" i="25"/>
  <c r="Y148" i="25"/>
  <c r="X148" i="25"/>
  <c r="W148" i="25"/>
  <c r="V148" i="25"/>
  <c r="U148" i="25"/>
  <c r="AM148" i="25" s="1"/>
  <c r="T148" i="25"/>
  <c r="S148" i="25"/>
  <c r="R148" i="25"/>
  <c r="Q148" i="25"/>
  <c r="P148" i="25"/>
  <c r="O148" i="25"/>
  <c r="N148" i="25"/>
  <c r="M148" i="25"/>
  <c r="L148" i="25"/>
  <c r="K148" i="25"/>
  <c r="J148" i="25"/>
  <c r="I148" i="25"/>
  <c r="H148" i="25"/>
  <c r="G148" i="25"/>
  <c r="F148" i="25"/>
  <c r="E148" i="25"/>
  <c r="AO148" i="25" s="1"/>
  <c r="D148" i="25"/>
  <c r="AJ147" i="25"/>
  <c r="AI147" i="25"/>
  <c r="AH147" i="25"/>
  <c r="AG147" i="25"/>
  <c r="AF147" i="25"/>
  <c r="AE147" i="25"/>
  <c r="AD147" i="25"/>
  <c r="AC147" i="25"/>
  <c r="AB147" i="25"/>
  <c r="AL147" i="25" s="1"/>
  <c r="AA147" i="25"/>
  <c r="Z147" i="25"/>
  <c r="Y147" i="25"/>
  <c r="X147" i="25"/>
  <c r="W147" i="25"/>
  <c r="V147" i="25"/>
  <c r="U147" i="25"/>
  <c r="T147" i="25"/>
  <c r="AM147" i="25" s="1"/>
  <c r="S147" i="25"/>
  <c r="R147" i="25"/>
  <c r="Q147" i="25"/>
  <c r="P147" i="25"/>
  <c r="O147" i="25"/>
  <c r="N147" i="25"/>
  <c r="M147" i="25"/>
  <c r="L147" i="25"/>
  <c r="AN147" i="25" s="1"/>
  <c r="K147" i="25"/>
  <c r="J147" i="25"/>
  <c r="I147" i="25"/>
  <c r="H147" i="25"/>
  <c r="G147" i="25"/>
  <c r="F147" i="25"/>
  <c r="E147" i="25"/>
  <c r="D147" i="25"/>
  <c r="AO147" i="25" s="1"/>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J144" i="25"/>
  <c r="AI144" i="25"/>
  <c r="AH144" i="25"/>
  <c r="AG144" i="25"/>
  <c r="AF144" i="25"/>
  <c r="AE144" i="25"/>
  <c r="AD144" i="25"/>
  <c r="AC144" i="25"/>
  <c r="AB144" i="25"/>
  <c r="AL144" i="25" s="1"/>
  <c r="AA144" i="25"/>
  <c r="Z144" i="25"/>
  <c r="Y144" i="25"/>
  <c r="X144" i="25"/>
  <c r="W144" i="25"/>
  <c r="V144" i="25"/>
  <c r="U144" i="25"/>
  <c r="T144" i="25"/>
  <c r="AM144" i="25" s="1"/>
  <c r="S144" i="25"/>
  <c r="R144" i="25"/>
  <c r="Q144" i="25"/>
  <c r="P144" i="25"/>
  <c r="O144" i="25"/>
  <c r="N144" i="25"/>
  <c r="M144" i="25"/>
  <c r="L144" i="25"/>
  <c r="AN144" i="25" s="1"/>
  <c r="K144" i="25"/>
  <c r="J144" i="25"/>
  <c r="I144" i="25"/>
  <c r="H144" i="25"/>
  <c r="G144" i="25"/>
  <c r="F144" i="25"/>
  <c r="E144" i="25"/>
  <c r="D144" i="25"/>
  <c r="AO144" i="25" s="1"/>
  <c r="AQ144" i="25" s="1"/>
  <c r="AS14" i="25" s="1"/>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AN142" i="25"/>
  <c r="AJ142" i="25"/>
  <c r="AI142" i="25"/>
  <c r="AH142" i="25"/>
  <c r="AG142" i="25"/>
  <c r="AF142" i="25"/>
  <c r="AE142" i="25"/>
  <c r="AD142" i="25"/>
  <c r="AC142" i="25"/>
  <c r="AL142" i="25" s="1"/>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AO142" i="25" s="1"/>
  <c r="D142" i="25"/>
  <c r="AJ141" i="25"/>
  <c r="AI141" i="25"/>
  <c r="AH141" i="25"/>
  <c r="AG141" i="25"/>
  <c r="AF141" i="25"/>
  <c r="AE141" i="25"/>
  <c r="AD141" i="25"/>
  <c r="AC141" i="25"/>
  <c r="AB141" i="25"/>
  <c r="AA141" i="25"/>
  <c r="Z141" i="25"/>
  <c r="Y141" i="25"/>
  <c r="AM141" i="25" s="1"/>
  <c r="X141" i="25"/>
  <c r="W141" i="25"/>
  <c r="V141" i="25"/>
  <c r="U141" i="25"/>
  <c r="T141" i="25"/>
  <c r="S141" i="25"/>
  <c r="R141" i="25"/>
  <c r="Q141" i="25"/>
  <c r="P141" i="25"/>
  <c r="O141" i="25"/>
  <c r="N141" i="25"/>
  <c r="M141" i="25"/>
  <c r="L141" i="25"/>
  <c r="K141" i="25"/>
  <c r="J141" i="25"/>
  <c r="I141" i="25"/>
  <c r="H141" i="25"/>
  <c r="G141" i="25"/>
  <c r="F141" i="25"/>
  <c r="E141" i="25"/>
  <c r="D141" i="25"/>
  <c r="AJ140" i="25"/>
  <c r="AI140" i="25"/>
  <c r="AH140" i="25"/>
  <c r="AG140" i="25"/>
  <c r="AF140" i="25"/>
  <c r="AE140" i="25"/>
  <c r="AD140" i="25"/>
  <c r="AC140" i="25"/>
  <c r="AL140" i="25" s="1"/>
  <c r="AB140" i="25"/>
  <c r="AA140" i="25"/>
  <c r="Z140" i="25"/>
  <c r="Y140" i="25"/>
  <c r="X140" i="25"/>
  <c r="W140" i="25"/>
  <c r="V140" i="25"/>
  <c r="U140" i="25"/>
  <c r="AM140" i="25" s="1"/>
  <c r="T140" i="25"/>
  <c r="S140" i="25"/>
  <c r="R140" i="25"/>
  <c r="Q140" i="25"/>
  <c r="P140" i="25"/>
  <c r="O140" i="25"/>
  <c r="N140" i="25"/>
  <c r="M140" i="25"/>
  <c r="L140" i="25"/>
  <c r="K140" i="25"/>
  <c r="J140" i="25"/>
  <c r="I140" i="25"/>
  <c r="H140" i="25"/>
  <c r="G140" i="25"/>
  <c r="F140" i="25"/>
  <c r="E140" i="25"/>
  <c r="AO140" i="25" s="1"/>
  <c r="D140" i="25"/>
  <c r="AJ139" i="25"/>
  <c r="AI139" i="25"/>
  <c r="AH139" i="25"/>
  <c r="AG139" i="25"/>
  <c r="AF139" i="25"/>
  <c r="AE139" i="25"/>
  <c r="AD139" i="25"/>
  <c r="AC139" i="25"/>
  <c r="AL139" i="25" s="1"/>
  <c r="AB139" i="25"/>
  <c r="AA139" i="25"/>
  <c r="Z139" i="25"/>
  <c r="Y139" i="25"/>
  <c r="X139" i="25"/>
  <c r="W139" i="25"/>
  <c r="V139" i="25"/>
  <c r="U139" i="25"/>
  <c r="T139" i="25"/>
  <c r="S139" i="25"/>
  <c r="R139" i="25"/>
  <c r="Q139" i="25"/>
  <c r="P139" i="25"/>
  <c r="O139" i="25"/>
  <c r="N139" i="25"/>
  <c r="M139" i="25"/>
  <c r="AN139" i="25" s="1"/>
  <c r="L139" i="25"/>
  <c r="K139" i="25"/>
  <c r="J139" i="25"/>
  <c r="I139" i="25"/>
  <c r="H139" i="25"/>
  <c r="G139" i="25"/>
  <c r="F139" i="25"/>
  <c r="E139" i="25"/>
  <c r="D139" i="25"/>
  <c r="AM138" i="25"/>
  <c r="AJ138" i="25"/>
  <c r="AI138" i="25"/>
  <c r="AH138" i="25"/>
  <c r="AG138" i="25"/>
  <c r="AF138" i="25"/>
  <c r="AE138" i="25"/>
  <c r="AD138" i="25"/>
  <c r="AC138" i="25"/>
  <c r="AB138" i="25"/>
  <c r="AL138" i="25" s="1"/>
  <c r="AA138" i="25"/>
  <c r="Z138" i="25"/>
  <c r="Y138" i="25"/>
  <c r="X138" i="25"/>
  <c r="W138" i="25"/>
  <c r="V138" i="25"/>
  <c r="U138" i="25"/>
  <c r="T138" i="25"/>
  <c r="S138" i="25"/>
  <c r="R138" i="25"/>
  <c r="Q138" i="25"/>
  <c r="P138" i="25"/>
  <c r="O138" i="25"/>
  <c r="N138" i="25"/>
  <c r="M138" i="25"/>
  <c r="L138" i="25"/>
  <c r="AN138" i="25" s="1"/>
  <c r="K138" i="25"/>
  <c r="J138" i="25"/>
  <c r="I138" i="25"/>
  <c r="H138" i="25"/>
  <c r="G138" i="25"/>
  <c r="F138" i="25"/>
  <c r="E138" i="25"/>
  <c r="D138" i="25"/>
  <c r="AO138" i="25" s="1"/>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AO137" i="25" s="1"/>
  <c r="G137" i="25"/>
  <c r="F137" i="25"/>
  <c r="E137" i="25"/>
  <c r="D137" i="25"/>
  <c r="AJ136" i="25"/>
  <c r="AI136" i="25"/>
  <c r="AH136" i="25"/>
  <c r="AG136" i="25"/>
  <c r="AF136" i="25"/>
  <c r="AE136" i="25"/>
  <c r="AD136" i="25"/>
  <c r="AC136" i="25"/>
  <c r="AB136" i="25"/>
  <c r="AL136" i="25" s="1"/>
  <c r="AA136" i="25"/>
  <c r="Z136" i="25"/>
  <c r="Y136" i="25"/>
  <c r="X136" i="25"/>
  <c r="W136" i="25"/>
  <c r="V136" i="25"/>
  <c r="U136" i="25"/>
  <c r="T136" i="25"/>
  <c r="AM136" i="25" s="1"/>
  <c r="S136" i="25"/>
  <c r="R136" i="25"/>
  <c r="Q136" i="25"/>
  <c r="P136" i="25"/>
  <c r="O136" i="25"/>
  <c r="N136" i="25"/>
  <c r="M136" i="25"/>
  <c r="L136" i="25"/>
  <c r="AN136" i="25" s="1"/>
  <c r="K136" i="25"/>
  <c r="J136" i="25"/>
  <c r="I136" i="25"/>
  <c r="H136" i="25"/>
  <c r="G136" i="25"/>
  <c r="F136" i="25"/>
  <c r="E136" i="25"/>
  <c r="D136" i="25"/>
  <c r="AO136" i="25" s="1"/>
  <c r="AJ134" i="25"/>
  <c r="AQ134" i="25" s="1"/>
  <c r="AI134" i="25"/>
  <c r="AH134" i="25"/>
  <c r="AG134" i="25"/>
  <c r="AF134" i="25"/>
  <c r="AE134" i="25"/>
  <c r="AD134" i="25"/>
  <c r="AC134" i="25"/>
  <c r="AB134" i="25"/>
  <c r="AA134" i="25"/>
  <c r="Z134" i="25"/>
  <c r="Y134" i="25"/>
  <c r="X134" i="25"/>
  <c r="W134" i="25"/>
  <c r="V134" i="25"/>
  <c r="U134" i="25"/>
  <c r="T134" i="25"/>
  <c r="S134" i="25"/>
  <c r="R134" i="25"/>
  <c r="Q134" i="25"/>
  <c r="P134" i="25"/>
  <c r="O134" i="25"/>
  <c r="N134" i="25"/>
  <c r="M134" i="25"/>
  <c r="L134" i="25"/>
  <c r="K134" i="25"/>
  <c r="J134" i="25"/>
  <c r="I134" i="25"/>
  <c r="H134" i="25"/>
  <c r="G134" i="25"/>
  <c r="F134" i="25"/>
  <c r="E134" i="25"/>
  <c r="D134" i="25"/>
  <c r="AQ133" i="25"/>
  <c r="AM133" i="25"/>
  <c r="AJ133" i="25"/>
  <c r="AI133" i="25"/>
  <c r="AH133" i="25"/>
  <c r="AG133" i="25"/>
  <c r="AF133" i="25"/>
  <c r="AE133" i="25"/>
  <c r="AD133" i="25"/>
  <c r="AC133" i="25"/>
  <c r="AL133" i="25" s="1"/>
  <c r="AB133" i="25"/>
  <c r="AA133" i="25"/>
  <c r="Z133" i="25"/>
  <c r="Y133" i="25"/>
  <c r="X133" i="25"/>
  <c r="W133" i="25"/>
  <c r="V133" i="25"/>
  <c r="U133" i="25"/>
  <c r="T133" i="25"/>
  <c r="S133" i="25"/>
  <c r="R133" i="25"/>
  <c r="Q133" i="25"/>
  <c r="P133" i="25"/>
  <c r="O133" i="25"/>
  <c r="N133" i="25"/>
  <c r="M133" i="25"/>
  <c r="L133" i="25"/>
  <c r="AN133" i="25" s="1"/>
  <c r="K133" i="25"/>
  <c r="J133" i="25"/>
  <c r="I133" i="25"/>
  <c r="H133" i="25"/>
  <c r="G133" i="25"/>
  <c r="F133" i="25"/>
  <c r="AO133" i="25" s="1"/>
  <c r="E133" i="25"/>
  <c r="D133" i="25"/>
  <c r="AJ132" i="25"/>
  <c r="AQ132" i="25" s="1"/>
  <c r="AI132" i="25"/>
  <c r="AH132" i="25"/>
  <c r="AG132" i="25"/>
  <c r="AF132" i="25"/>
  <c r="AE132" i="25"/>
  <c r="AD132" i="25"/>
  <c r="AC132" i="25"/>
  <c r="AL132" i="25" s="1"/>
  <c r="AB132" i="25"/>
  <c r="AA132" i="25"/>
  <c r="Z132" i="25"/>
  <c r="Y132" i="25"/>
  <c r="X132" i="25"/>
  <c r="W132" i="25"/>
  <c r="V132" i="25"/>
  <c r="U132" i="25"/>
  <c r="T132" i="25"/>
  <c r="S132" i="25"/>
  <c r="R132" i="25"/>
  <c r="Q132" i="25"/>
  <c r="P132" i="25"/>
  <c r="O132" i="25"/>
  <c r="N132" i="25"/>
  <c r="M132" i="25"/>
  <c r="AN132" i="25" s="1"/>
  <c r="L132" i="25"/>
  <c r="K132" i="25"/>
  <c r="J132" i="25"/>
  <c r="I132" i="25"/>
  <c r="H132" i="25"/>
  <c r="G132" i="25"/>
  <c r="F132" i="25"/>
  <c r="E132" i="25"/>
  <c r="AO132" i="25" s="1"/>
  <c r="D132" i="25"/>
  <c r="AQ131" i="25"/>
  <c r="AR67" i="25" s="1"/>
  <c r="AM131" i="25"/>
  <c r="AJ131" i="25"/>
  <c r="AI131" i="25"/>
  <c r="AH131" i="25"/>
  <c r="AG131" i="25"/>
  <c r="AF131" i="25"/>
  <c r="AE131" i="25"/>
  <c r="AD131" i="25"/>
  <c r="AC131" i="25"/>
  <c r="AB131" i="25"/>
  <c r="AA131" i="25"/>
  <c r="Z131" i="25"/>
  <c r="Y131" i="25"/>
  <c r="X131" i="25"/>
  <c r="W131" i="25"/>
  <c r="V131" i="25"/>
  <c r="U131" i="25"/>
  <c r="T131" i="25"/>
  <c r="S131" i="25"/>
  <c r="R131" i="25"/>
  <c r="Q131" i="25"/>
  <c r="P131" i="25"/>
  <c r="O131" i="25"/>
  <c r="N131" i="25"/>
  <c r="AN131" i="25" s="1"/>
  <c r="M131" i="25"/>
  <c r="L131" i="25"/>
  <c r="K131" i="25"/>
  <c r="J131" i="25"/>
  <c r="I131" i="25"/>
  <c r="H131" i="25"/>
  <c r="G131" i="25"/>
  <c r="F131" i="25"/>
  <c r="E131" i="25"/>
  <c r="D131" i="25"/>
  <c r="AJ130" i="25"/>
  <c r="AQ130" i="25" s="1"/>
  <c r="AI130" i="25"/>
  <c r="AH130" i="25"/>
  <c r="AG130" i="25"/>
  <c r="AF130" i="25"/>
  <c r="AE130" i="25"/>
  <c r="AD130" i="25"/>
  <c r="AC130" i="25"/>
  <c r="AL130" i="25" s="1"/>
  <c r="AB130" i="25"/>
  <c r="AA130" i="25"/>
  <c r="Z130" i="25"/>
  <c r="Y130" i="25"/>
  <c r="X130" i="25"/>
  <c r="W130" i="25"/>
  <c r="V130" i="25"/>
  <c r="U130" i="25"/>
  <c r="AM130" i="25" s="1"/>
  <c r="T130" i="25"/>
  <c r="S130" i="25"/>
  <c r="R130" i="25"/>
  <c r="Q130" i="25"/>
  <c r="P130" i="25"/>
  <c r="O130" i="25"/>
  <c r="N130" i="25"/>
  <c r="M130" i="25"/>
  <c r="L130" i="25"/>
  <c r="K130" i="25"/>
  <c r="J130" i="25"/>
  <c r="I130" i="25"/>
  <c r="H130" i="25"/>
  <c r="G130" i="25"/>
  <c r="F130" i="25"/>
  <c r="E130" i="25"/>
  <c r="D130" i="25"/>
  <c r="AJ129" i="25"/>
  <c r="AQ129" i="25" s="1"/>
  <c r="AI129" i="25"/>
  <c r="AH129" i="25"/>
  <c r="AG129" i="25"/>
  <c r="AF129" i="25"/>
  <c r="AE129" i="25"/>
  <c r="AD129" i="25"/>
  <c r="AC129" i="25"/>
  <c r="AL129" i="25" s="1"/>
  <c r="AB129" i="25"/>
  <c r="AA129" i="25"/>
  <c r="Z129" i="25"/>
  <c r="Y129" i="25"/>
  <c r="X129" i="25"/>
  <c r="W129" i="25"/>
  <c r="V129" i="25"/>
  <c r="U129" i="25"/>
  <c r="T129" i="25"/>
  <c r="S129" i="25"/>
  <c r="R129" i="25"/>
  <c r="Q129" i="25"/>
  <c r="P129" i="25"/>
  <c r="O129" i="25"/>
  <c r="AN129" i="25" s="1"/>
  <c r="N129" i="25"/>
  <c r="M129" i="25"/>
  <c r="L129" i="25"/>
  <c r="K129" i="25"/>
  <c r="J129" i="25"/>
  <c r="I129" i="25"/>
  <c r="H129" i="25"/>
  <c r="G129" i="25"/>
  <c r="F129" i="25"/>
  <c r="E129" i="25"/>
  <c r="D129" i="25"/>
  <c r="AJ128" i="25"/>
  <c r="AQ128" i="25" s="1"/>
  <c r="AI128" i="25"/>
  <c r="AH128" i="25"/>
  <c r="AG128" i="25"/>
  <c r="AF128" i="25"/>
  <c r="AE128" i="25"/>
  <c r="AD128" i="25"/>
  <c r="AC128" i="25"/>
  <c r="AB128" i="25"/>
  <c r="AA128" i="25"/>
  <c r="Z128" i="25"/>
  <c r="Y128" i="25"/>
  <c r="X128" i="25"/>
  <c r="W128" i="25"/>
  <c r="V128" i="25"/>
  <c r="U128" i="25"/>
  <c r="T128" i="25"/>
  <c r="S128" i="25"/>
  <c r="R128" i="25"/>
  <c r="Q128" i="25"/>
  <c r="P128" i="25"/>
  <c r="O128" i="25"/>
  <c r="N128" i="25"/>
  <c r="M128" i="25"/>
  <c r="L128" i="25"/>
  <c r="K128" i="25"/>
  <c r="J128" i="25"/>
  <c r="I128" i="25"/>
  <c r="H128" i="25"/>
  <c r="G128" i="25"/>
  <c r="F128" i="25"/>
  <c r="E128" i="25"/>
  <c r="D128" i="25"/>
  <c r="AQ127" i="25"/>
  <c r="AJ127" i="25"/>
  <c r="AI127" i="25"/>
  <c r="AH127" i="25"/>
  <c r="AG127" i="25"/>
  <c r="AF127" i="25"/>
  <c r="AE127" i="25"/>
  <c r="AD127" i="25"/>
  <c r="AC127" i="25"/>
  <c r="AL127" i="25" s="1"/>
  <c r="AB127" i="25"/>
  <c r="AA127" i="25"/>
  <c r="Z127" i="25"/>
  <c r="Y127" i="25"/>
  <c r="X127" i="25"/>
  <c r="W127" i="25"/>
  <c r="V127" i="25"/>
  <c r="U127" i="25"/>
  <c r="AM127" i="25" s="1"/>
  <c r="T127" i="25"/>
  <c r="S127" i="25"/>
  <c r="R127" i="25"/>
  <c r="Q127" i="25"/>
  <c r="P127" i="25"/>
  <c r="O127" i="25"/>
  <c r="N127" i="25"/>
  <c r="M127" i="25"/>
  <c r="AN127" i="25" s="1"/>
  <c r="L127" i="25"/>
  <c r="K127" i="25"/>
  <c r="J127" i="25"/>
  <c r="I127" i="25"/>
  <c r="H127" i="25"/>
  <c r="G127" i="25"/>
  <c r="F127" i="25"/>
  <c r="E127" i="25"/>
  <c r="AO127" i="25" s="1"/>
  <c r="D127" i="25"/>
  <c r="AQ126" i="25"/>
  <c r="AJ126" i="25"/>
  <c r="AI126" i="25"/>
  <c r="AH126" i="25"/>
  <c r="AG126" i="25"/>
  <c r="AF126" i="25"/>
  <c r="AE126" i="25"/>
  <c r="AD126" i="25"/>
  <c r="AC126" i="25"/>
  <c r="AB126" i="25"/>
  <c r="AA126" i="25"/>
  <c r="Z126" i="25"/>
  <c r="Y126" i="25"/>
  <c r="X126" i="25"/>
  <c r="W126" i="25"/>
  <c r="V126" i="25"/>
  <c r="U126" i="25"/>
  <c r="T126" i="25"/>
  <c r="S126" i="25"/>
  <c r="R126" i="25"/>
  <c r="Q126" i="25"/>
  <c r="AN126" i="25" s="1"/>
  <c r="P126" i="25"/>
  <c r="O126" i="25"/>
  <c r="N126" i="25"/>
  <c r="M126" i="25"/>
  <c r="L126" i="25"/>
  <c r="K126" i="25"/>
  <c r="J126" i="25"/>
  <c r="I126" i="25"/>
  <c r="H126" i="25"/>
  <c r="G126" i="25"/>
  <c r="F126" i="25"/>
  <c r="E126" i="25"/>
  <c r="D126" i="25"/>
  <c r="AQ125" i="25"/>
  <c r="AM125" i="25"/>
  <c r="AJ125" i="25"/>
  <c r="AI125" i="25"/>
  <c r="AH125" i="25"/>
  <c r="AG125" i="25"/>
  <c r="AF125" i="25"/>
  <c r="AE125" i="25"/>
  <c r="AD125" i="25"/>
  <c r="AC125" i="25"/>
  <c r="AL125" i="25" s="1"/>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AO125" i="25" s="1"/>
  <c r="E125" i="25"/>
  <c r="D125" i="25"/>
  <c r="AJ124" i="25"/>
  <c r="AQ124" i="25" s="1"/>
  <c r="AI124" i="25"/>
  <c r="AH124" i="25"/>
  <c r="AG124" i="25"/>
  <c r="AF124" i="25"/>
  <c r="AE124" i="25"/>
  <c r="AD124" i="25"/>
  <c r="AC124" i="25"/>
  <c r="AB124" i="25"/>
  <c r="AA124" i="25"/>
  <c r="Z124" i="25"/>
  <c r="Y124" i="25"/>
  <c r="X124" i="25"/>
  <c r="W124" i="25"/>
  <c r="V124" i="25"/>
  <c r="U124" i="25"/>
  <c r="T124" i="25"/>
  <c r="AM124" i="25" s="1"/>
  <c r="S124" i="25"/>
  <c r="R124" i="25"/>
  <c r="AN124" i="25" s="1"/>
  <c r="Q124" i="25"/>
  <c r="P124" i="25"/>
  <c r="O124" i="25"/>
  <c r="N124" i="25"/>
  <c r="M124" i="25"/>
  <c r="L124" i="25"/>
  <c r="K124" i="25"/>
  <c r="J124" i="25"/>
  <c r="I124" i="25"/>
  <c r="H124" i="25"/>
  <c r="G124" i="25"/>
  <c r="F124" i="25"/>
  <c r="E124" i="25"/>
  <c r="D124" i="25"/>
  <c r="AQ123" i="25"/>
  <c r="AR58" i="25" s="1"/>
  <c r="AJ123" i="25"/>
  <c r="AI123" i="25"/>
  <c r="AH123" i="25"/>
  <c r="AG123" i="25"/>
  <c r="AF123" i="25"/>
  <c r="AE123" i="25"/>
  <c r="AD123" i="25"/>
  <c r="AC123" i="25"/>
  <c r="AB123" i="25"/>
  <c r="AA123" i="25"/>
  <c r="Z123" i="25"/>
  <c r="Y123" i="25"/>
  <c r="X123" i="25"/>
  <c r="W123" i="25"/>
  <c r="V123" i="25"/>
  <c r="U123" i="25"/>
  <c r="T123" i="25"/>
  <c r="S123" i="25"/>
  <c r="R123" i="25"/>
  <c r="Q123" i="25"/>
  <c r="P123" i="25"/>
  <c r="O123" i="25"/>
  <c r="N123" i="25"/>
  <c r="AN123" i="25" s="1"/>
  <c r="M123" i="25"/>
  <c r="L123" i="25"/>
  <c r="K123" i="25"/>
  <c r="J123" i="25"/>
  <c r="I123" i="25"/>
  <c r="H123" i="25"/>
  <c r="G123" i="25"/>
  <c r="F123" i="25"/>
  <c r="E123" i="25"/>
  <c r="D123" i="25"/>
  <c r="AJ122" i="25"/>
  <c r="AQ122" i="25" s="1"/>
  <c r="AI122" i="25"/>
  <c r="AH122" i="25"/>
  <c r="AG122" i="25"/>
  <c r="AF122" i="25"/>
  <c r="AE122" i="25"/>
  <c r="AD122" i="25"/>
  <c r="AC122" i="25"/>
  <c r="AL122" i="25" s="1"/>
  <c r="AB122" i="25"/>
  <c r="AA122" i="25"/>
  <c r="Z122" i="25"/>
  <c r="Y122" i="25"/>
  <c r="X122" i="25"/>
  <c r="W122" i="25"/>
  <c r="V122" i="25"/>
  <c r="AM122" i="25" s="1"/>
  <c r="U122" i="25"/>
  <c r="T122" i="25"/>
  <c r="S122" i="25"/>
  <c r="R122" i="25"/>
  <c r="Q122" i="25"/>
  <c r="P122" i="25"/>
  <c r="O122" i="25"/>
  <c r="N122" i="25"/>
  <c r="M122" i="25"/>
  <c r="L122" i="25"/>
  <c r="AN122" i="25" s="1"/>
  <c r="K122" i="25"/>
  <c r="J122" i="25"/>
  <c r="I122" i="25"/>
  <c r="H122" i="25"/>
  <c r="G122" i="25"/>
  <c r="F122" i="25"/>
  <c r="AO122" i="25" s="1"/>
  <c r="E122" i="25"/>
  <c r="D122" i="25"/>
  <c r="AJ121" i="25"/>
  <c r="AQ121" i="25" s="1"/>
  <c r="AI121" i="25"/>
  <c r="AH121" i="25"/>
  <c r="AG121" i="25"/>
  <c r="AF121" i="25"/>
  <c r="AE121" i="25"/>
  <c r="AD121" i="25"/>
  <c r="AC121" i="25"/>
  <c r="AB121" i="25"/>
  <c r="AA121" i="25"/>
  <c r="Z121" i="25"/>
  <c r="Y121" i="25"/>
  <c r="X121" i="25"/>
  <c r="W121" i="25"/>
  <c r="V121" i="25"/>
  <c r="U121" i="25"/>
  <c r="T121" i="25"/>
  <c r="S121" i="25"/>
  <c r="R121" i="25"/>
  <c r="Q121" i="25"/>
  <c r="P121" i="25"/>
  <c r="O121" i="25"/>
  <c r="AN121" i="25" s="1"/>
  <c r="N121" i="25"/>
  <c r="M121" i="25"/>
  <c r="L121" i="25"/>
  <c r="K121" i="25"/>
  <c r="J121" i="25"/>
  <c r="I121" i="25"/>
  <c r="H121" i="25"/>
  <c r="G121" i="25"/>
  <c r="F121" i="25"/>
  <c r="E121" i="25"/>
  <c r="D121" i="25"/>
  <c r="AQ120" i="25"/>
  <c r="AJ120" i="25"/>
  <c r="AI120" i="25"/>
  <c r="AH120" i="25"/>
  <c r="AG120" i="25"/>
  <c r="AF120" i="25"/>
  <c r="AE120" i="25"/>
  <c r="AD120" i="25"/>
  <c r="AC120" i="25"/>
  <c r="AB120" i="25"/>
  <c r="AA120" i="25"/>
  <c r="Z120" i="25"/>
  <c r="Y120" i="25"/>
  <c r="AM120" i="25" s="1"/>
  <c r="X120" i="25"/>
  <c r="W120" i="25"/>
  <c r="V120" i="25"/>
  <c r="U120" i="25"/>
  <c r="T120" i="25"/>
  <c r="S120" i="25"/>
  <c r="R120" i="25"/>
  <c r="Q120" i="25"/>
  <c r="P120" i="25"/>
  <c r="O120" i="25"/>
  <c r="N120" i="25"/>
  <c r="M120" i="25"/>
  <c r="L120" i="25"/>
  <c r="K120" i="25"/>
  <c r="J120" i="25"/>
  <c r="I120" i="25"/>
  <c r="H120" i="25"/>
  <c r="G120" i="25"/>
  <c r="F120" i="25"/>
  <c r="E120" i="25"/>
  <c r="D120" i="25"/>
  <c r="AQ119" i="25"/>
  <c r="AJ119" i="25"/>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AO119" i="25" s="1"/>
  <c r="G119" i="25"/>
  <c r="F119" i="25"/>
  <c r="E119" i="25"/>
  <c r="D119" i="25"/>
  <c r="AJ118" i="25"/>
  <c r="AQ118" i="25" s="1"/>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AQ117" i="25"/>
  <c r="AO117" i="25"/>
  <c r="AJ117" i="25"/>
  <c r="AI117" i="25"/>
  <c r="AH117" i="25"/>
  <c r="AG117" i="25"/>
  <c r="AF117" i="25"/>
  <c r="AE117" i="25"/>
  <c r="AD117" i="25"/>
  <c r="AC117" i="25"/>
  <c r="AB117" i="25"/>
  <c r="AA117" i="25"/>
  <c r="Z117" i="25"/>
  <c r="Y117" i="25"/>
  <c r="X117" i="25"/>
  <c r="W117" i="25"/>
  <c r="V117" i="25"/>
  <c r="AM117" i="25" s="1"/>
  <c r="U117" i="25"/>
  <c r="T117" i="25"/>
  <c r="S117" i="25"/>
  <c r="R117" i="25"/>
  <c r="Q117" i="25"/>
  <c r="P117" i="25"/>
  <c r="O117" i="25"/>
  <c r="N117" i="25"/>
  <c r="M117" i="25"/>
  <c r="L117" i="25"/>
  <c r="K117" i="25"/>
  <c r="J117" i="25"/>
  <c r="I117" i="25"/>
  <c r="H117" i="25"/>
  <c r="G117" i="25"/>
  <c r="F117" i="25"/>
  <c r="E117" i="25"/>
  <c r="D117" i="25"/>
  <c r="AJ116" i="25"/>
  <c r="AQ116" i="25" s="1"/>
  <c r="AI116" i="25"/>
  <c r="AH116" i="25"/>
  <c r="AG116" i="25"/>
  <c r="AF116" i="25"/>
  <c r="AE116" i="25"/>
  <c r="AD116" i="25"/>
  <c r="AC116" i="25"/>
  <c r="AL116" i="25" s="1"/>
  <c r="AB116" i="25"/>
  <c r="AA116" i="25"/>
  <c r="Z116" i="25"/>
  <c r="Y116" i="25"/>
  <c r="X116" i="25"/>
  <c r="W116" i="25"/>
  <c r="V116" i="25"/>
  <c r="U116" i="25"/>
  <c r="T116" i="25"/>
  <c r="S116" i="25"/>
  <c r="R116" i="25"/>
  <c r="Q116" i="25"/>
  <c r="P116" i="25"/>
  <c r="O116" i="25"/>
  <c r="N116" i="25"/>
  <c r="M116" i="25"/>
  <c r="AN116" i="25" s="1"/>
  <c r="L116" i="25"/>
  <c r="K116" i="25"/>
  <c r="J116" i="25"/>
  <c r="I116" i="25"/>
  <c r="H116" i="25"/>
  <c r="G116" i="25"/>
  <c r="F116" i="25"/>
  <c r="E116" i="25"/>
  <c r="AO116" i="25" s="1"/>
  <c r="D116" i="25"/>
  <c r="AQ115" i="25"/>
  <c r="AJ115" i="25"/>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AJ114" i="25"/>
  <c r="AQ114" i="25" s="1"/>
  <c r="AI114" i="25"/>
  <c r="AH114" i="25"/>
  <c r="AG114" i="25"/>
  <c r="AF114" i="25"/>
  <c r="AE114" i="25"/>
  <c r="AD114" i="25"/>
  <c r="AC114" i="25"/>
  <c r="AL114" i="25" s="1"/>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C114" i="25"/>
  <c r="AJ113" i="25"/>
  <c r="AQ113" i="25" s="1"/>
  <c r="AI113" i="25"/>
  <c r="AH113" i="25"/>
  <c r="AG113" i="25"/>
  <c r="AF113" i="25"/>
  <c r="AE113" i="25"/>
  <c r="AD113" i="25"/>
  <c r="AC113" i="25"/>
  <c r="AL113" i="25" s="1"/>
  <c r="AB113" i="25"/>
  <c r="AA113" i="25"/>
  <c r="Z113" i="25"/>
  <c r="Y113" i="25"/>
  <c r="X113" i="25"/>
  <c r="W113" i="25"/>
  <c r="V113" i="25"/>
  <c r="U113" i="25"/>
  <c r="T113" i="25"/>
  <c r="S113" i="25"/>
  <c r="R113" i="25"/>
  <c r="Q113" i="25"/>
  <c r="P113" i="25"/>
  <c r="O113" i="25"/>
  <c r="N113" i="25"/>
  <c r="M113" i="25"/>
  <c r="L113" i="25"/>
  <c r="AN113" i="25" s="1"/>
  <c r="K113" i="25"/>
  <c r="J113" i="25"/>
  <c r="I113" i="25"/>
  <c r="H113" i="25"/>
  <c r="G113" i="25"/>
  <c r="F113" i="25"/>
  <c r="E113" i="25"/>
  <c r="D113" i="25"/>
  <c r="AJ112" i="25"/>
  <c r="AQ112" i="25" s="1"/>
  <c r="AI112" i="25"/>
  <c r="AH112" i="25"/>
  <c r="AG112" i="25"/>
  <c r="AF112" i="25"/>
  <c r="AE112" i="25"/>
  <c r="AD112" i="25"/>
  <c r="AC112" i="25"/>
  <c r="AB112" i="25"/>
  <c r="AL112" i="25" s="1"/>
  <c r="AA112" i="25"/>
  <c r="Z112" i="25"/>
  <c r="Y112" i="25"/>
  <c r="X112" i="25"/>
  <c r="W112" i="25"/>
  <c r="V112" i="25"/>
  <c r="U112" i="25"/>
  <c r="T112" i="25"/>
  <c r="AM112" i="25" s="1"/>
  <c r="S112" i="25"/>
  <c r="R112" i="25"/>
  <c r="Q112" i="25"/>
  <c r="P112" i="25"/>
  <c r="O112" i="25"/>
  <c r="N112" i="25"/>
  <c r="M112" i="25"/>
  <c r="L112" i="25"/>
  <c r="AN112" i="25" s="1"/>
  <c r="K112" i="25"/>
  <c r="J112" i="25"/>
  <c r="I112" i="25"/>
  <c r="H112" i="25"/>
  <c r="G112" i="25"/>
  <c r="F112" i="25"/>
  <c r="E112" i="25"/>
  <c r="D112" i="25"/>
  <c r="AO112" i="25" s="1"/>
  <c r="AQ111" i="25"/>
  <c r="AJ111" i="25"/>
  <c r="AI111" i="25"/>
  <c r="AH111" i="25"/>
  <c r="AG111" i="25"/>
  <c r="AF111" i="25"/>
  <c r="AE111" i="25"/>
  <c r="AD111" i="25"/>
  <c r="AC111" i="25"/>
  <c r="AB111" i="25"/>
  <c r="AA111" i="25"/>
  <c r="Z111" i="25"/>
  <c r="Y111" i="25"/>
  <c r="X111" i="25"/>
  <c r="W111" i="25"/>
  <c r="V111" i="25"/>
  <c r="U111" i="25"/>
  <c r="T111" i="25"/>
  <c r="S111" i="25"/>
  <c r="R111" i="25"/>
  <c r="Q111" i="25"/>
  <c r="P111" i="25"/>
  <c r="O111" i="25"/>
  <c r="N111" i="25"/>
  <c r="M111" i="25"/>
  <c r="L111" i="25"/>
  <c r="K111" i="25"/>
  <c r="J111" i="25"/>
  <c r="I111" i="25"/>
  <c r="H111" i="25"/>
  <c r="G111" i="25"/>
  <c r="F111" i="25"/>
  <c r="E111" i="25"/>
  <c r="D111" i="25"/>
  <c r="AN110" i="25"/>
  <c r="AJ110" i="25"/>
  <c r="AQ110" i="25" s="1"/>
  <c r="AI110" i="25"/>
  <c r="AH110" i="25"/>
  <c r="AG110" i="25"/>
  <c r="AF110" i="25"/>
  <c r="AE110" i="25"/>
  <c r="AD110" i="25"/>
  <c r="AC110" i="25"/>
  <c r="AB110" i="25"/>
  <c r="AL110" i="25" s="1"/>
  <c r="AA110" i="25"/>
  <c r="Z110" i="25"/>
  <c r="Y110" i="25"/>
  <c r="X110" i="25"/>
  <c r="W110" i="25"/>
  <c r="V110" i="25"/>
  <c r="U110" i="25"/>
  <c r="T110" i="25"/>
  <c r="AM110" i="25" s="1"/>
  <c r="S110" i="25"/>
  <c r="R110" i="25"/>
  <c r="Q110" i="25"/>
  <c r="P110" i="25"/>
  <c r="O110" i="25"/>
  <c r="N110" i="25"/>
  <c r="M110" i="25"/>
  <c r="L110" i="25"/>
  <c r="K110" i="25"/>
  <c r="J110" i="25"/>
  <c r="I110" i="25"/>
  <c r="H110" i="25"/>
  <c r="G110" i="25"/>
  <c r="F110" i="25"/>
  <c r="E110" i="25"/>
  <c r="D110" i="25"/>
  <c r="AO110" i="25" s="1"/>
  <c r="AQ109" i="25"/>
  <c r="AJ109" i="25"/>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N108" i="25"/>
  <c r="AJ108" i="25"/>
  <c r="AQ108" i="25" s="1"/>
  <c r="AR43" i="25" s="1"/>
  <c r="AI108" i="25"/>
  <c r="AH108" i="25"/>
  <c r="AG108" i="25"/>
  <c r="AF108" i="25"/>
  <c r="AE108" i="25"/>
  <c r="AD108" i="25"/>
  <c r="AC108" i="25"/>
  <c r="AL108" i="25" s="1"/>
  <c r="AB108" i="25"/>
  <c r="AA108" i="25"/>
  <c r="Z108" i="25"/>
  <c r="Y108" i="25"/>
  <c r="X108" i="25"/>
  <c r="W108" i="25"/>
  <c r="V108" i="25"/>
  <c r="U108" i="25"/>
  <c r="T108" i="25"/>
  <c r="AM108" i="25" s="1"/>
  <c r="S108" i="25"/>
  <c r="R108" i="25"/>
  <c r="Q108" i="25"/>
  <c r="P108" i="25"/>
  <c r="O108" i="25"/>
  <c r="N108" i="25"/>
  <c r="M108" i="25"/>
  <c r="L108" i="25"/>
  <c r="K108" i="25"/>
  <c r="J108" i="25"/>
  <c r="I108" i="25"/>
  <c r="H108" i="25"/>
  <c r="G108" i="25"/>
  <c r="F108" i="25"/>
  <c r="E108" i="25"/>
  <c r="AO108" i="25" s="1"/>
  <c r="D108" i="25"/>
  <c r="AJ107" i="25"/>
  <c r="AQ107"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AJ106" i="25"/>
  <c r="AQ106" i="25" s="1"/>
  <c r="AI106" i="25"/>
  <c r="AH106" i="25"/>
  <c r="AG106" i="25"/>
  <c r="AF106" i="25"/>
  <c r="AE106" i="25"/>
  <c r="AD106" i="25"/>
  <c r="AC106" i="25"/>
  <c r="AL106" i="25" s="1"/>
  <c r="AB106" i="25"/>
  <c r="AA106" i="25"/>
  <c r="Z106" i="25"/>
  <c r="Y106" i="25"/>
  <c r="X106" i="25"/>
  <c r="W106" i="25"/>
  <c r="V106" i="25"/>
  <c r="AM106" i="25" s="1"/>
  <c r="U106" i="25"/>
  <c r="T106" i="25"/>
  <c r="S106" i="25"/>
  <c r="R106" i="25"/>
  <c r="Q106" i="25"/>
  <c r="P106" i="25"/>
  <c r="O106" i="25"/>
  <c r="N106" i="25"/>
  <c r="M106" i="25"/>
  <c r="L106" i="25"/>
  <c r="AN106" i="25" s="1"/>
  <c r="K106" i="25"/>
  <c r="J106" i="25"/>
  <c r="I106" i="25"/>
  <c r="H106" i="25"/>
  <c r="G106" i="25"/>
  <c r="F106" i="25"/>
  <c r="E106" i="25"/>
  <c r="D106" i="25"/>
  <c r="AJ105" i="25"/>
  <c r="AQ105" i="25" s="1"/>
  <c r="AI105" i="25"/>
  <c r="AH105" i="25"/>
  <c r="AG105" i="25"/>
  <c r="AF105" i="25"/>
  <c r="AE105" i="25"/>
  <c r="AD105" i="25"/>
  <c r="AC105" i="25"/>
  <c r="AB105" i="25"/>
  <c r="AL105" i="25" s="1"/>
  <c r="AA105" i="25"/>
  <c r="Z105" i="25"/>
  <c r="Y105" i="25"/>
  <c r="X105" i="25"/>
  <c r="W105" i="25"/>
  <c r="V105" i="25"/>
  <c r="U105" i="25"/>
  <c r="T105" i="25"/>
  <c r="S105" i="25"/>
  <c r="R105" i="25"/>
  <c r="Q105" i="25"/>
  <c r="P105" i="25"/>
  <c r="O105" i="25"/>
  <c r="N105" i="25"/>
  <c r="M105" i="25"/>
  <c r="L105" i="25"/>
  <c r="AN105" i="25" s="1"/>
  <c r="K105" i="25"/>
  <c r="J105" i="25"/>
  <c r="I105" i="25"/>
  <c r="H105" i="25"/>
  <c r="G105" i="25"/>
  <c r="F105" i="25"/>
  <c r="E105" i="25"/>
  <c r="D105" i="25"/>
  <c r="AJ104" i="25"/>
  <c r="AQ104" i="25" s="1"/>
  <c r="AI104" i="25"/>
  <c r="AH104" i="25"/>
  <c r="AG104" i="25"/>
  <c r="AF104" i="25"/>
  <c r="AE104" i="25"/>
  <c r="AD104" i="25"/>
  <c r="AC104" i="25"/>
  <c r="AB104" i="25"/>
  <c r="AA104" i="25"/>
  <c r="AM104" i="25" s="1"/>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AQ103" i="25"/>
  <c r="AJ103" i="25"/>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AO103" i="25" s="1"/>
  <c r="G103" i="25"/>
  <c r="F103" i="25"/>
  <c r="E103" i="25"/>
  <c r="D103" i="25"/>
  <c r="AJ102" i="25"/>
  <c r="AQ102" i="25" s="1"/>
  <c r="AI102" i="25"/>
  <c r="AH102" i="25"/>
  <c r="AG102" i="25"/>
  <c r="AF102" i="25"/>
  <c r="AE102" i="25"/>
  <c r="AD102" i="25"/>
  <c r="AC102" i="25"/>
  <c r="AB102" i="25"/>
  <c r="AL102" i="25" s="1"/>
  <c r="AA102" i="25"/>
  <c r="Z102" i="25"/>
  <c r="Y102" i="25"/>
  <c r="X102" i="25"/>
  <c r="W102" i="25"/>
  <c r="V102" i="25"/>
  <c r="U102" i="25"/>
  <c r="T102" i="25"/>
  <c r="AM102" i="25" s="1"/>
  <c r="S102" i="25"/>
  <c r="R102" i="25"/>
  <c r="Q102" i="25"/>
  <c r="P102" i="25"/>
  <c r="O102" i="25"/>
  <c r="N102" i="25"/>
  <c r="M102" i="25"/>
  <c r="L102" i="25"/>
  <c r="AN102" i="25" s="1"/>
  <c r="K102" i="25"/>
  <c r="J102" i="25"/>
  <c r="I102" i="25"/>
  <c r="H102" i="25"/>
  <c r="G102" i="25"/>
  <c r="F102" i="25"/>
  <c r="E102" i="25"/>
  <c r="D102" i="25"/>
  <c r="AO102" i="25" s="1"/>
  <c r="AQ101" i="25"/>
  <c r="AJ101" i="25"/>
  <c r="AI101" i="25"/>
  <c r="AH101" i="25"/>
  <c r="AG101" i="25"/>
  <c r="AF101" i="25"/>
  <c r="AE101" i="25"/>
  <c r="AD101" i="25"/>
  <c r="AC101" i="25"/>
  <c r="AB101" i="25"/>
  <c r="AA101" i="25"/>
  <c r="Z101" i="25"/>
  <c r="Y101" i="25"/>
  <c r="X101" i="25"/>
  <c r="W101" i="25"/>
  <c r="V101" i="25"/>
  <c r="AM101" i="25" s="1"/>
  <c r="U101" i="25"/>
  <c r="T101" i="25"/>
  <c r="S101" i="25"/>
  <c r="R101" i="25"/>
  <c r="Q101" i="25"/>
  <c r="P101" i="25"/>
  <c r="O101" i="25"/>
  <c r="N101" i="25"/>
  <c r="M101" i="25"/>
  <c r="L101" i="25"/>
  <c r="K101" i="25"/>
  <c r="J101" i="25"/>
  <c r="I101" i="25"/>
  <c r="H101" i="25"/>
  <c r="G101" i="25"/>
  <c r="F101" i="25"/>
  <c r="AO101" i="25" s="1"/>
  <c r="E101" i="25"/>
  <c r="D101" i="25"/>
  <c r="AJ100" i="25"/>
  <c r="AQ100" i="25" s="1"/>
  <c r="AI100" i="25"/>
  <c r="AH100" i="25"/>
  <c r="AG100" i="25"/>
  <c r="AF100" i="25"/>
  <c r="AE100" i="25"/>
  <c r="AD100" i="25"/>
  <c r="AC100" i="25"/>
  <c r="AL100" i="25" s="1"/>
  <c r="AB100" i="25"/>
  <c r="AA100" i="25"/>
  <c r="Z100" i="25"/>
  <c r="Y100" i="25"/>
  <c r="X100" i="25"/>
  <c r="W100" i="25"/>
  <c r="V100" i="25"/>
  <c r="U100" i="25"/>
  <c r="T100" i="25"/>
  <c r="S100" i="25"/>
  <c r="R100" i="25"/>
  <c r="Q100" i="25"/>
  <c r="P100" i="25"/>
  <c r="O100" i="25"/>
  <c r="N100" i="25"/>
  <c r="M100" i="25"/>
  <c r="AN100" i="25" s="1"/>
  <c r="L100" i="25"/>
  <c r="K100" i="25"/>
  <c r="J100" i="25"/>
  <c r="I100" i="25"/>
  <c r="H100" i="25"/>
  <c r="G100" i="25"/>
  <c r="AO100" i="25" s="1"/>
  <c r="F100" i="25"/>
  <c r="E100" i="25"/>
  <c r="D100" i="25"/>
  <c r="AQ99" i="25"/>
  <c r="AJ99" i="25"/>
  <c r="AI99" i="25"/>
  <c r="AH99" i="25"/>
  <c r="AG99" i="25"/>
  <c r="AF99" i="25"/>
  <c r="AE99" i="25"/>
  <c r="AD99" i="25"/>
  <c r="AC99" i="25"/>
  <c r="AB99" i="25"/>
  <c r="AA99" i="25"/>
  <c r="Z99" i="25"/>
  <c r="Y99" i="25"/>
  <c r="AM99" i="25" s="1"/>
  <c r="X99" i="25"/>
  <c r="W99" i="25"/>
  <c r="V99" i="25"/>
  <c r="U99" i="25"/>
  <c r="T99" i="25"/>
  <c r="S99" i="25"/>
  <c r="R99" i="25"/>
  <c r="Q99" i="25"/>
  <c r="P99" i="25"/>
  <c r="O99" i="25"/>
  <c r="N99" i="25"/>
  <c r="M99" i="25"/>
  <c r="L99" i="25"/>
  <c r="K99" i="25"/>
  <c r="J99" i="25"/>
  <c r="I99" i="25"/>
  <c r="H99" i="25"/>
  <c r="G99" i="25"/>
  <c r="F99" i="25"/>
  <c r="E99" i="25"/>
  <c r="D99" i="25"/>
  <c r="AJ98" i="25"/>
  <c r="AQ98" i="25" s="1"/>
  <c r="AI98" i="25"/>
  <c r="AH98" i="25"/>
  <c r="AG98" i="25"/>
  <c r="AF98" i="25"/>
  <c r="AE98" i="25"/>
  <c r="AD98" i="25"/>
  <c r="AC98" i="25"/>
  <c r="AL98" i="25" s="1"/>
  <c r="AB98" i="25"/>
  <c r="AA98" i="25"/>
  <c r="Z98" i="25"/>
  <c r="Y98" i="25"/>
  <c r="X98" i="25"/>
  <c r="W98" i="25"/>
  <c r="V98" i="25"/>
  <c r="U98" i="25"/>
  <c r="AM98" i="25" s="1"/>
  <c r="T98" i="25"/>
  <c r="S98" i="25"/>
  <c r="R98" i="25"/>
  <c r="Q98" i="25"/>
  <c r="P98" i="25"/>
  <c r="O98" i="25"/>
  <c r="N98" i="25"/>
  <c r="M98" i="25"/>
  <c r="L98" i="25"/>
  <c r="K98" i="25"/>
  <c r="J98" i="25"/>
  <c r="I98" i="25"/>
  <c r="H98" i="25"/>
  <c r="G98" i="25"/>
  <c r="F98" i="25"/>
  <c r="E98" i="25"/>
  <c r="AO98" i="25" s="1"/>
  <c r="D98" i="25"/>
  <c r="AJ97" i="25"/>
  <c r="AQ97" i="25" s="1"/>
  <c r="AI97" i="25"/>
  <c r="AH97" i="25"/>
  <c r="AG97" i="25"/>
  <c r="AF97" i="25"/>
  <c r="AE97" i="25"/>
  <c r="AD97" i="25"/>
  <c r="AC97" i="25"/>
  <c r="AB97" i="25"/>
  <c r="AA97" i="25"/>
  <c r="Z97" i="25"/>
  <c r="Y97" i="25"/>
  <c r="X97" i="25"/>
  <c r="W97" i="25"/>
  <c r="V97" i="25"/>
  <c r="U97" i="25"/>
  <c r="T97" i="25"/>
  <c r="S97" i="25"/>
  <c r="R97" i="25"/>
  <c r="Q97" i="25"/>
  <c r="P97" i="25"/>
  <c r="O97" i="25"/>
  <c r="N97" i="25"/>
  <c r="M97" i="25"/>
  <c r="L97" i="25"/>
  <c r="K97" i="25"/>
  <c r="J97" i="25"/>
  <c r="I97" i="25"/>
  <c r="H97" i="25"/>
  <c r="G97" i="25"/>
  <c r="F97" i="25"/>
  <c r="E97" i="25"/>
  <c r="D97" i="25"/>
  <c r="AJ96" i="25"/>
  <c r="AQ96" i="25" s="1"/>
  <c r="AI96" i="25"/>
  <c r="AH96" i="25"/>
  <c r="AG96" i="25"/>
  <c r="AF96" i="25"/>
  <c r="AE96" i="25"/>
  <c r="AD96" i="25"/>
  <c r="AC96" i="25"/>
  <c r="AB96" i="25"/>
  <c r="AL96" i="25" s="1"/>
  <c r="AA96" i="25"/>
  <c r="Z96" i="25"/>
  <c r="Y96" i="25"/>
  <c r="X96" i="25"/>
  <c r="W96" i="25"/>
  <c r="V96" i="25"/>
  <c r="U96" i="25"/>
  <c r="T96" i="25"/>
  <c r="AM96" i="25" s="1"/>
  <c r="S96" i="25"/>
  <c r="R96" i="25"/>
  <c r="Q96" i="25"/>
  <c r="P96" i="25"/>
  <c r="O96" i="25"/>
  <c r="N96" i="25"/>
  <c r="M96" i="25"/>
  <c r="L96" i="25"/>
  <c r="AN96" i="25" s="1"/>
  <c r="K96" i="25"/>
  <c r="J96" i="25"/>
  <c r="I96" i="25"/>
  <c r="H96" i="25"/>
  <c r="G96" i="25"/>
  <c r="F96" i="25"/>
  <c r="E96" i="25"/>
  <c r="D96" i="25"/>
  <c r="AO96" i="25" s="1"/>
  <c r="AJ95" i="25"/>
  <c r="AQ95" i="25" s="1"/>
  <c r="AR30" i="25" s="1"/>
  <c r="AI95" i="25"/>
  <c r="AH95" i="25"/>
  <c r="AG95" i="25"/>
  <c r="AF95" i="25"/>
  <c r="AE95" i="25"/>
  <c r="AD95" i="25"/>
  <c r="AC95" i="25"/>
  <c r="AL95" i="25" s="1"/>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AQ94" i="25"/>
  <c r="AN94" i="25"/>
  <c r="AJ94" i="25"/>
  <c r="AI94" i="25"/>
  <c r="AH94" i="25"/>
  <c r="AG94" i="25"/>
  <c r="AF94" i="25"/>
  <c r="AE94" i="25"/>
  <c r="AD94" i="25"/>
  <c r="AC94" i="25"/>
  <c r="AB94" i="25"/>
  <c r="AL94" i="25" s="1"/>
  <c r="AA94" i="25"/>
  <c r="Z94" i="25"/>
  <c r="Y94" i="25"/>
  <c r="X94" i="25"/>
  <c r="W94" i="25"/>
  <c r="V94" i="25"/>
  <c r="U94" i="25"/>
  <c r="T94" i="25"/>
  <c r="AM94" i="25" s="1"/>
  <c r="S94" i="25"/>
  <c r="R94" i="25"/>
  <c r="Q94" i="25"/>
  <c r="P94" i="25"/>
  <c r="O94" i="25"/>
  <c r="N94" i="25"/>
  <c r="M94" i="25"/>
  <c r="L94" i="25"/>
  <c r="K94" i="25"/>
  <c r="J94" i="25"/>
  <c r="I94" i="25"/>
  <c r="H94" i="25"/>
  <c r="G94" i="25"/>
  <c r="F94" i="25"/>
  <c r="E94" i="25"/>
  <c r="D94" i="25"/>
  <c r="AO94" i="25" s="1"/>
  <c r="AQ93" i="25"/>
  <c r="AJ93" i="25"/>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AN92" i="25"/>
  <c r="AJ92" i="25"/>
  <c r="AQ92" i="25" s="1"/>
  <c r="AI92" i="25"/>
  <c r="AH92" i="25"/>
  <c r="AG92" i="25"/>
  <c r="AF92" i="25"/>
  <c r="AE92" i="25"/>
  <c r="AD92" i="25"/>
  <c r="AC92" i="25"/>
  <c r="AL92" i="25" s="1"/>
  <c r="AB92" i="25"/>
  <c r="AA92" i="25"/>
  <c r="Z92" i="25"/>
  <c r="Y92" i="25"/>
  <c r="X92" i="25"/>
  <c r="W92" i="25"/>
  <c r="V92" i="25"/>
  <c r="U92" i="25"/>
  <c r="T92" i="25"/>
  <c r="S92" i="25"/>
  <c r="R92" i="25"/>
  <c r="Q92" i="25"/>
  <c r="P92" i="25"/>
  <c r="O92" i="25"/>
  <c r="N92" i="25"/>
  <c r="M92" i="25"/>
  <c r="L92" i="25"/>
  <c r="K92" i="25"/>
  <c r="J92" i="25"/>
  <c r="I92" i="25"/>
  <c r="H92" i="25"/>
  <c r="G92" i="25"/>
  <c r="F92" i="25"/>
  <c r="E92" i="25"/>
  <c r="AO92" i="25" s="1"/>
  <c r="D92" i="25"/>
  <c r="AQ91" i="25"/>
  <c r="AJ91" i="25"/>
  <c r="AI91" i="25"/>
  <c r="AH91" i="25"/>
  <c r="AG91" i="25"/>
  <c r="AF91" i="25"/>
  <c r="AE91" i="25"/>
  <c r="AD91" i="25"/>
  <c r="AC91" i="25"/>
  <c r="AB91" i="25"/>
  <c r="AA91" i="25"/>
  <c r="Z91" i="25"/>
  <c r="Y91" i="25"/>
  <c r="AM91" i="25" s="1"/>
  <c r="X91" i="25"/>
  <c r="W91" i="25"/>
  <c r="V91" i="25"/>
  <c r="U91" i="25"/>
  <c r="T91" i="25"/>
  <c r="S91" i="25"/>
  <c r="R91" i="25"/>
  <c r="Q91" i="25"/>
  <c r="P91" i="25"/>
  <c r="O91" i="25"/>
  <c r="N91" i="25"/>
  <c r="M91" i="25"/>
  <c r="L91" i="25"/>
  <c r="K91" i="25"/>
  <c r="J91" i="25"/>
  <c r="I91" i="25"/>
  <c r="H91" i="25"/>
  <c r="G91" i="25"/>
  <c r="F91" i="25"/>
  <c r="E91" i="25"/>
  <c r="D91" i="25"/>
  <c r="AJ90" i="25"/>
  <c r="AQ90" i="25" s="1"/>
  <c r="AI90" i="25"/>
  <c r="AH90" i="25"/>
  <c r="AG90" i="25"/>
  <c r="AF90" i="25"/>
  <c r="AE90" i="25"/>
  <c r="AD90" i="25"/>
  <c r="AC90" i="25"/>
  <c r="AL90" i="25" s="1"/>
  <c r="AB90" i="25"/>
  <c r="AA90" i="25"/>
  <c r="Z90" i="25"/>
  <c r="Y90" i="25"/>
  <c r="X90" i="25"/>
  <c r="W90" i="25"/>
  <c r="V90" i="25"/>
  <c r="U90" i="25"/>
  <c r="AM90" i="25" s="1"/>
  <c r="T90" i="25"/>
  <c r="S90" i="25"/>
  <c r="R90" i="25"/>
  <c r="Q90" i="25"/>
  <c r="P90" i="25"/>
  <c r="O90" i="25"/>
  <c r="N90" i="25"/>
  <c r="M90" i="25"/>
  <c r="L90" i="25"/>
  <c r="K90" i="25"/>
  <c r="J90" i="25"/>
  <c r="I90" i="25"/>
  <c r="H90" i="25"/>
  <c r="G90" i="25"/>
  <c r="F90" i="25"/>
  <c r="E90" i="25"/>
  <c r="AO90" i="25" s="1"/>
  <c r="D90" i="25"/>
  <c r="AJ89" i="25"/>
  <c r="AQ89" i="25" s="1"/>
  <c r="AR24" i="25" s="1"/>
  <c r="AI89" i="25"/>
  <c r="AH89" i="25"/>
  <c r="AG89" i="25"/>
  <c r="AF89" i="25"/>
  <c r="AE89" i="25"/>
  <c r="AD89" i="25"/>
  <c r="AC89" i="25"/>
  <c r="AB89" i="25"/>
  <c r="AL89" i="25" s="1"/>
  <c r="AA89" i="25"/>
  <c r="Z89" i="25"/>
  <c r="Y89" i="25"/>
  <c r="X89" i="25"/>
  <c r="W89" i="25"/>
  <c r="V89" i="25"/>
  <c r="U89" i="25"/>
  <c r="T89" i="25"/>
  <c r="AM89" i="25" s="1"/>
  <c r="S89" i="25"/>
  <c r="R89" i="25"/>
  <c r="Q89" i="25"/>
  <c r="P89" i="25"/>
  <c r="O89" i="25"/>
  <c r="N89" i="25"/>
  <c r="M89" i="25"/>
  <c r="L89" i="25"/>
  <c r="AN89" i="25" s="1"/>
  <c r="K89" i="25"/>
  <c r="J89" i="25"/>
  <c r="I89" i="25"/>
  <c r="H89" i="25"/>
  <c r="G89" i="25"/>
  <c r="F89" i="25"/>
  <c r="E89" i="25"/>
  <c r="D89" i="25"/>
  <c r="AO89" i="25" s="1"/>
  <c r="AQ88" i="25"/>
  <c r="AO88" i="25"/>
  <c r="AJ88" i="25"/>
  <c r="AI88" i="25"/>
  <c r="AH88" i="25"/>
  <c r="AG88" i="25"/>
  <c r="AF88" i="25"/>
  <c r="AE88" i="25"/>
  <c r="AD88" i="25"/>
  <c r="AC88" i="25"/>
  <c r="AB88" i="25"/>
  <c r="AA88" i="25"/>
  <c r="Z88" i="25"/>
  <c r="Y88" i="25"/>
  <c r="X88" i="25"/>
  <c r="W88" i="25"/>
  <c r="V88" i="25"/>
  <c r="U88" i="25"/>
  <c r="T88" i="25"/>
  <c r="AM88" i="25" s="1"/>
  <c r="S88" i="25"/>
  <c r="R88" i="25"/>
  <c r="Q88" i="25"/>
  <c r="P88" i="25"/>
  <c r="O88" i="25"/>
  <c r="N88" i="25"/>
  <c r="M88" i="25"/>
  <c r="L88" i="25"/>
  <c r="K88" i="25"/>
  <c r="J88" i="25"/>
  <c r="I88" i="25"/>
  <c r="H88" i="25"/>
  <c r="G88" i="25"/>
  <c r="F88" i="25"/>
  <c r="E88" i="25"/>
  <c r="D88" i="25"/>
  <c r="AQ87" i="25"/>
  <c r="AN87" i="25"/>
  <c r="AJ87" i="25"/>
  <c r="AI87" i="25"/>
  <c r="AH87" i="25"/>
  <c r="AG87" i="25"/>
  <c r="AF87" i="25"/>
  <c r="AE87" i="25"/>
  <c r="AD87" i="25"/>
  <c r="AC87" i="25"/>
  <c r="AL87" i="25" s="1"/>
  <c r="AB87" i="25"/>
  <c r="AA87" i="25"/>
  <c r="Z87" i="25"/>
  <c r="Y87" i="25"/>
  <c r="X87" i="25"/>
  <c r="W87" i="25"/>
  <c r="V87" i="25"/>
  <c r="U87" i="25"/>
  <c r="T87" i="25"/>
  <c r="S87" i="25"/>
  <c r="R87" i="25"/>
  <c r="Q87" i="25"/>
  <c r="P87" i="25"/>
  <c r="O87" i="25"/>
  <c r="N87" i="25"/>
  <c r="M87" i="25"/>
  <c r="L87" i="25"/>
  <c r="K87" i="25"/>
  <c r="J87" i="25"/>
  <c r="I87" i="25"/>
  <c r="H87" i="25"/>
  <c r="G87" i="25"/>
  <c r="F87" i="25"/>
  <c r="E87" i="25"/>
  <c r="AO87" i="25" s="1"/>
  <c r="D87" i="25"/>
  <c r="AN86"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AJ85" i="25"/>
  <c r="AI85" i="25"/>
  <c r="AH85" i="25"/>
  <c r="AG85" i="25"/>
  <c r="AF85" i="25"/>
  <c r="AE85" i="25"/>
  <c r="AD85" i="25"/>
  <c r="AC85" i="25"/>
  <c r="AL85" i="25" s="1"/>
  <c r="AB85" i="25"/>
  <c r="AA85" i="25"/>
  <c r="Z85" i="25"/>
  <c r="Y85" i="25"/>
  <c r="X85" i="25"/>
  <c r="W85" i="25"/>
  <c r="V85" i="25"/>
  <c r="U85" i="25"/>
  <c r="T85" i="25"/>
  <c r="AM85" i="25" s="1"/>
  <c r="S85" i="25"/>
  <c r="R85" i="25"/>
  <c r="Q85" i="25"/>
  <c r="P85" i="25"/>
  <c r="O85" i="25"/>
  <c r="N85" i="25"/>
  <c r="M85" i="25"/>
  <c r="L85" i="25"/>
  <c r="K85" i="25"/>
  <c r="J85" i="25"/>
  <c r="I85" i="25"/>
  <c r="H85" i="25"/>
  <c r="G85" i="25"/>
  <c r="F85" i="25"/>
  <c r="E85" i="25"/>
  <c r="D85" i="25"/>
  <c r="AO85" i="25" s="1"/>
  <c r="AJ84" i="25"/>
  <c r="AI84" i="25"/>
  <c r="AH84" i="25"/>
  <c r="AG84" i="25"/>
  <c r="AF84" i="25"/>
  <c r="AE84" i="25"/>
  <c r="AD84" i="25"/>
  <c r="AC84" i="25"/>
  <c r="AB84" i="25"/>
  <c r="AA84" i="25"/>
  <c r="Z84" i="25"/>
  <c r="Y84" i="25"/>
  <c r="X84" i="25"/>
  <c r="W84" i="25"/>
  <c r="V84" i="25"/>
  <c r="U84" i="25"/>
  <c r="T84" i="25"/>
  <c r="S84" i="25"/>
  <c r="R84" i="25"/>
  <c r="Q84" i="25"/>
  <c r="P84" i="25"/>
  <c r="O84" i="25"/>
  <c r="N84" i="25"/>
  <c r="M84" i="25"/>
  <c r="L84" i="25"/>
  <c r="K84" i="25"/>
  <c r="J84" i="25"/>
  <c r="I84" i="25"/>
  <c r="H84" i="25"/>
  <c r="AO84" i="25" s="1"/>
  <c r="G84" i="25"/>
  <c r="F84" i="25"/>
  <c r="E84" i="25"/>
  <c r="D84" i="25"/>
  <c r="AJ83" i="25"/>
  <c r="AI83" i="25"/>
  <c r="AH83" i="25"/>
  <c r="AG83" i="25"/>
  <c r="AF83" i="25"/>
  <c r="AE83" i="25"/>
  <c r="AD83" i="25"/>
  <c r="AC83" i="25"/>
  <c r="AB83" i="25"/>
  <c r="AA83" i="25"/>
  <c r="Z83" i="25"/>
  <c r="Y83" i="25"/>
  <c r="X83" i="25"/>
  <c r="W83" i="25"/>
  <c r="V83" i="25"/>
  <c r="U83" i="25"/>
  <c r="T83" i="25"/>
  <c r="AM83" i="25" s="1"/>
  <c r="S83" i="25"/>
  <c r="R83" i="25"/>
  <c r="Q83" i="25"/>
  <c r="AN83" i="25" s="1"/>
  <c r="P83" i="25"/>
  <c r="O83" i="25"/>
  <c r="N83" i="25"/>
  <c r="M83" i="25"/>
  <c r="L83" i="25"/>
  <c r="K83" i="25"/>
  <c r="J83" i="25"/>
  <c r="I83" i="25"/>
  <c r="H83" i="25"/>
  <c r="G83" i="25"/>
  <c r="AO83" i="25" s="1"/>
  <c r="F83" i="25"/>
  <c r="E83" i="25"/>
  <c r="D83" i="25"/>
  <c r="C83" i="25"/>
  <c r="AJ82" i="25"/>
  <c r="AI82" i="25"/>
  <c r="AH82" i="25"/>
  <c r="AG82" i="25"/>
  <c r="AF82" i="25"/>
  <c r="AE82" i="25"/>
  <c r="AD82" i="25"/>
  <c r="AC82" i="25"/>
  <c r="AB82" i="25"/>
  <c r="AA82" i="25"/>
  <c r="Z82" i="25"/>
  <c r="Y82" i="25"/>
  <c r="X82" i="25"/>
  <c r="W82" i="25"/>
  <c r="V82" i="25"/>
  <c r="AM82" i="25" s="1"/>
  <c r="U82" i="25"/>
  <c r="T82" i="25"/>
  <c r="S82" i="25"/>
  <c r="R82" i="25"/>
  <c r="Q82" i="25"/>
  <c r="P82" i="25"/>
  <c r="O82" i="25"/>
  <c r="N82" i="25"/>
  <c r="AN82" i="25" s="1"/>
  <c r="M82" i="25"/>
  <c r="L82" i="25"/>
  <c r="K82" i="25"/>
  <c r="J82" i="25"/>
  <c r="I82" i="25"/>
  <c r="H82" i="25"/>
  <c r="G82" i="25"/>
  <c r="F82" i="25"/>
  <c r="AO82" i="25" s="1"/>
  <c r="E82" i="25"/>
  <c r="D82" i="25"/>
  <c r="AM81" i="25"/>
  <c r="AJ81" i="25"/>
  <c r="AI81" i="25"/>
  <c r="AH81" i="25"/>
  <c r="AG81" i="25"/>
  <c r="AF81" i="25"/>
  <c r="AE81" i="25"/>
  <c r="AD81" i="25"/>
  <c r="AC81" i="25"/>
  <c r="AL81" i="25" s="1"/>
  <c r="AB81" i="25"/>
  <c r="AA81" i="25"/>
  <c r="Z81" i="25"/>
  <c r="Y81" i="25"/>
  <c r="X81" i="25"/>
  <c r="W81" i="25"/>
  <c r="V81" i="25"/>
  <c r="U81" i="25"/>
  <c r="T81" i="25"/>
  <c r="S81" i="25"/>
  <c r="R81" i="25"/>
  <c r="Q81" i="25"/>
  <c r="P81" i="25"/>
  <c r="O81" i="25"/>
  <c r="N81" i="25"/>
  <c r="M81" i="25"/>
  <c r="AN81" i="25" s="1"/>
  <c r="L81" i="25"/>
  <c r="K81" i="25"/>
  <c r="J81" i="25"/>
  <c r="I81" i="25"/>
  <c r="H81" i="25"/>
  <c r="G81" i="25"/>
  <c r="F81" i="25"/>
  <c r="E81" i="25"/>
  <c r="D81" i="25"/>
  <c r="AO80" i="25"/>
  <c r="AJ80" i="25"/>
  <c r="AI80" i="25"/>
  <c r="AH80" i="25"/>
  <c r="AG80" i="25"/>
  <c r="AF80" i="25"/>
  <c r="AE80" i="25"/>
  <c r="AD80" i="25"/>
  <c r="AC80" i="25"/>
  <c r="AL80" i="25" s="1"/>
  <c r="AB80" i="25"/>
  <c r="AA80" i="25"/>
  <c r="Z80" i="25"/>
  <c r="Y80" i="25"/>
  <c r="X80" i="25"/>
  <c r="W80" i="25"/>
  <c r="V80" i="25"/>
  <c r="U80" i="25"/>
  <c r="T80" i="25"/>
  <c r="AM80" i="25" s="1"/>
  <c r="S80" i="25"/>
  <c r="R80" i="25"/>
  <c r="Q80" i="25"/>
  <c r="P80" i="25"/>
  <c r="O80" i="25"/>
  <c r="N80" i="25"/>
  <c r="M80" i="25"/>
  <c r="L80" i="25"/>
  <c r="K80" i="25"/>
  <c r="J80" i="25"/>
  <c r="I80" i="25"/>
  <c r="H80" i="25"/>
  <c r="G80" i="25"/>
  <c r="F80" i="25"/>
  <c r="E80" i="25"/>
  <c r="D80" i="25"/>
  <c r="AJ79" i="25"/>
  <c r="AI79" i="25"/>
  <c r="AH79" i="25"/>
  <c r="AG79" i="25"/>
  <c r="AF79" i="25"/>
  <c r="AE79" i="25"/>
  <c r="AD79" i="25"/>
  <c r="AC79" i="25"/>
  <c r="AL79" i="25" s="1"/>
  <c r="AB79" i="25"/>
  <c r="AA79" i="25"/>
  <c r="Z79" i="25"/>
  <c r="Y79" i="25"/>
  <c r="X79" i="25"/>
  <c r="W79" i="25"/>
  <c r="V79" i="25"/>
  <c r="U79" i="25"/>
  <c r="T79" i="25"/>
  <c r="S79" i="25"/>
  <c r="R79" i="25"/>
  <c r="Q79" i="25"/>
  <c r="P79" i="25"/>
  <c r="O79" i="25"/>
  <c r="N79" i="25"/>
  <c r="M79" i="25"/>
  <c r="L79" i="25"/>
  <c r="AN79" i="25" s="1"/>
  <c r="K79" i="25"/>
  <c r="J79" i="25"/>
  <c r="I79" i="25"/>
  <c r="H79" i="25"/>
  <c r="G79" i="25"/>
  <c r="F79" i="25"/>
  <c r="E79" i="25"/>
  <c r="D79" i="25"/>
  <c r="AJ78" i="25"/>
  <c r="AI78" i="25"/>
  <c r="AH78" i="25"/>
  <c r="AG78" i="25"/>
  <c r="AF78" i="25"/>
  <c r="AE78" i="25"/>
  <c r="AD78" i="25"/>
  <c r="AC78" i="25"/>
  <c r="AB78" i="25"/>
  <c r="AA78" i="25"/>
  <c r="Z78" i="25"/>
  <c r="Y78" i="25"/>
  <c r="X78" i="25"/>
  <c r="AM78" i="25" s="1"/>
  <c r="W78" i="25"/>
  <c r="V78" i="25"/>
  <c r="U78" i="25"/>
  <c r="T78" i="25"/>
  <c r="S78" i="25"/>
  <c r="R78" i="25"/>
  <c r="Q78" i="25"/>
  <c r="P78" i="25"/>
  <c r="O78" i="25"/>
  <c r="N78" i="25"/>
  <c r="M78" i="25"/>
  <c r="L78" i="25"/>
  <c r="K78" i="25"/>
  <c r="J78" i="25"/>
  <c r="I78" i="25"/>
  <c r="H78" i="25"/>
  <c r="G78" i="25"/>
  <c r="F78" i="25"/>
  <c r="E78" i="25"/>
  <c r="D78" i="25"/>
  <c r="AJ77" i="25"/>
  <c r="AI77" i="25"/>
  <c r="AH77" i="25"/>
  <c r="AG77" i="25"/>
  <c r="AF77" i="25"/>
  <c r="AE77" i="25"/>
  <c r="AD77" i="25"/>
  <c r="AC77" i="25"/>
  <c r="AL77" i="25" s="1"/>
  <c r="AB77" i="25"/>
  <c r="AA77" i="25"/>
  <c r="Z77" i="25"/>
  <c r="Y77" i="25"/>
  <c r="X77" i="25"/>
  <c r="W77" i="25"/>
  <c r="V77" i="25"/>
  <c r="U77" i="25"/>
  <c r="T77" i="25"/>
  <c r="S77" i="25"/>
  <c r="R77" i="25"/>
  <c r="Q77" i="25"/>
  <c r="P77" i="25"/>
  <c r="O77" i="25"/>
  <c r="N77" i="25"/>
  <c r="M77" i="25"/>
  <c r="L77" i="25"/>
  <c r="AN77" i="25" s="1"/>
  <c r="K77" i="25"/>
  <c r="J77" i="25"/>
  <c r="I77" i="25"/>
  <c r="H77" i="25"/>
  <c r="G77" i="25"/>
  <c r="F77" i="25"/>
  <c r="E77" i="25"/>
  <c r="D77" i="25"/>
  <c r="AJ76" i="25"/>
  <c r="AI76" i="25"/>
  <c r="AH76" i="25"/>
  <c r="AG76" i="25"/>
  <c r="AF76" i="25"/>
  <c r="AE76" i="25"/>
  <c r="AD76" i="25"/>
  <c r="AC76" i="25"/>
  <c r="AB76" i="25"/>
  <c r="AA76" i="25"/>
  <c r="Z76" i="25"/>
  <c r="Y76" i="25"/>
  <c r="AM76" i="25" s="1"/>
  <c r="X76" i="25"/>
  <c r="W76" i="25"/>
  <c r="V76" i="25"/>
  <c r="U76" i="25"/>
  <c r="T76" i="25"/>
  <c r="S76" i="25"/>
  <c r="R76" i="25"/>
  <c r="Q76" i="25"/>
  <c r="P76" i="25"/>
  <c r="O76" i="25"/>
  <c r="N76" i="25"/>
  <c r="M76" i="25"/>
  <c r="L76" i="25"/>
  <c r="K76" i="25"/>
  <c r="J76" i="25"/>
  <c r="I76" i="25"/>
  <c r="H76" i="25"/>
  <c r="G76" i="25"/>
  <c r="F76" i="25"/>
  <c r="E76" i="25"/>
  <c r="D76" i="25"/>
  <c r="AO76" i="25" s="1"/>
  <c r="AJ75" i="25"/>
  <c r="AI75" i="25"/>
  <c r="AH75" i="25"/>
  <c r="AG75" i="25"/>
  <c r="AF75" i="25"/>
  <c r="AE75" i="25"/>
  <c r="AD75" i="25"/>
  <c r="AC75" i="25"/>
  <c r="AL75" i="25" s="1"/>
  <c r="AB75" i="25"/>
  <c r="AA75" i="25"/>
  <c r="Z75" i="25"/>
  <c r="Y75" i="25"/>
  <c r="X75" i="25"/>
  <c r="W75" i="25"/>
  <c r="V75" i="25"/>
  <c r="U75" i="25"/>
  <c r="T75" i="25"/>
  <c r="S75" i="25"/>
  <c r="R75" i="25"/>
  <c r="Q75" i="25"/>
  <c r="P75" i="25"/>
  <c r="O75" i="25"/>
  <c r="N75" i="25"/>
  <c r="M75" i="25"/>
  <c r="AN75" i="25" s="1"/>
  <c r="L75" i="25"/>
  <c r="K75" i="25"/>
  <c r="J75" i="25"/>
  <c r="I75" i="25"/>
  <c r="H75" i="25"/>
  <c r="G75" i="25"/>
  <c r="F75" i="25"/>
  <c r="E75" i="25"/>
  <c r="AO75" i="25" s="1"/>
  <c r="D75" i="25"/>
  <c r="AJ74" i="25"/>
  <c r="AI74" i="25"/>
  <c r="AH74" i="25"/>
  <c r="AG74" i="25"/>
  <c r="AF74" i="25"/>
  <c r="AE74" i="25"/>
  <c r="AD74" i="25"/>
  <c r="AC74" i="25"/>
  <c r="AB74" i="25"/>
  <c r="AA74" i="25"/>
  <c r="Z74" i="25"/>
  <c r="Y74" i="25"/>
  <c r="X74" i="25"/>
  <c r="W74" i="25"/>
  <c r="V74" i="25"/>
  <c r="AM74" i="25" s="1"/>
  <c r="U74" i="25"/>
  <c r="T74" i="25"/>
  <c r="S74" i="25"/>
  <c r="R74" i="25"/>
  <c r="Q74" i="25"/>
  <c r="P74" i="25"/>
  <c r="O74" i="25"/>
  <c r="N74" i="25"/>
  <c r="AN74" i="25" s="1"/>
  <c r="M74" i="25"/>
  <c r="L74" i="25"/>
  <c r="K74" i="25"/>
  <c r="J74" i="25"/>
  <c r="I74" i="25"/>
  <c r="H74" i="25"/>
  <c r="G74" i="25"/>
  <c r="F74" i="25"/>
  <c r="AO74" i="25" s="1"/>
  <c r="E74" i="25"/>
  <c r="D74" i="25"/>
  <c r="AJ73" i="25"/>
  <c r="AI73" i="25"/>
  <c r="AH73" i="25"/>
  <c r="AG73" i="25"/>
  <c r="AF73" i="25"/>
  <c r="AE73" i="25"/>
  <c r="AD73" i="25"/>
  <c r="AC73" i="25"/>
  <c r="AL73" i="25" s="1"/>
  <c r="AB73" i="25"/>
  <c r="AA73" i="25"/>
  <c r="Z73" i="25"/>
  <c r="Y73" i="25"/>
  <c r="X73" i="25"/>
  <c r="W73" i="25"/>
  <c r="V73" i="25"/>
  <c r="U73" i="25"/>
  <c r="AM73" i="25" s="1"/>
  <c r="T73" i="25"/>
  <c r="S73" i="25"/>
  <c r="R73" i="25"/>
  <c r="Q73" i="25"/>
  <c r="P73" i="25"/>
  <c r="O73" i="25"/>
  <c r="N73" i="25"/>
  <c r="M73" i="25"/>
  <c r="AN73" i="25" s="1"/>
  <c r="L73" i="25"/>
  <c r="K73" i="25"/>
  <c r="J73" i="25"/>
  <c r="I73" i="25"/>
  <c r="H73" i="25"/>
  <c r="G73" i="25"/>
  <c r="F73" i="25"/>
  <c r="E73" i="25"/>
  <c r="AO73" i="25" s="1"/>
  <c r="AQ73" i="25" s="1"/>
  <c r="AR8" i="25" s="1"/>
  <c r="D73" i="25"/>
  <c r="C73" i="25"/>
  <c r="AJ72" i="25"/>
  <c r="AI72" i="25"/>
  <c r="AH72" i="25"/>
  <c r="AG72" i="25"/>
  <c r="AF72" i="25"/>
  <c r="AE72" i="25"/>
  <c r="AD72" i="25"/>
  <c r="AC72" i="25"/>
  <c r="AL72" i="25" s="1"/>
  <c r="AB72" i="25"/>
  <c r="AA72" i="25"/>
  <c r="Z72" i="25"/>
  <c r="Y72" i="25"/>
  <c r="X72" i="25"/>
  <c r="W72" i="25"/>
  <c r="V72" i="25"/>
  <c r="U72" i="25"/>
  <c r="T72" i="25"/>
  <c r="AM72" i="25" s="1"/>
  <c r="S72" i="25"/>
  <c r="R72" i="25"/>
  <c r="Q72" i="25"/>
  <c r="P72" i="25"/>
  <c r="O72" i="25"/>
  <c r="AN72" i="25" s="1"/>
  <c r="N72" i="25"/>
  <c r="M72" i="25"/>
  <c r="L72" i="25"/>
  <c r="K72" i="25"/>
  <c r="J72" i="25"/>
  <c r="I72" i="25"/>
  <c r="H72" i="25"/>
  <c r="G72" i="25"/>
  <c r="F72" i="25"/>
  <c r="E72" i="25"/>
  <c r="D72" i="25"/>
  <c r="AO72" i="25" s="1"/>
  <c r="AJ71" i="25"/>
  <c r="AI71" i="25"/>
  <c r="AH71" i="25"/>
  <c r="AG71" i="25"/>
  <c r="AF71" i="25"/>
  <c r="AE71" i="25"/>
  <c r="AD71" i="25"/>
  <c r="AC71" i="25"/>
  <c r="AL71" i="25" s="1"/>
  <c r="AB71" i="25"/>
  <c r="AA71" i="25"/>
  <c r="Z71" i="25"/>
  <c r="Y71" i="25"/>
  <c r="X71" i="25"/>
  <c r="W71" i="25"/>
  <c r="V71" i="25"/>
  <c r="U71" i="25"/>
  <c r="AM71" i="25" s="1"/>
  <c r="T71" i="25"/>
  <c r="S71" i="25"/>
  <c r="R71" i="25"/>
  <c r="Q71" i="25"/>
  <c r="P71" i="25"/>
  <c r="O71" i="25"/>
  <c r="N71" i="25"/>
  <c r="M71" i="25"/>
  <c r="AN71" i="25" s="1"/>
  <c r="L71" i="25"/>
  <c r="K71" i="25"/>
  <c r="J71" i="25"/>
  <c r="I71" i="25"/>
  <c r="H71" i="25"/>
  <c r="AO71" i="25" s="1"/>
  <c r="G71" i="25"/>
  <c r="F71" i="25"/>
  <c r="E71" i="25"/>
  <c r="D71" i="25"/>
  <c r="AT70" i="25"/>
  <c r="AS70" i="25"/>
  <c r="AR70" i="25"/>
  <c r="AT69" i="25"/>
  <c r="AS69" i="25"/>
  <c r="AR69" i="25"/>
  <c r="C69" i="25"/>
  <c r="C134" i="25" s="1"/>
  <c r="AT68" i="25"/>
  <c r="AS68" i="25"/>
  <c r="AR68" i="25"/>
  <c r="C68" i="25"/>
  <c r="AT67" i="25"/>
  <c r="AS67" i="25"/>
  <c r="C67" i="25"/>
  <c r="AT66" i="25"/>
  <c r="AS66" i="25"/>
  <c r="AR66" i="25"/>
  <c r="C66" i="25"/>
  <c r="AT65" i="25"/>
  <c r="AS65" i="25"/>
  <c r="AR65" i="25"/>
  <c r="C65" i="25"/>
  <c r="C195" i="25" s="1"/>
  <c r="AT64" i="25"/>
  <c r="AS64" i="25"/>
  <c r="AR64" i="25"/>
  <c r="C64" i="25"/>
  <c r="AT63" i="25"/>
  <c r="AS63" i="25"/>
  <c r="AR63" i="25"/>
  <c r="C63" i="25"/>
  <c r="AT62" i="25"/>
  <c r="AS62" i="25"/>
  <c r="AR62" i="25"/>
  <c r="C62" i="25"/>
  <c r="AT61" i="25"/>
  <c r="AS61" i="25"/>
  <c r="AR61" i="25"/>
  <c r="C61" i="25"/>
  <c r="C126" i="25" s="1"/>
  <c r="AT60" i="25"/>
  <c r="AS60" i="25"/>
  <c r="AR60" i="25"/>
  <c r="C60" i="25"/>
  <c r="AT59" i="25"/>
  <c r="AS59" i="25"/>
  <c r="C59" i="25"/>
  <c r="AT58" i="25"/>
  <c r="AS58" i="25"/>
  <c r="C58" i="25"/>
  <c r="AT57" i="25"/>
  <c r="AS57" i="25"/>
  <c r="AR57" i="25"/>
  <c r="C57" i="25"/>
  <c r="C187" i="25" s="1"/>
  <c r="AT56" i="25"/>
  <c r="AS56" i="25"/>
  <c r="AR56" i="25"/>
  <c r="C56" i="25"/>
  <c r="AT55" i="25"/>
  <c r="AS55" i="25"/>
  <c r="AR55" i="25"/>
  <c r="C55" i="25"/>
  <c r="C185" i="25" s="1"/>
  <c r="AT54" i="25"/>
  <c r="AS54" i="25"/>
  <c r="AR54" i="25"/>
  <c r="C54" i="25"/>
  <c r="AT53" i="25"/>
  <c r="AS53" i="25"/>
  <c r="AR53" i="25"/>
  <c r="C53" i="25"/>
  <c r="C118" i="25" s="1"/>
  <c r="AT52" i="25"/>
  <c r="AS52" i="25"/>
  <c r="AR52" i="25"/>
  <c r="C52" i="25"/>
  <c r="AT51" i="25"/>
  <c r="AS51" i="25"/>
  <c r="C51" i="25"/>
  <c r="AT50" i="25"/>
  <c r="AS50" i="25"/>
  <c r="AR50" i="25"/>
  <c r="C50" i="25"/>
  <c r="AT49" i="25"/>
  <c r="AS49" i="25"/>
  <c r="AR49" i="25"/>
  <c r="C49" i="25"/>
  <c r="C179" i="25" s="1"/>
  <c r="AT48" i="25"/>
  <c r="AS48" i="25"/>
  <c r="AR48" i="25"/>
  <c r="C48" i="25"/>
  <c r="AT47" i="25"/>
  <c r="AS47" i="25"/>
  <c r="AR47" i="25"/>
  <c r="C47" i="25"/>
  <c r="C177" i="25" s="1"/>
  <c r="AT46" i="25"/>
  <c r="AS46" i="25"/>
  <c r="AR46" i="25"/>
  <c r="C46" i="25"/>
  <c r="AT45" i="25"/>
  <c r="AS45" i="25"/>
  <c r="AR45" i="25"/>
  <c r="C45" i="25"/>
  <c r="C110" i="25" s="1"/>
  <c r="AT44" i="25"/>
  <c r="AS44" i="25"/>
  <c r="AR44" i="25"/>
  <c r="C44" i="25"/>
  <c r="AT43" i="25"/>
  <c r="AS43" i="25"/>
  <c r="C43" i="25"/>
  <c r="AT42" i="25"/>
  <c r="AS42" i="25"/>
  <c r="AR42" i="25"/>
  <c r="C42" i="25"/>
  <c r="AT41" i="25"/>
  <c r="AS41" i="25"/>
  <c r="AR41" i="25"/>
  <c r="C41" i="25"/>
  <c r="AT40" i="25"/>
  <c r="AS40" i="25"/>
  <c r="AR40" i="25"/>
  <c r="C40" i="25"/>
  <c r="AT39" i="25"/>
  <c r="AS39" i="25"/>
  <c r="AR39" i="25"/>
  <c r="C39" i="25"/>
  <c r="C104" i="25" s="1"/>
  <c r="AT38" i="25"/>
  <c r="AS38" i="25"/>
  <c r="C38" i="25"/>
  <c r="AT37" i="25"/>
  <c r="AS37" i="25"/>
  <c r="C37" i="25"/>
  <c r="C102" i="25" s="1"/>
  <c r="AT36" i="25"/>
  <c r="AS36" i="25"/>
  <c r="AR36" i="25"/>
  <c r="C36" i="25"/>
  <c r="AT35" i="25"/>
  <c r="AS35" i="25"/>
  <c r="AR35" i="25"/>
  <c r="C35" i="25"/>
  <c r="AT34" i="25"/>
  <c r="AS34" i="25"/>
  <c r="AR34" i="25"/>
  <c r="C34" i="25"/>
  <c r="AT33" i="25"/>
  <c r="AS33" i="25"/>
  <c r="AR33" i="25"/>
  <c r="C33" i="25"/>
  <c r="AT32" i="25"/>
  <c r="AS32" i="25"/>
  <c r="C32" i="25"/>
  <c r="AT31" i="25"/>
  <c r="AS31" i="25"/>
  <c r="C31" i="25"/>
  <c r="AT30" i="25"/>
  <c r="C30" i="25"/>
  <c r="AT29" i="25"/>
  <c r="AS29" i="25"/>
  <c r="AR29" i="25"/>
  <c r="C29" i="25"/>
  <c r="AT28" i="25"/>
  <c r="AS28" i="25"/>
  <c r="AR28" i="25"/>
  <c r="C28" i="25"/>
  <c r="AT27" i="25"/>
  <c r="AS27" i="25"/>
  <c r="AR27" i="25"/>
  <c r="C27" i="25"/>
  <c r="AT26" i="25"/>
  <c r="AS26" i="25"/>
  <c r="AR26" i="25"/>
  <c r="C26" i="25"/>
  <c r="AT25" i="25"/>
  <c r="AS25" i="25"/>
  <c r="AR25" i="25"/>
  <c r="C25" i="25"/>
  <c r="AT24" i="25"/>
  <c r="AS24" i="25"/>
  <c r="C24" i="25"/>
  <c r="C89" i="25" s="1"/>
  <c r="AT23" i="25"/>
  <c r="AS23" i="25"/>
  <c r="AR23" i="25"/>
  <c r="C23" i="25"/>
  <c r="AT22" i="25"/>
  <c r="C22" i="25"/>
  <c r="AL21" i="25"/>
  <c r="C21" i="25"/>
  <c r="C151" i="25" s="1"/>
  <c r="AL20" i="25"/>
  <c r="AT20" i="25" s="1"/>
  <c r="C20" i="25"/>
  <c r="C150" i="25" s="1"/>
  <c r="AT19" i="25"/>
  <c r="AL19" i="25"/>
  <c r="C19" i="25"/>
  <c r="AL18" i="25"/>
  <c r="AT18" i="25" s="1"/>
  <c r="C18" i="25"/>
  <c r="C148" i="25" s="1"/>
  <c r="AL17" i="25"/>
  <c r="AT17" i="25" s="1"/>
  <c r="C17" i="25"/>
  <c r="AL16" i="25"/>
  <c r="AT16" i="25" s="1"/>
  <c r="C16" i="25"/>
  <c r="AL15" i="25"/>
  <c r="AT15" i="25" s="1"/>
  <c r="C15" i="25"/>
  <c r="AL14" i="25"/>
  <c r="AT14" i="25" s="1"/>
  <c r="C14" i="25"/>
  <c r="C144" i="25" s="1"/>
  <c r="AL13" i="25"/>
  <c r="C13" i="25"/>
  <c r="C143" i="25" s="1"/>
  <c r="AL12" i="25"/>
  <c r="AT12" i="25" s="1"/>
  <c r="C12" i="25"/>
  <c r="C142" i="25" s="1"/>
  <c r="AL11" i="25"/>
  <c r="AT11" i="25" s="1"/>
  <c r="C11" i="25"/>
  <c r="C141" i="25" s="1"/>
  <c r="AT10" i="25"/>
  <c r="AL10" i="25"/>
  <c r="C10" i="25"/>
  <c r="C140" i="25" s="1"/>
  <c r="AL9" i="25"/>
  <c r="AT9" i="25" s="1"/>
  <c r="C9" i="25"/>
  <c r="AL8" i="25"/>
  <c r="AT8" i="25" s="1"/>
  <c r="C8" i="25"/>
  <c r="C138" i="25" s="1"/>
  <c r="C7" i="25"/>
  <c r="AL6" i="25"/>
  <c r="AT6" i="25" s="1"/>
  <c r="C6" i="25"/>
  <c r="C136" i="25" s="1"/>
  <c r="B3" i="25"/>
  <c r="AU10" i="27" l="1"/>
  <c r="AU11" i="27"/>
  <c r="C147" i="27"/>
  <c r="C82" i="27"/>
  <c r="C150" i="27"/>
  <c r="C85" i="27"/>
  <c r="AQ82" i="27"/>
  <c r="AR17" i="27" s="1"/>
  <c r="AT20" i="27"/>
  <c r="AT28" i="27"/>
  <c r="AT36" i="27"/>
  <c r="AT44" i="27"/>
  <c r="AT69" i="27"/>
  <c r="AM83" i="27"/>
  <c r="AQ83" i="27" s="1"/>
  <c r="AR18" i="27" s="1"/>
  <c r="AT17" i="27"/>
  <c r="C145" i="27"/>
  <c r="C80" i="27"/>
  <c r="AL88" i="27"/>
  <c r="C158" i="27"/>
  <c r="C93" i="27"/>
  <c r="C174" i="27"/>
  <c r="C109" i="27"/>
  <c r="C199" i="27"/>
  <c r="C134" i="27"/>
  <c r="AT15" i="27"/>
  <c r="AN79" i="27"/>
  <c r="AL79" i="27"/>
  <c r="AO84" i="27"/>
  <c r="AL84" i="27"/>
  <c r="C139" i="27"/>
  <c r="C74" i="27"/>
  <c r="C166" i="27"/>
  <c r="C101" i="27"/>
  <c r="C141" i="27"/>
  <c r="C76" i="27"/>
  <c r="AQ74" i="27"/>
  <c r="AR9" i="27" s="1"/>
  <c r="AO75" i="27"/>
  <c r="AM75" i="27"/>
  <c r="AT11" i="27"/>
  <c r="C182" i="27"/>
  <c r="C117" i="27"/>
  <c r="AO71" i="27"/>
  <c r="AN71" i="27"/>
  <c r="AM71" i="27"/>
  <c r="AM79" i="27"/>
  <c r="AQ80" i="27"/>
  <c r="AR15" i="27" s="1"/>
  <c r="AO85" i="27"/>
  <c r="AM85" i="27"/>
  <c r="C149" i="27"/>
  <c r="C84" i="27"/>
  <c r="C157" i="27"/>
  <c r="C92" i="27"/>
  <c r="C165" i="27"/>
  <c r="C100" i="27"/>
  <c r="C173" i="27"/>
  <c r="C108" i="27"/>
  <c r="C127" i="27"/>
  <c r="C192" i="27"/>
  <c r="AT62" i="27"/>
  <c r="AN75" i="27"/>
  <c r="AL85" i="27"/>
  <c r="AM97" i="27"/>
  <c r="C126" i="27"/>
  <c r="C163" i="27"/>
  <c r="C98" i="27"/>
  <c r="C171" i="27"/>
  <c r="C106" i="27"/>
  <c r="C179" i="27"/>
  <c r="C114" i="27"/>
  <c r="C187" i="27"/>
  <c r="C122" i="27"/>
  <c r="AO88" i="27"/>
  <c r="AM88" i="27"/>
  <c r="AN90" i="27"/>
  <c r="AQ90" i="27" s="1"/>
  <c r="AR25" i="27" s="1"/>
  <c r="AQ93" i="27"/>
  <c r="AR28" i="27" s="1"/>
  <c r="AO96" i="27"/>
  <c r="AM96" i="27"/>
  <c r="AM107" i="27"/>
  <c r="AO113" i="27"/>
  <c r="AQ113" i="27" s="1"/>
  <c r="AR48" i="27" s="1"/>
  <c r="AN113" i="27"/>
  <c r="AL113" i="27"/>
  <c r="AQ117" i="27"/>
  <c r="AR52" i="27" s="1"/>
  <c r="AQ122" i="27"/>
  <c r="AR57" i="27" s="1"/>
  <c r="AO126" i="27"/>
  <c r="AO136" i="27"/>
  <c r="AQ141" i="27"/>
  <c r="AS11" i="27" s="1"/>
  <c r="AQ147" i="27"/>
  <c r="AS17" i="27" s="1"/>
  <c r="AQ182" i="27"/>
  <c r="AS52" i="27" s="1"/>
  <c r="AQ103" i="27"/>
  <c r="AR38" i="27" s="1"/>
  <c r="C146" i="27"/>
  <c r="AQ146" i="27" s="1"/>
  <c r="AS16" i="27" s="1"/>
  <c r="C81" i="27"/>
  <c r="AQ81" i="27" s="1"/>
  <c r="AR16" i="27" s="1"/>
  <c r="C95" i="27"/>
  <c r="C160" i="27"/>
  <c r="C111" i="27"/>
  <c r="C176" i="27"/>
  <c r="C119" i="27"/>
  <c r="C184" i="27"/>
  <c r="C189" i="27"/>
  <c r="C124" i="27"/>
  <c r="C196" i="27"/>
  <c r="C131" i="27"/>
  <c r="AQ131" i="27" s="1"/>
  <c r="AR66" i="27" s="1"/>
  <c r="AQ71" i="27"/>
  <c r="AR6" i="27" s="1"/>
  <c r="AM76" i="27"/>
  <c r="AQ76" i="27" s="1"/>
  <c r="AR11" i="27" s="1"/>
  <c r="AN85" i="27"/>
  <c r="AQ85" i="27" s="1"/>
  <c r="AR20" i="27" s="1"/>
  <c r="AN88" i="27"/>
  <c r="AN126" i="27"/>
  <c r="AM126" i="27"/>
  <c r="AL126" i="27"/>
  <c r="AQ127" i="27"/>
  <c r="AR62" i="27" s="1"/>
  <c r="AN136" i="27"/>
  <c r="AM136" i="27"/>
  <c r="AL136" i="27"/>
  <c r="AQ165" i="27"/>
  <c r="AS35" i="27" s="1"/>
  <c r="AQ183" i="27"/>
  <c r="AS53" i="27" s="1"/>
  <c r="AO100" i="27"/>
  <c r="AQ109" i="27"/>
  <c r="AR44" i="27" s="1"/>
  <c r="C138" i="27"/>
  <c r="AQ138" i="27" s="1"/>
  <c r="AS8" i="27" s="1"/>
  <c r="C73" i="27"/>
  <c r="AQ73" i="27" s="1"/>
  <c r="AR8" i="27" s="1"/>
  <c r="C154" i="27"/>
  <c r="C89" i="27"/>
  <c r="C162" i="27"/>
  <c r="C97" i="27"/>
  <c r="C170" i="27"/>
  <c r="AQ170" i="27" s="1"/>
  <c r="AS40" i="27" s="1"/>
  <c r="C105" i="27"/>
  <c r="C178" i="27"/>
  <c r="AQ178" i="27" s="1"/>
  <c r="AS48" i="27" s="1"/>
  <c r="C113" i="27"/>
  <c r="C193" i="27"/>
  <c r="C128" i="27"/>
  <c r="C198" i="27"/>
  <c r="C133" i="27"/>
  <c r="AL75" i="27"/>
  <c r="AQ79" i="27"/>
  <c r="AR14" i="27" s="1"/>
  <c r="AM84" i="27"/>
  <c r="AN89" i="27"/>
  <c r="AL89" i="27"/>
  <c r="AQ89" i="27" s="1"/>
  <c r="AR24" i="27" s="1"/>
  <c r="AO94" i="27"/>
  <c r="AM94" i="27"/>
  <c r="AN97" i="27"/>
  <c r="AL97" i="27"/>
  <c r="AQ97" i="27"/>
  <c r="AR32" i="27" s="1"/>
  <c r="AL100" i="27"/>
  <c r="AN108" i="27"/>
  <c r="AQ108" i="27" s="1"/>
  <c r="AR43" i="27" s="1"/>
  <c r="C110" i="27"/>
  <c r="AN118" i="27"/>
  <c r="AM118" i="27"/>
  <c r="AL118" i="27"/>
  <c r="AQ118" i="27" s="1"/>
  <c r="AR53" i="27" s="1"/>
  <c r="AQ119" i="27"/>
  <c r="AR54" i="27" s="1"/>
  <c r="AL132" i="27"/>
  <c r="AL142" i="27"/>
  <c r="AQ160" i="27"/>
  <c r="AS30" i="27" s="1"/>
  <c r="AQ179" i="27"/>
  <c r="AS49" i="27" s="1"/>
  <c r="C181" i="27"/>
  <c r="C116" i="27"/>
  <c r="AQ91" i="27"/>
  <c r="AR26" i="27" s="1"/>
  <c r="AQ105" i="27"/>
  <c r="AR40" i="27" s="1"/>
  <c r="AM132" i="27"/>
  <c r="AM142" i="27"/>
  <c r="AQ159" i="27"/>
  <c r="AS29" i="27" s="1"/>
  <c r="C188" i="27"/>
  <c r="AQ188" i="27" s="1"/>
  <c r="AS58" i="27" s="1"/>
  <c r="C123" i="27"/>
  <c r="AT68" i="27"/>
  <c r="C78" i="27"/>
  <c r="C83" i="27"/>
  <c r="AN87" i="27"/>
  <c r="AQ87" i="27" s="1"/>
  <c r="AR22" i="27" s="1"/>
  <c r="AL87" i="27"/>
  <c r="AN94" i="27"/>
  <c r="AO101" i="27"/>
  <c r="AN101" i="27"/>
  <c r="AM101" i="27"/>
  <c r="AQ101" i="27" s="1"/>
  <c r="AR36" i="27" s="1"/>
  <c r="AL101" i="27"/>
  <c r="AO106" i="27"/>
  <c r="AM106" i="27"/>
  <c r="AO110" i="27"/>
  <c r="AQ110" i="27" s="1"/>
  <c r="AR45" i="27" s="1"/>
  <c r="AM110" i="27"/>
  <c r="AN115" i="27"/>
  <c r="AL115" i="27"/>
  <c r="AO120" i="27"/>
  <c r="AM120" i="27"/>
  <c r="AO124" i="27"/>
  <c r="AM124" i="27"/>
  <c r="AO155" i="27"/>
  <c r="AN155" i="27"/>
  <c r="AQ155" i="27"/>
  <c r="AS25" i="27" s="1"/>
  <c r="AM100" i="27"/>
  <c r="AQ114" i="27"/>
  <c r="AR49" i="27" s="1"/>
  <c r="AQ128" i="27"/>
  <c r="AR63" i="27" s="1"/>
  <c r="AO132" i="27"/>
  <c r="AO142" i="27"/>
  <c r="B6" i="27"/>
  <c r="C156" i="27"/>
  <c r="AQ156" i="27" s="1"/>
  <c r="AS26" i="27" s="1"/>
  <c r="C91" i="27"/>
  <c r="C164" i="27"/>
  <c r="C99" i="27"/>
  <c r="AQ99" i="27" s="1"/>
  <c r="AR34" i="27" s="1"/>
  <c r="C172" i="27"/>
  <c r="C107" i="27"/>
  <c r="C180" i="27"/>
  <c r="C115" i="27"/>
  <c r="AT59" i="27"/>
  <c r="C195" i="27"/>
  <c r="C130" i="27"/>
  <c r="AO78" i="27"/>
  <c r="AL83" i="27"/>
  <c r="AN100" i="27"/>
  <c r="C102" i="27"/>
  <c r="AL106" i="27"/>
  <c r="AQ111" i="27"/>
  <c r="AR46" i="27" s="1"/>
  <c r="AL124" i="27"/>
  <c r="AN132" i="27"/>
  <c r="AM149" i="27"/>
  <c r="C168" i="27"/>
  <c r="AQ192" i="27"/>
  <c r="AS62" i="27" s="1"/>
  <c r="AQ123" i="27"/>
  <c r="AR58" i="27" s="1"/>
  <c r="C169" i="27"/>
  <c r="C104" i="27"/>
  <c r="AQ104" i="27" s="1"/>
  <c r="AR39" i="27" s="1"/>
  <c r="C177" i="27"/>
  <c r="AQ177" i="27" s="1"/>
  <c r="AS47" i="27" s="1"/>
  <c r="C112" i="27"/>
  <c r="C185" i="27"/>
  <c r="C120" i="27"/>
  <c r="C190" i="27"/>
  <c r="C125" i="27"/>
  <c r="C197" i="27"/>
  <c r="AQ197" i="27" s="1"/>
  <c r="AS67" i="27" s="1"/>
  <c r="C132" i="27"/>
  <c r="C72" i="27"/>
  <c r="AQ72" i="27" s="1"/>
  <c r="AR7" i="27" s="1"/>
  <c r="C77" i="27"/>
  <c r="AQ77" i="27" s="1"/>
  <c r="AR12" i="27" s="1"/>
  <c r="C86" i="27"/>
  <c r="AQ86" i="27" s="1"/>
  <c r="AR21" i="27" s="1"/>
  <c r="C90" i="27"/>
  <c r="AO92" i="27"/>
  <c r="AM92" i="27"/>
  <c r="AO95" i="27"/>
  <c r="AQ95" i="27" s="1"/>
  <c r="AR30" i="27" s="1"/>
  <c r="AN95" i="27"/>
  <c r="AM95" i="27"/>
  <c r="AL95" i="27"/>
  <c r="AQ145" i="27"/>
  <c r="AS15" i="27" s="1"/>
  <c r="AQ151" i="27"/>
  <c r="AS21" i="27" s="1"/>
  <c r="AO168" i="27"/>
  <c r="AQ168" i="27" s="1"/>
  <c r="AS38" i="27" s="1"/>
  <c r="AO174" i="27"/>
  <c r="AM174" i="27"/>
  <c r="AL174" i="27"/>
  <c r="AQ173" i="27"/>
  <c r="AS43" i="27" s="1"/>
  <c r="AN181" i="27"/>
  <c r="AQ181" i="27" s="1"/>
  <c r="AS51" i="27" s="1"/>
  <c r="AM181" i="27"/>
  <c r="AO187" i="27"/>
  <c r="AQ187" i="27" s="1"/>
  <c r="AS57" i="27" s="1"/>
  <c r="AN187" i="27"/>
  <c r="AL187" i="27"/>
  <c r="AQ191" i="27"/>
  <c r="AS61" i="27" s="1"/>
  <c r="AQ196" i="27"/>
  <c r="AS66" i="27" s="1"/>
  <c r="AQ137" i="27"/>
  <c r="AS7" i="27" s="1"/>
  <c r="AL150" i="27"/>
  <c r="AQ150" i="27" s="1"/>
  <c r="AS20" i="27" s="1"/>
  <c r="AN158" i="27"/>
  <c r="AM164" i="27"/>
  <c r="AQ164" i="27" s="1"/>
  <c r="AS34" i="27" s="1"/>
  <c r="AL164" i="27"/>
  <c r="AN168" i="27"/>
  <c r="AM168" i="27"/>
  <c r="AL168" i="27"/>
  <c r="AQ169" i="27"/>
  <c r="AS39" i="27" s="1"/>
  <c r="AN190" i="27"/>
  <c r="AQ161" i="27"/>
  <c r="AS31" i="27" s="1"/>
  <c r="AQ193" i="27"/>
  <c r="AS63" i="27" s="1"/>
  <c r="AO133" i="27"/>
  <c r="AN133" i="27"/>
  <c r="AM133" i="27"/>
  <c r="AL133" i="27"/>
  <c r="AQ133" i="27" s="1"/>
  <c r="AR68" i="27" s="1"/>
  <c r="AQ139" i="27"/>
  <c r="AS9" i="27" s="1"/>
  <c r="AO143" i="27"/>
  <c r="AQ143" i="27" s="1"/>
  <c r="AS13" i="27" s="1"/>
  <c r="AN143" i="27"/>
  <c r="AM143" i="27"/>
  <c r="AL143" i="27"/>
  <c r="AO148" i="27"/>
  <c r="AQ148" i="27" s="1"/>
  <c r="AS18" i="27" s="1"/>
  <c r="AO152" i="27"/>
  <c r="AN157" i="27"/>
  <c r="AQ157" i="27" s="1"/>
  <c r="AS27" i="27" s="1"/>
  <c r="AL157" i="27"/>
  <c r="AQ162" i="27"/>
  <c r="AS32" i="27" s="1"/>
  <c r="AO166" i="27"/>
  <c r="AM166" i="27"/>
  <c r="AL166" i="27"/>
  <c r="AQ171" i="27"/>
  <c r="AS41" i="27" s="1"/>
  <c r="AO175" i="27"/>
  <c r="AQ175" i="27" s="1"/>
  <c r="AS45" i="27" s="1"/>
  <c r="AN175" i="27"/>
  <c r="AM175" i="27"/>
  <c r="AL175" i="27"/>
  <c r="AO180" i="27"/>
  <c r="AO184" i="27"/>
  <c r="AQ184" i="27" s="1"/>
  <c r="AS54" i="27" s="1"/>
  <c r="AN184" i="27"/>
  <c r="AL189" i="27"/>
  <c r="AQ194" i="27"/>
  <c r="AS64" i="27" s="1"/>
  <c r="AO198" i="27"/>
  <c r="AQ198" i="27" s="1"/>
  <c r="AS68" i="27" s="1"/>
  <c r="AM198" i="27"/>
  <c r="AL198" i="27"/>
  <c r="AN142" i="27"/>
  <c r="AM148" i="27"/>
  <c r="AL148" i="27"/>
  <c r="AN152" i="27"/>
  <c r="AM152" i="27"/>
  <c r="AL152" i="27"/>
  <c r="AQ153" i="27"/>
  <c r="AS23" i="27" s="1"/>
  <c r="AN174" i="27"/>
  <c r="AM180" i="27"/>
  <c r="AL180" i="27"/>
  <c r="AM184" i="27"/>
  <c r="AL184" i="27"/>
  <c r="AQ185" i="27"/>
  <c r="AS55" i="27" s="1"/>
  <c r="C186" i="27"/>
  <c r="C121" i="27"/>
  <c r="C194" i="27"/>
  <c r="C129" i="27"/>
  <c r="AQ129" i="27" s="1"/>
  <c r="AR64" i="27" s="1"/>
  <c r="AO98" i="27"/>
  <c r="AM98" i="27"/>
  <c r="AO102" i="27"/>
  <c r="AQ102" i="27" s="1"/>
  <c r="AR37" i="27" s="1"/>
  <c r="AN107" i="27"/>
  <c r="AQ107" i="27" s="1"/>
  <c r="AR42" i="27" s="1"/>
  <c r="AL107" i="27"/>
  <c r="AO112" i="27"/>
  <c r="AM112" i="27"/>
  <c r="AM115" i="27"/>
  <c r="AQ115" i="27" s="1"/>
  <c r="AR50" i="27" s="1"/>
  <c r="AO116" i="27"/>
  <c r="AQ116" i="27" s="1"/>
  <c r="AR51" i="27" s="1"/>
  <c r="AM116" i="27"/>
  <c r="AO121" i="27"/>
  <c r="AQ121" i="27" s="1"/>
  <c r="AR56" i="27" s="1"/>
  <c r="AN121" i="27"/>
  <c r="AL121" i="27"/>
  <c r="AO125" i="27"/>
  <c r="AQ125" i="27" s="1"/>
  <c r="AR60" i="27" s="1"/>
  <c r="AN125" i="27"/>
  <c r="AM125" i="27"/>
  <c r="AL125" i="27"/>
  <c r="AO130" i="27"/>
  <c r="AQ130" i="27" s="1"/>
  <c r="AR65" i="27" s="1"/>
  <c r="AO134" i="27"/>
  <c r="AQ134" i="27" s="1"/>
  <c r="AO140" i="27"/>
  <c r="AQ140" i="27" s="1"/>
  <c r="AS10" i="27" s="1"/>
  <c r="AO144" i="27"/>
  <c r="AQ144" i="27" s="1"/>
  <c r="AS14" i="27" s="1"/>
  <c r="AN149" i="27"/>
  <c r="AQ149" i="27" s="1"/>
  <c r="AS19" i="27" s="1"/>
  <c r="AL149" i="27"/>
  <c r="AO154" i="27"/>
  <c r="AM154" i="27"/>
  <c r="AM157" i="27"/>
  <c r="AO158" i="27"/>
  <c r="AM158" i="27"/>
  <c r="AL158" i="27"/>
  <c r="AO163" i="27"/>
  <c r="AQ163" i="27" s="1"/>
  <c r="AS33" i="27" s="1"/>
  <c r="AN163" i="27"/>
  <c r="AL163" i="27"/>
  <c r="AO167" i="27"/>
  <c r="AN167" i="27"/>
  <c r="AM167" i="27"/>
  <c r="AQ167" i="27" s="1"/>
  <c r="AS37" i="27" s="1"/>
  <c r="AL167" i="27"/>
  <c r="AO172" i="27"/>
  <c r="AQ172" i="27" s="1"/>
  <c r="AS42" i="27" s="1"/>
  <c r="AO176" i="27"/>
  <c r="AQ176" i="27" s="1"/>
  <c r="AS46" i="27" s="1"/>
  <c r="AN176" i="27"/>
  <c r="AL181" i="27"/>
  <c r="AO186" i="27"/>
  <c r="AQ186" i="27" s="1"/>
  <c r="AS56" i="27" s="1"/>
  <c r="AM186" i="27"/>
  <c r="AN189" i="27"/>
  <c r="AQ189" i="27" s="1"/>
  <c r="AS59" i="27" s="1"/>
  <c r="AM189" i="27"/>
  <c r="AO190" i="27"/>
  <c r="AQ190" i="27" s="1"/>
  <c r="AS60" i="27" s="1"/>
  <c r="AM190" i="27"/>
  <c r="AL190" i="27"/>
  <c r="AN195" i="27"/>
  <c r="AQ195" i="27" s="1"/>
  <c r="AS65" i="27" s="1"/>
  <c r="AL195" i="27"/>
  <c r="AO199" i="27"/>
  <c r="AQ199" i="27" s="1"/>
  <c r="AN199" i="27"/>
  <c r="AM199" i="27"/>
  <c r="AL199" i="27"/>
  <c r="AU10" i="26"/>
  <c r="AU11" i="26"/>
  <c r="AQ77" i="26"/>
  <c r="AR12" i="26" s="1"/>
  <c r="AQ73" i="26"/>
  <c r="AR8" i="26" s="1"/>
  <c r="C197" i="26"/>
  <c r="C132" i="26"/>
  <c r="AS26" i="26"/>
  <c r="C95" i="26"/>
  <c r="C160" i="26"/>
  <c r="C165" i="26"/>
  <c r="C100" i="26"/>
  <c r="C180" i="26"/>
  <c r="C115" i="26"/>
  <c r="C187" i="26"/>
  <c r="C122" i="26"/>
  <c r="AM73" i="26"/>
  <c r="AN82" i="26"/>
  <c r="AQ82" i="26" s="1"/>
  <c r="AR17" i="26" s="1"/>
  <c r="AL99" i="26"/>
  <c r="C102" i="26"/>
  <c r="AN109" i="26"/>
  <c r="AL109" i="26"/>
  <c r="AO112" i="26"/>
  <c r="AN112" i="26"/>
  <c r="AM112" i="26"/>
  <c r="C170" i="26"/>
  <c r="C105" i="26"/>
  <c r="C175" i="26"/>
  <c r="C110" i="26"/>
  <c r="C182" i="26"/>
  <c r="C117" i="26"/>
  <c r="C189" i="26"/>
  <c r="C124" i="26"/>
  <c r="C194" i="26"/>
  <c r="C129" i="26"/>
  <c r="C199" i="26"/>
  <c r="C134" i="26"/>
  <c r="B71" i="26"/>
  <c r="C72" i="26"/>
  <c r="C76" i="26"/>
  <c r="C81" i="26"/>
  <c r="AN85" i="26"/>
  <c r="AQ85" i="26" s="1"/>
  <c r="AR20" i="26" s="1"/>
  <c r="AO102" i="26"/>
  <c r="AM102" i="26"/>
  <c r="AL102" i="26"/>
  <c r="AL112" i="26"/>
  <c r="AO170" i="26"/>
  <c r="C190" i="26"/>
  <c r="C125" i="26"/>
  <c r="C157" i="26"/>
  <c r="C92" i="26"/>
  <c r="C162" i="26"/>
  <c r="C97" i="26"/>
  <c r="C119" i="26"/>
  <c r="C184" i="26"/>
  <c r="C71" i="26"/>
  <c r="AQ71" i="26" s="1"/>
  <c r="AR6" i="26" s="1"/>
  <c r="AL72" i="26"/>
  <c r="AQ72" i="26" s="1"/>
  <c r="AR7" i="26" s="1"/>
  <c r="AQ76" i="26"/>
  <c r="AR11" i="26" s="1"/>
  <c r="AM81" i="26"/>
  <c r="AQ81" i="26" s="1"/>
  <c r="AR16" i="26" s="1"/>
  <c r="C87" i="26"/>
  <c r="C90" i="26"/>
  <c r="AQ147" i="26"/>
  <c r="AS17" i="26" s="1"/>
  <c r="C156" i="26"/>
  <c r="C91" i="26"/>
  <c r="C171" i="26"/>
  <c r="C106" i="26"/>
  <c r="C183" i="26"/>
  <c r="C118" i="26"/>
  <c r="AQ137" i="26"/>
  <c r="AS7" i="26" s="1"/>
  <c r="C158" i="26"/>
  <c r="C93" i="26"/>
  <c r="C172" i="26"/>
  <c r="C107" i="26"/>
  <c r="C196" i="26"/>
  <c r="C131" i="26"/>
  <c r="C75" i="26"/>
  <c r="C80" i="26"/>
  <c r="C84" i="26"/>
  <c r="AN87" i="26"/>
  <c r="AM87" i="26"/>
  <c r="AL87" i="26"/>
  <c r="AO90" i="26"/>
  <c r="AO100" i="26"/>
  <c r="AM100" i="26"/>
  <c r="AO103" i="26"/>
  <c r="C114" i="26"/>
  <c r="C151" i="26"/>
  <c r="AQ151" i="26" s="1"/>
  <c r="C86" i="26"/>
  <c r="AQ86" i="26" s="1"/>
  <c r="C195" i="26"/>
  <c r="C130" i="26"/>
  <c r="C173" i="26"/>
  <c r="C108" i="26"/>
  <c r="C178" i="26"/>
  <c r="C113" i="26"/>
  <c r="AT6" i="26"/>
  <c r="AT12" i="26"/>
  <c r="C154" i="26"/>
  <c r="C89" i="26"/>
  <c r="C164" i="26"/>
  <c r="C99" i="26"/>
  <c r="C174" i="26"/>
  <c r="C109" i="26"/>
  <c r="C181" i="26"/>
  <c r="C116" i="26"/>
  <c r="AR54" i="26"/>
  <c r="C186" i="26"/>
  <c r="C121" i="26"/>
  <c r="C198" i="26"/>
  <c r="C133" i="26"/>
  <c r="AO75" i="26"/>
  <c r="AQ75" i="26" s="1"/>
  <c r="AR10" i="26" s="1"/>
  <c r="AL80" i="26"/>
  <c r="AQ80" i="26" s="1"/>
  <c r="AR15" i="26" s="1"/>
  <c r="AM84" i="26"/>
  <c r="AQ84" i="26" s="1"/>
  <c r="AR19" i="26" s="1"/>
  <c r="AN102" i="26"/>
  <c r="C126" i="26"/>
  <c r="AQ142" i="26"/>
  <c r="AS12" i="26" s="1"/>
  <c r="C143" i="26"/>
  <c r="C78" i="26"/>
  <c r="AQ78" i="26" s="1"/>
  <c r="AR13" i="26" s="1"/>
  <c r="C163" i="26"/>
  <c r="C98" i="26"/>
  <c r="C103" i="26"/>
  <c r="C168" i="26"/>
  <c r="C127" i="26"/>
  <c r="C192" i="26"/>
  <c r="C166" i="26"/>
  <c r="C101" i="26"/>
  <c r="C111" i="26"/>
  <c r="C176" i="26"/>
  <c r="AS47" i="26"/>
  <c r="C188" i="26"/>
  <c r="C123" i="26"/>
  <c r="C74" i="26"/>
  <c r="AQ74" i="26" s="1"/>
  <c r="AR9" i="26" s="1"/>
  <c r="C83" i="26"/>
  <c r="AQ83" i="26" s="1"/>
  <c r="AR18" i="26" s="1"/>
  <c r="C94" i="26"/>
  <c r="AO95" i="26"/>
  <c r="AO97" i="26"/>
  <c r="AN97" i="26"/>
  <c r="AL97" i="26"/>
  <c r="AO104" i="26"/>
  <c r="AN104" i="26"/>
  <c r="AM104" i="26"/>
  <c r="AL114" i="26"/>
  <c r="AO117" i="26"/>
  <c r="AM117" i="26"/>
  <c r="AO125" i="26"/>
  <c r="AO126" i="26"/>
  <c r="AM126" i="26"/>
  <c r="AL126" i="26"/>
  <c r="AN119" i="26"/>
  <c r="AM119" i="26"/>
  <c r="AL119" i="26"/>
  <c r="AN133" i="26"/>
  <c r="AL133" i="26"/>
  <c r="AN159" i="26"/>
  <c r="AL159" i="26"/>
  <c r="AQ139" i="26"/>
  <c r="AS9" i="26" s="1"/>
  <c r="AN143" i="26"/>
  <c r="AL143" i="26"/>
  <c r="AQ148" i="26"/>
  <c r="AS18" i="26" s="1"/>
  <c r="AN167" i="26"/>
  <c r="AL167" i="26"/>
  <c r="AO182" i="26"/>
  <c r="AM182" i="26"/>
  <c r="AN95" i="26"/>
  <c r="AM95" i="26"/>
  <c r="AL95" i="26"/>
  <c r="AO105" i="26"/>
  <c r="AN105" i="26"/>
  <c r="AL105" i="26"/>
  <c r="AN115" i="26"/>
  <c r="AL115" i="26"/>
  <c r="C120" i="26"/>
  <c r="AN127" i="26"/>
  <c r="AM127" i="26"/>
  <c r="AL127" i="26"/>
  <c r="AO133" i="26"/>
  <c r="AM133" i="26"/>
  <c r="AO134" i="26"/>
  <c r="AM134" i="26"/>
  <c r="AL134" i="26"/>
  <c r="AL152" i="26"/>
  <c r="AO159" i="26"/>
  <c r="AM159" i="26"/>
  <c r="AO160" i="26"/>
  <c r="AM160" i="26"/>
  <c r="AN175" i="26"/>
  <c r="AL175" i="26"/>
  <c r="AN182" i="26"/>
  <c r="AL182" i="26"/>
  <c r="AO190" i="26"/>
  <c r="AM190" i="26"/>
  <c r="AN93" i="26"/>
  <c r="AL93" i="26"/>
  <c r="AO98" i="26"/>
  <c r="AM98" i="26"/>
  <c r="AO108" i="26"/>
  <c r="AM108" i="26"/>
  <c r="AO110" i="26"/>
  <c r="AM110" i="26"/>
  <c r="AL110" i="26"/>
  <c r="AO120" i="26"/>
  <c r="AN120" i="26"/>
  <c r="AM120" i="26"/>
  <c r="AN125" i="26"/>
  <c r="AL125" i="26"/>
  <c r="AO140" i="26"/>
  <c r="AM140" i="26"/>
  <c r="AQ140" i="26" s="1"/>
  <c r="AS10" i="26" s="1"/>
  <c r="AO143" i="26"/>
  <c r="AQ143" i="26" s="1"/>
  <c r="AS13" i="26" s="1"/>
  <c r="AM143" i="26"/>
  <c r="AQ144" i="26"/>
  <c r="AS14" i="26" s="1"/>
  <c r="AN149" i="26"/>
  <c r="AM149" i="26"/>
  <c r="AL149" i="26"/>
  <c r="AQ149" i="26"/>
  <c r="AS19" i="26" s="1"/>
  <c r="AL160" i="26"/>
  <c r="AO167" i="26"/>
  <c r="AM167" i="26"/>
  <c r="AM172" i="26"/>
  <c r="AN183" i="26"/>
  <c r="AL183" i="26"/>
  <c r="AN190" i="26"/>
  <c r="AL190" i="26"/>
  <c r="AN91" i="26"/>
  <c r="AL91" i="26"/>
  <c r="C96" i="26"/>
  <c r="AN103" i="26"/>
  <c r="AM103" i="26"/>
  <c r="AL103" i="26"/>
  <c r="AO113" i="26"/>
  <c r="AN113" i="26"/>
  <c r="AL113" i="26"/>
  <c r="AN123" i="26"/>
  <c r="AL123" i="26"/>
  <c r="C128" i="26"/>
  <c r="AN131" i="26"/>
  <c r="AM131" i="26"/>
  <c r="AL131" i="26"/>
  <c r="AL140" i="26"/>
  <c r="AQ145" i="26"/>
  <c r="AS15" i="26" s="1"/>
  <c r="AN152" i="26"/>
  <c r="AN157" i="26"/>
  <c r="AM157" i="26"/>
  <c r="AL157" i="26"/>
  <c r="AL168" i="26"/>
  <c r="AO172" i="26"/>
  <c r="AL172" i="26"/>
  <c r="AO175" i="26"/>
  <c r="AM175" i="26"/>
  <c r="AO176" i="26"/>
  <c r="AM176" i="26"/>
  <c r="AM180" i="26"/>
  <c r="AN191" i="26"/>
  <c r="AL191" i="26"/>
  <c r="AO195" i="26"/>
  <c r="AN195" i="26"/>
  <c r="AL195" i="26"/>
  <c r="AN198" i="26"/>
  <c r="AL198" i="26"/>
  <c r="AO96" i="26"/>
  <c r="AN96" i="26"/>
  <c r="AM96" i="26"/>
  <c r="AN101" i="26"/>
  <c r="AL101" i="26"/>
  <c r="AO106" i="26"/>
  <c r="AM106" i="26"/>
  <c r="AO116" i="26"/>
  <c r="AM116" i="26"/>
  <c r="AO118" i="26"/>
  <c r="AM118" i="26"/>
  <c r="AL118" i="26"/>
  <c r="AO128" i="26"/>
  <c r="AN128" i="26"/>
  <c r="AM128" i="26"/>
  <c r="AN134" i="26"/>
  <c r="AO136" i="26"/>
  <c r="AM136" i="26"/>
  <c r="AL136" i="26"/>
  <c r="AN141" i="26"/>
  <c r="AQ141" i="26" s="1"/>
  <c r="AS11" i="26" s="1"/>
  <c r="AM141" i="26"/>
  <c r="AL141" i="26"/>
  <c r="AO146" i="26"/>
  <c r="AQ146" i="26" s="1"/>
  <c r="AS16" i="26" s="1"/>
  <c r="AN146" i="26"/>
  <c r="AM146" i="26"/>
  <c r="AO150" i="26"/>
  <c r="AM150" i="26"/>
  <c r="AN160" i="26"/>
  <c r="AO162" i="26"/>
  <c r="AM162" i="26"/>
  <c r="AN165" i="26"/>
  <c r="AM165" i="26"/>
  <c r="AL165" i="26"/>
  <c r="AL176" i="26"/>
  <c r="AO180" i="26"/>
  <c r="AL180" i="26"/>
  <c r="AO183" i="26"/>
  <c r="AM183" i="26"/>
  <c r="AO184" i="26"/>
  <c r="AM184" i="26"/>
  <c r="AM188" i="26"/>
  <c r="AN199" i="26"/>
  <c r="AL199" i="26"/>
  <c r="AU10" i="25"/>
  <c r="AU11" i="25"/>
  <c r="AQ84" i="25"/>
  <c r="AR19" i="25" s="1"/>
  <c r="AQ76" i="25"/>
  <c r="AR11" i="25" s="1"/>
  <c r="AR31" i="25"/>
  <c r="AR32" i="25"/>
  <c r="AR37" i="25"/>
  <c r="AR38" i="25"/>
  <c r="AQ148" i="25"/>
  <c r="AS18" i="25" s="1"/>
  <c r="AT13" i="25"/>
  <c r="AT21" i="25"/>
  <c r="C155" i="25"/>
  <c r="C90" i="25"/>
  <c r="C165" i="25"/>
  <c r="C100" i="25"/>
  <c r="C180" i="25"/>
  <c r="C115" i="25"/>
  <c r="C76" i="25"/>
  <c r="AL83" i="25"/>
  <c r="AQ83" i="25" s="1"/>
  <c r="AR18" i="25" s="1"/>
  <c r="AN85" i="25"/>
  <c r="AQ85" i="25" s="1"/>
  <c r="AR20" i="25" s="1"/>
  <c r="AR59" i="25"/>
  <c r="AO163" i="25"/>
  <c r="AM163" i="25"/>
  <c r="AL171" i="25"/>
  <c r="C81" i="25"/>
  <c r="C146" i="25"/>
  <c r="C152" i="25"/>
  <c r="C87" i="25"/>
  <c r="C160" i="25"/>
  <c r="C95" i="25"/>
  <c r="C170" i="25"/>
  <c r="C105" i="25"/>
  <c r="C182" i="25"/>
  <c r="C117" i="25"/>
  <c r="C192" i="25"/>
  <c r="C127" i="25"/>
  <c r="C197" i="25"/>
  <c r="C132" i="25"/>
  <c r="AN76" i="25"/>
  <c r="AL76" i="25"/>
  <c r="AN80" i="25"/>
  <c r="AQ80" i="25"/>
  <c r="AR15" i="25" s="1"/>
  <c r="AN93" i="25"/>
  <c r="AN99" i="25"/>
  <c r="AO106" i="25"/>
  <c r="AO109" i="25"/>
  <c r="AN114" i="25"/>
  <c r="AL121" i="25"/>
  <c r="AL124" i="25"/>
  <c r="AO130" i="25"/>
  <c r="AN134" i="25"/>
  <c r="AO143" i="25"/>
  <c r="AM143" i="25"/>
  <c r="C154" i="25"/>
  <c r="C178" i="25"/>
  <c r="C113" i="25"/>
  <c r="C139" i="25"/>
  <c r="C74" i="25"/>
  <c r="C80" i="25"/>
  <c r="C145" i="25"/>
  <c r="C149" i="25"/>
  <c r="C84" i="25"/>
  <c r="C157" i="25"/>
  <c r="C92" i="25"/>
  <c r="C162" i="25"/>
  <c r="C97" i="25"/>
  <c r="C172" i="25"/>
  <c r="C107" i="25"/>
  <c r="C71" i="25"/>
  <c r="AQ71" i="25" s="1"/>
  <c r="AR6" i="25" s="1"/>
  <c r="C75" i="25"/>
  <c r="C78" i="25"/>
  <c r="AL82" i="25"/>
  <c r="C86" i="25"/>
  <c r="AQ86" i="25" s="1"/>
  <c r="AN91" i="25"/>
  <c r="AO95" i="25"/>
  <c r="AN97" i="25"/>
  <c r="AO114" i="25"/>
  <c r="AM114" i="25"/>
  <c r="AO118" i="25"/>
  <c r="AN118" i="25"/>
  <c r="AM118" i="25"/>
  <c r="AL118" i="25"/>
  <c r="AQ136" i="25"/>
  <c r="AS6" i="25" s="1"/>
  <c r="AO154" i="25"/>
  <c r="AN154" i="25"/>
  <c r="AM154" i="25"/>
  <c r="AL154" i="25"/>
  <c r="C173" i="25"/>
  <c r="C108" i="25"/>
  <c r="C130" i="25"/>
  <c r="C164" i="25"/>
  <c r="C99" i="25"/>
  <c r="C174" i="25"/>
  <c r="C109" i="25"/>
  <c r="C184" i="25"/>
  <c r="C119" i="25"/>
  <c r="C189" i="25"/>
  <c r="C124" i="25"/>
  <c r="C194" i="25"/>
  <c r="C129" i="25"/>
  <c r="AM75" i="25"/>
  <c r="AQ75" i="25" s="1"/>
  <c r="AR10" i="25" s="1"/>
  <c r="AO78" i="25"/>
  <c r="AN78" i="25"/>
  <c r="AL78" i="25"/>
  <c r="AQ78" i="25"/>
  <c r="AR13" i="25" s="1"/>
  <c r="AN84" i="25"/>
  <c r="AM84" i="25"/>
  <c r="AL84" i="25"/>
  <c r="AO86" i="25"/>
  <c r="AM86" i="25"/>
  <c r="AL86" i="25"/>
  <c r="AO93" i="25"/>
  <c r="AM93" i="25"/>
  <c r="AL97" i="25"/>
  <c r="AL103" i="25"/>
  <c r="AN107" i="25"/>
  <c r="AM107" i="25"/>
  <c r="AM109" i="25"/>
  <c r="AN115" i="25"/>
  <c r="C122" i="25"/>
  <c r="AO124" i="25"/>
  <c r="AM128" i="25"/>
  <c r="AL145" i="25"/>
  <c r="AM146" i="25"/>
  <c r="C169" i="25"/>
  <c r="C147" i="25"/>
  <c r="AQ147" i="25" s="1"/>
  <c r="AS17" i="25" s="1"/>
  <c r="C82" i="25"/>
  <c r="AQ82" i="25" s="1"/>
  <c r="AR17" i="25" s="1"/>
  <c r="C72" i="25"/>
  <c r="AQ72" i="25" s="1"/>
  <c r="AR7" i="25" s="1"/>
  <c r="C137" i="25"/>
  <c r="C94" i="25"/>
  <c r="C159" i="25"/>
  <c r="C196" i="25"/>
  <c r="C131" i="25"/>
  <c r="AO111" i="25"/>
  <c r="AL111" i="25"/>
  <c r="AL119" i="25"/>
  <c r="C158" i="25"/>
  <c r="C93" i="25"/>
  <c r="B6" i="25"/>
  <c r="C156" i="25"/>
  <c r="C91" i="25"/>
  <c r="C96" i="25"/>
  <c r="C161" i="25"/>
  <c r="C166" i="25"/>
  <c r="C101" i="25"/>
  <c r="C171" i="25"/>
  <c r="C106" i="25"/>
  <c r="C176" i="25"/>
  <c r="C111" i="25"/>
  <c r="C181" i="25"/>
  <c r="C116" i="25"/>
  <c r="C186" i="25"/>
  <c r="C121" i="25"/>
  <c r="C198" i="25"/>
  <c r="C133" i="25"/>
  <c r="AL74" i="25"/>
  <c r="AQ74" i="25" s="1"/>
  <c r="AR9" i="25" s="1"/>
  <c r="C77" i="25"/>
  <c r="C79" i="25"/>
  <c r="AM87" i="25"/>
  <c r="AO104" i="25"/>
  <c r="AN104" i="25"/>
  <c r="AL104" i="25"/>
  <c r="C112" i="25"/>
  <c r="AM116" i="25"/>
  <c r="AR51" i="25"/>
  <c r="AM123" i="25"/>
  <c r="AL137" i="25"/>
  <c r="AQ138" i="25"/>
  <c r="AS8" i="25" s="1"/>
  <c r="AN141" i="25"/>
  <c r="AO150" i="25"/>
  <c r="AQ150" i="25" s="1"/>
  <c r="AS20" i="25" s="1"/>
  <c r="AO164" i="25"/>
  <c r="AL169" i="25"/>
  <c r="C168" i="25"/>
  <c r="C103" i="25"/>
  <c r="C190" i="25"/>
  <c r="C125" i="25"/>
  <c r="C88" i="25"/>
  <c r="C153" i="25"/>
  <c r="C163" i="25"/>
  <c r="C98" i="25"/>
  <c r="C188" i="25"/>
  <c r="C123" i="25"/>
  <c r="C193" i="25"/>
  <c r="C128" i="25"/>
  <c r="AO77" i="25"/>
  <c r="AM77" i="25"/>
  <c r="AO79" i="25"/>
  <c r="AM79" i="25"/>
  <c r="AQ79" i="25" s="1"/>
  <c r="AR14" i="25" s="1"/>
  <c r="AO81" i="25"/>
  <c r="AQ81" i="25" s="1"/>
  <c r="AR16" i="25" s="1"/>
  <c r="C85" i="25"/>
  <c r="AM95" i="25"/>
  <c r="AM115" i="25"/>
  <c r="C120" i="25"/>
  <c r="C183" i="25"/>
  <c r="AO152" i="25"/>
  <c r="AN152" i="25"/>
  <c r="AM152" i="25"/>
  <c r="AL152" i="25"/>
  <c r="AN166" i="25"/>
  <c r="AM166" i="25"/>
  <c r="AO169" i="25"/>
  <c r="AN169" i="25"/>
  <c r="AM169" i="25"/>
  <c r="C175" i="25"/>
  <c r="AN190" i="25"/>
  <c r="AM190" i="25"/>
  <c r="AO91" i="25"/>
  <c r="AL91" i="25"/>
  <c r="AO97" i="25"/>
  <c r="AM97" i="25"/>
  <c r="AO99" i="25"/>
  <c r="AL99" i="25"/>
  <c r="AO120" i="25"/>
  <c r="AN120" i="25"/>
  <c r="AL120" i="25"/>
  <c r="AO126" i="25"/>
  <c r="AM126" i="25"/>
  <c r="AL126" i="25"/>
  <c r="AN130" i="25"/>
  <c r="AM132" i="25"/>
  <c r="AO139" i="25"/>
  <c r="AQ139" i="25" s="1"/>
  <c r="AS9" i="25" s="1"/>
  <c r="AM139" i="25"/>
  <c r="AO141" i="25"/>
  <c r="AL141" i="25"/>
  <c r="AN148" i="25"/>
  <c r="AM150" i="25"/>
  <c r="AO155" i="25"/>
  <c r="AM155" i="25"/>
  <c r="AM157" i="25"/>
  <c r="AO159" i="25"/>
  <c r="AL166" i="25"/>
  <c r="AO175" i="25"/>
  <c r="AN175" i="25"/>
  <c r="AO181" i="25"/>
  <c r="AM181" i="25"/>
  <c r="AL181" i="25"/>
  <c r="AM183" i="25"/>
  <c r="AO184" i="25"/>
  <c r="AN184" i="25"/>
  <c r="AM184" i="25"/>
  <c r="AL184" i="25"/>
  <c r="AL190" i="25"/>
  <c r="AO194" i="25"/>
  <c r="AN194" i="25"/>
  <c r="AL194" i="25"/>
  <c r="AN101" i="25"/>
  <c r="AM103" i="25"/>
  <c r="AO105" i="25"/>
  <c r="AM105" i="25"/>
  <c r="AO107" i="25"/>
  <c r="AL107" i="25"/>
  <c r="AO128" i="25"/>
  <c r="AN128" i="25"/>
  <c r="AL128" i="25"/>
  <c r="AO134" i="25"/>
  <c r="AM134" i="25"/>
  <c r="AL134" i="25"/>
  <c r="AN143" i="25"/>
  <c r="AO145" i="25"/>
  <c r="AN145" i="25"/>
  <c r="AM145" i="25"/>
  <c r="AL150" i="25"/>
  <c r="AM158" i="25"/>
  <c r="AO161" i="25"/>
  <c r="AN161" i="25"/>
  <c r="AM161" i="25"/>
  <c r="AN164" i="25"/>
  <c r="AL164" i="25"/>
  <c r="C167" i="25"/>
  <c r="AL175" i="25"/>
  <c r="AN188" i="25"/>
  <c r="AL188" i="25"/>
  <c r="AN198" i="25"/>
  <c r="AM198" i="25"/>
  <c r="AL93" i="25"/>
  <c r="AN95" i="25"/>
  <c r="AL101" i="25"/>
  <c r="AN103" i="25"/>
  <c r="AN109" i="25"/>
  <c r="AO113" i="25"/>
  <c r="AM113" i="25"/>
  <c r="AO115" i="25"/>
  <c r="AL115" i="25"/>
  <c r="AN137" i="25"/>
  <c r="AQ137" i="25" s="1"/>
  <c r="AS7" i="25" s="1"/>
  <c r="AM137" i="25"/>
  <c r="AL143" i="25"/>
  <c r="AL158" i="25"/>
  <c r="AO167" i="25"/>
  <c r="AN167" i="25"/>
  <c r="AO173" i="25"/>
  <c r="AM173" i="25"/>
  <c r="AL173" i="25"/>
  <c r="AM175" i="25"/>
  <c r="AN185" i="25"/>
  <c r="AM185" i="25"/>
  <c r="C191" i="25"/>
  <c r="AO198" i="25"/>
  <c r="AL198" i="25"/>
  <c r="C199" i="25"/>
  <c r="AN88" i="25"/>
  <c r="AL88" i="25"/>
  <c r="AL109" i="25"/>
  <c r="AN111" i="25"/>
  <c r="AM111" i="25"/>
  <c r="AN117" i="25"/>
  <c r="AO121" i="25"/>
  <c r="AM121" i="25"/>
  <c r="AO123" i="25"/>
  <c r="AL123" i="25"/>
  <c r="AO146" i="25"/>
  <c r="AN146" i="25"/>
  <c r="AQ146" i="25" s="1"/>
  <c r="AS16" i="25" s="1"/>
  <c r="AL146" i="25"/>
  <c r="AO153" i="25"/>
  <c r="AN153" i="25"/>
  <c r="AM153" i="25"/>
  <c r="AN156" i="25"/>
  <c r="AO162" i="25"/>
  <c r="AN162" i="25"/>
  <c r="AL162" i="25"/>
  <c r="AL167" i="25"/>
  <c r="AO171" i="25"/>
  <c r="AM171" i="25"/>
  <c r="AN182" i="25"/>
  <c r="AM182" i="25"/>
  <c r="AO185" i="25"/>
  <c r="AO191" i="25"/>
  <c r="AN191" i="25"/>
  <c r="AL191" i="25"/>
  <c r="AO195" i="25"/>
  <c r="AM195" i="25"/>
  <c r="AO199" i="25"/>
  <c r="AN199" i="25"/>
  <c r="AL199" i="25"/>
  <c r="AN90" i="25"/>
  <c r="AM92" i="25"/>
  <c r="AN98" i="25"/>
  <c r="AM100" i="25"/>
  <c r="AL117" i="25"/>
  <c r="AN119" i="25"/>
  <c r="AM119" i="25"/>
  <c r="AN125" i="25"/>
  <c r="AO129" i="25"/>
  <c r="AM129" i="25"/>
  <c r="AO131" i="25"/>
  <c r="AL131" i="25"/>
  <c r="AN140" i="25"/>
  <c r="AQ140" i="25"/>
  <c r="AS10" i="25" s="1"/>
  <c r="AM142" i="25"/>
  <c r="AQ142" i="25"/>
  <c r="AS12" i="25" s="1"/>
  <c r="AO149" i="25"/>
  <c r="AQ149" i="25" s="1"/>
  <c r="AS19" i="25" s="1"/>
  <c r="AL149" i="25"/>
  <c r="AN151" i="25"/>
  <c r="AQ151" i="25" s="1"/>
  <c r="AL151" i="25"/>
  <c r="AL156" i="25"/>
  <c r="AN158" i="25"/>
  <c r="AN159" i="25"/>
  <c r="AO165" i="25"/>
  <c r="AM165" i="25"/>
  <c r="AL165" i="25"/>
  <c r="AM167" i="25"/>
  <c r="AO168" i="25"/>
  <c r="AN168" i="25"/>
  <c r="AM168" i="25"/>
  <c r="AL168" i="25"/>
  <c r="AM177" i="25"/>
  <c r="AL182" i="25"/>
  <c r="AO186" i="25"/>
  <c r="AN186" i="25"/>
  <c r="AL186" i="25"/>
  <c r="AO189" i="25"/>
  <c r="AM189" i="25"/>
  <c r="AL189" i="25"/>
  <c r="AL195" i="25"/>
  <c r="AS69" i="27" l="1"/>
  <c r="AS70" i="27"/>
  <c r="AQ158" i="27"/>
  <c r="AS28" i="27" s="1"/>
  <c r="AQ112" i="27"/>
  <c r="AR47" i="27" s="1"/>
  <c r="AQ180" i="27"/>
  <c r="AS50" i="27" s="1"/>
  <c r="B136" i="27"/>
  <c r="B71" i="27"/>
  <c r="AQ96" i="27"/>
  <c r="AR31" i="27" s="1"/>
  <c r="AQ84" i="27"/>
  <c r="AR19" i="27" s="1"/>
  <c r="AR70" i="27"/>
  <c r="AR69" i="27"/>
  <c r="AQ166" i="27"/>
  <c r="AS36" i="27" s="1"/>
  <c r="AQ142" i="27"/>
  <c r="AS12" i="27" s="1"/>
  <c r="AQ94" i="27"/>
  <c r="AR29" i="27" s="1"/>
  <c r="AQ100" i="27"/>
  <c r="AR35" i="27" s="1"/>
  <c r="AQ132" i="27"/>
  <c r="AR67" i="27" s="1"/>
  <c r="AQ154" i="27"/>
  <c r="AS24" i="27" s="1"/>
  <c r="AQ78" i="27"/>
  <c r="AR13" i="27" s="1"/>
  <c r="AQ124" i="27"/>
  <c r="AR59" i="27" s="1"/>
  <c r="AQ136" i="27"/>
  <c r="AS6" i="27" s="1"/>
  <c r="AQ174" i="27"/>
  <c r="AS44" i="27" s="1"/>
  <c r="AQ106" i="27"/>
  <c r="AR41" i="27" s="1"/>
  <c r="AQ88" i="27"/>
  <c r="AR23" i="27" s="1"/>
  <c r="AQ120" i="27"/>
  <c r="AR55" i="27" s="1"/>
  <c r="AQ126" i="27"/>
  <c r="AR61" i="27" s="1"/>
  <c r="AQ98" i="27"/>
  <c r="AR33" i="27" s="1"/>
  <c r="AQ152" i="27"/>
  <c r="AS22" i="27" s="1"/>
  <c r="AQ92" i="27"/>
  <c r="AR27" i="27" s="1"/>
  <c r="AQ75" i="27"/>
  <c r="AR10" i="27" s="1"/>
  <c r="AR21" i="26"/>
  <c r="AR22" i="26"/>
  <c r="AS22" i="26"/>
  <c r="AS21" i="26"/>
  <c r="AQ150" i="26"/>
  <c r="AS20" i="26" s="1"/>
  <c r="AQ136" i="26"/>
  <c r="AS6" i="26" s="1"/>
  <c r="AS22" i="25"/>
  <c r="AS21" i="25"/>
  <c r="AR21" i="25"/>
  <c r="AR22" i="25"/>
  <c r="AQ141" i="25"/>
  <c r="AS11" i="25" s="1"/>
  <c r="AQ77" i="25"/>
  <c r="AR12" i="25" s="1"/>
  <c r="AQ143" i="25"/>
  <c r="AS13" i="25" s="1"/>
  <c r="AQ145" i="25"/>
  <c r="AS15" i="25" s="1"/>
  <c r="B136" i="25"/>
  <c r="B71" i="25"/>
  <c r="AW17" i="26" l="1"/>
  <c r="AW12" i="26" l="1"/>
  <c r="AU5" i="26" s="1"/>
  <c r="AL66" i="26"/>
  <c r="AL58" i="26"/>
  <c r="AL50" i="26"/>
  <c r="AL42" i="26"/>
  <c r="AL34" i="26"/>
  <c r="AL26" i="26"/>
  <c r="AL68" i="26"/>
  <c r="AL63" i="26"/>
  <c r="AL56" i="26"/>
  <c r="AL51" i="26"/>
  <c r="AL44" i="26"/>
  <c r="AL39" i="26"/>
  <c r="AL29" i="26"/>
  <c r="AL24" i="26"/>
  <c r="AW11" i="26"/>
  <c r="AL61" i="26"/>
  <c r="AL49" i="26"/>
  <c r="AL60" i="26"/>
  <c r="AL53" i="26"/>
  <c r="AL7" i="26"/>
  <c r="AT7" i="26" s="1"/>
  <c r="AL54" i="26"/>
  <c r="AL47" i="26"/>
  <c r="AL37" i="26"/>
  <c r="AL32" i="26"/>
  <c r="AL27" i="26"/>
  <c r="AL22" i="26"/>
  <c r="AL65" i="26"/>
  <c r="AL41" i="26"/>
  <c r="AL46" i="26"/>
  <c r="AL36" i="26"/>
  <c r="AL31" i="26"/>
  <c r="AL69" i="26"/>
  <c r="AL64" i="26"/>
  <c r="AL59" i="26"/>
  <c r="AL52" i="26"/>
  <c r="AL45" i="26"/>
  <c r="AL40" i="26"/>
  <c r="AL25" i="26"/>
  <c r="AW15" i="26"/>
  <c r="AU8" i="26" s="1"/>
  <c r="AL57" i="26"/>
  <c r="AL35" i="26"/>
  <c r="AL30" i="26"/>
  <c r="AL67" i="26"/>
  <c r="AL62" i="26"/>
  <c r="AL55" i="26"/>
  <c r="AL48" i="26"/>
  <c r="AL43" i="26"/>
  <c r="AL38" i="26"/>
  <c r="AL33" i="26"/>
  <c r="AL28" i="26"/>
  <c r="AL23" i="26"/>
  <c r="AW16" i="26"/>
  <c r="AU15" i="26" s="1"/>
  <c r="AW10" i="26"/>
  <c r="AW14" i="26"/>
  <c r="AU7" i="26" s="1"/>
  <c r="AW9" i="26"/>
  <c r="AW8" i="26"/>
  <c r="AU14" i="26" l="1"/>
  <c r="AV5" i="26"/>
  <c r="AR5" i="26"/>
  <c r="AS5" i="26"/>
  <c r="AT5" i="26"/>
  <c r="AU13" i="26"/>
  <c r="AJ199" i="23" l="1"/>
  <c r="AQ199" i="23" s="1"/>
  <c r="AI199" i="23"/>
  <c r="AH199" i="23"/>
  <c r="AG199" i="23"/>
  <c r="AF199" i="23"/>
  <c r="AE199" i="23"/>
  <c r="AD199" i="23"/>
  <c r="AC199" i="23"/>
  <c r="AL199" i="23" s="1"/>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J198" i="23"/>
  <c r="AQ198" i="23" s="1"/>
  <c r="AI198" i="23"/>
  <c r="AH198" i="23"/>
  <c r="AG198" i="23"/>
  <c r="AF198" i="23"/>
  <c r="AE198" i="23"/>
  <c r="AD198" i="23"/>
  <c r="AC198" i="23"/>
  <c r="AB198" i="23"/>
  <c r="AA198" i="23"/>
  <c r="Z198" i="23"/>
  <c r="Y198" i="23"/>
  <c r="X198" i="23"/>
  <c r="W198" i="23"/>
  <c r="V198" i="23"/>
  <c r="U198" i="23"/>
  <c r="T198" i="23"/>
  <c r="AM198" i="23" s="1"/>
  <c r="S198" i="23"/>
  <c r="R198" i="23"/>
  <c r="Q198" i="23"/>
  <c r="P198" i="23"/>
  <c r="O198" i="23"/>
  <c r="N198" i="23"/>
  <c r="M198" i="23"/>
  <c r="L198" i="23"/>
  <c r="AN198" i="23" s="1"/>
  <c r="K198" i="23"/>
  <c r="J198" i="23"/>
  <c r="I198" i="23"/>
  <c r="H198" i="23"/>
  <c r="G198" i="23"/>
  <c r="F198" i="23"/>
  <c r="E198" i="23"/>
  <c r="D198" i="23"/>
  <c r="AO198" i="23" s="1"/>
  <c r="AJ197" i="23"/>
  <c r="AQ197" i="23" s="1"/>
  <c r="AS67" i="23" s="1"/>
  <c r="AI197" i="23"/>
  <c r="AH197" i="23"/>
  <c r="AG197" i="23"/>
  <c r="AF197" i="23"/>
  <c r="AE197" i="23"/>
  <c r="AD197" i="23"/>
  <c r="AC197" i="23"/>
  <c r="AB197" i="23"/>
  <c r="AA197" i="23"/>
  <c r="Z197" i="23"/>
  <c r="Y197" i="23"/>
  <c r="X197" i="23"/>
  <c r="W197" i="23"/>
  <c r="V197" i="23"/>
  <c r="U197" i="23"/>
  <c r="T197" i="23"/>
  <c r="S197" i="23"/>
  <c r="R197" i="23"/>
  <c r="Q197" i="23"/>
  <c r="P197" i="23"/>
  <c r="O197" i="23"/>
  <c r="N197" i="23"/>
  <c r="M197" i="23"/>
  <c r="L197" i="23"/>
  <c r="K197" i="23"/>
  <c r="J197" i="23"/>
  <c r="I197" i="23"/>
  <c r="H197" i="23"/>
  <c r="AO197" i="23" s="1"/>
  <c r="G197" i="23"/>
  <c r="F197" i="23"/>
  <c r="E197" i="23"/>
  <c r="D197" i="23"/>
  <c r="C197" i="23"/>
  <c r="AJ196" i="23"/>
  <c r="AQ196" i="23" s="1"/>
  <c r="AI196" i="23"/>
  <c r="AH196" i="23"/>
  <c r="AG196" i="23"/>
  <c r="AF196" i="23"/>
  <c r="AE196" i="23"/>
  <c r="AD196" i="23"/>
  <c r="AC196" i="23"/>
  <c r="AB196" i="23"/>
  <c r="AA196" i="23"/>
  <c r="Z196" i="23"/>
  <c r="Y196" i="23"/>
  <c r="X196" i="23"/>
  <c r="W196" i="23"/>
  <c r="V196" i="23"/>
  <c r="U196" i="23"/>
  <c r="T196" i="23"/>
  <c r="S196" i="23"/>
  <c r="R196" i="23"/>
  <c r="Q196" i="23"/>
  <c r="P196" i="23"/>
  <c r="O196" i="23"/>
  <c r="AN196" i="23" s="1"/>
  <c r="N196" i="23"/>
  <c r="M196" i="23"/>
  <c r="L196" i="23"/>
  <c r="K196" i="23"/>
  <c r="J196" i="23"/>
  <c r="I196" i="23"/>
  <c r="H196" i="23"/>
  <c r="G196" i="23"/>
  <c r="AO196" i="23" s="1"/>
  <c r="F196" i="23"/>
  <c r="E196" i="23"/>
  <c r="D196" i="23"/>
  <c r="AM195" i="23"/>
  <c r="AJ195" i="23"/>
  <c r="AQ195" i="23" s="1"/>
  <c r="AS65" i="23" s="1"/>
  <c r="AI195" i="23"/>
  <c r="AH195" i="23"/>
  <c r="AG195" i="23"/>
  <c r="AF195" i="23"/>
  <c r="AE195" i="23"/>
  <c r="AD195" i="23"/>
  <c r="AC195" i="23"/>
  <c r="AB195" i="23"/>
  <c r="AA195" i="23"/>
  <c r="Z195" i="23"/>
  <c r="Y195" i="23"/>
  <c r="X195" i="23"/>
  <c r="W195" i="23"/>
  <c r="V195" i="23"/>
  <c r="U195" i="23"/>
  <c r="T195" i="23"/>
  <c r="S195" i="23"/>
  <c r="R195" i="23"/>
  <c r="Q195" i="23"/>
  <c r="P195" i="23"/>
  <c r="O195" i="23"/>
  <c r="N195" i="23"/>
  <c r="AN195" i="23" s="1"/>
  <c r="M195" i="23"/>
  <c r="L195" i="23"/>
  <c r="K195" i="23"/>
  <c r="J195" i="23"/>
  <c r="I195" i="23"/>
  <c r="H195" i="23"/>
  <c r="G195" i="23"/>
  <c r="F195" i="23"/>
  <c r="E195" i="23"/>
  <c r="D195" i="23"/>
  <c r="AJ194" i="23"/>
  <c r="AI194" i="23"/>
  <c r="AH194" i="23"/>
  <c r="AG194" i="23"/>
  <c r="AF194" i="23"/>
  <c r="AE194" i="23"/>
  <c r="AD194" i="23"/>
  <c r="AC194" i="23"/>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A193" i="23"/>
  <c r="Z193" i="23"/>
  <c r="Y193" i="23"/>
  <c r="X193" i="23"/>
  <c r="W193" i="23"/>
  <c r="V193" i="23"/>
  <c r="U193" i="23"/>
  <c r="T193" i="23"/>
  <c r="S193" i="23"/>
  <c r="R193" i="23"/>
  <c r="Q193" i="23"/>
  <c r="P193" i="23"/>
  <c r="O193" i="23"/>
  <c r="N193" i="23"/>
  <c r="M193" i="23"/>
  <c r="L193" i="23"/>
  <c r="AN193" i="23" s="1"/>
  <c r="K193" i="23"/>
  <c r="J193" i="23"/>
  <c r="I193" i="23"/>
  <c r="H193" i="23"/>
  <c r="G193" i="23"/>
  <c r="F193" i="23"/>
  <c r="E193" i="23"/>
  <c r="D193" i="23"/>
  <c r="AM192" i="23"/>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AN192" i="23" s="1"/>
  <c r="K192" i="23"/>
  <c r="J192" i="23"/>
  <c r="I192" i="23"/>
  <c r="H192" i="23"/>
  <c r="G192" i="23"/>
  <c r="F192" i="23"/>
  <c r="E192" i="23"/>
  <c r="D192" i="23"/>
  <c r="AO192" i="23" s="1"/>
  <c r="AJ191" i="23"/>
  <c r="AQ191" i="23" s="1"/>
  <c r="AI191" i="23"/>
  <c r="AH191" i="23"/>
  <c r="AG191" i="23"/>
  <c r="AF191" i="23"/>
  <c r="AE191" i="23"/>
  <c r="AD191" i="23"/>
  <c r="AC191" i="23"/>
  <c r="AB191" i="23"/>
  <c r="AA191" i="23"/>
  <c r="Z191" i="23"/>
  <c r="Y191" i="23"/>
  <c r="X191" i="23"/>
  <c r="W191" i="23"/>
  <c r="V191" i="23"/>
  <c r="U191" i="23"/>
  <c r="T191" i="23"/>
  <c r="AM191" i="23" s="1"/>
  <c r="S191" i="23"/>
  <c r="R191" i="23"/>
  <c r="Q191" i="23"/>
  <c r="P191" i="23"/>
  <c r="O191" i="23"/>
  <c r="N191" i="23"/>
  <c r="M191" i="23"/>
  <c r="L191" i="23"/>
  <c r="AN191" i="23" s="1"/>
  <c r="K191" i="23"/>
  <c r="J191" i="23"/>
  <c r="I191" i="23"/>
  <c r="H191" i="23"/>
  <c r="G191" i="23"/>
  <c r="F191" i="23"/>
  <c r="E191" i="23"/>
  <c r="D191" i="23"/>
  <c r="AO191" i="23" s="1"/>
  <c r="AJ190" i="23"/>
  <c r="AQ190" i="23" s="1"/>
  <c r="AS60" i="23" s="1"/>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Q189" i="23"/>
  <c r="AO189" i="23"/>
  <c r="AJ189" i="23"/>
  <c r="AI189" i="23"/>
  <c r="AH189" i="23"/>
  <c r="AG189" i="23"/>
  <c r="AF189" i="23"/>
  <c r="AE189" i="23"/>
  <c r="AD189" i="23"/>
  <c r="AC189" i="23"/>
  <c r="AB189" i="23"/>
  <c r="AA189" i="23"/>
  <c r="Z189" i="23"/>
  <c r="Y189" i="23"/>
  <c r="X189" i="23"/>
  <c r="W189" i="23"/>
  <c r="V189" i="23"/>
  <c r="U189" i="23"/>
  <c r="T189" i="23"/>
  <c r="AM189" i="23" s="1"/>
  <c r="S189" i="23"/>
  <c r="R189" i="23"/>
  <c r="Q189" i="23"/>
  <c r="P189" i="23"/>
  <c r="O189" i="23"/>
  <c r="N189" i="23"/>
  <c r="M189" i="23"/>
  <c r="L189" i="23"/>
  <c r="AN189" i="23" s="1"/>
  <c r="K189" i="23"/>
  <c r="J189" i="23"/>
  <c r="I189" i="23"/>
  <c r="H189" i="23"/>
  <c r="G189" i="23"/>
  <c r="F189" i="23"/>
  <c r="E189" i="23"/>
  <c r="D189" i="23"/>
  <c r="AN188" i="23"/>
  <c r="AJ188" i="23"/>
  <c r="AQ188" i="23" s="1"/>
  <c r="AS58" i="23" s="1"/>
  <c r="AI188" i="23"/>
  <c r="AH188" i="23"/>
  <c r="AG188" i="23"/>
  <c r="AF188" i="23"/>
  <c r="AE188" i="23"/>
  <c r="AD188" i="23"/>
  <c r="AC188" i="23"/>
  <c r="AB188" i="23"/>
  <c r="AA188" i="23"/>
  <c r="Z188" i="23"/>
  <c r="Y188" i="23"/>
  <c r="X188" i="23"/>
  <c r="W188" i="23"/>
  <c r="V188" i="23"/>
  <c r="U188" i="23"/>
  <c r="AM188" i="23" s="1"/>
  <c r="T188" i="23"/>
  <c r="S188" i="23"/>
  <c r="R188" i="23"/>
  <c r="Q188" i="23"/>
  <c r="P188" i="23"/>
  <c r="O188" i="23"/>
  <c r="N188" i="23"/>
  <c r="M188" i="23"/>
  <c r="L188" i="23"/>
  <c r="K188" i="23"/>
  <c r="J188" i="23"/>
  <c r="I188" i="23"/>
  <c r="H188" i="23"/>
  <c r="G188" i="23"/>
  <c r="F188" i="23"/>
  <c r="E188" i="23"/>
  <c r="D188" i="23"/>
  <c r="AJ187" i="23"/>
  <c r="AQ187" i="23" s="1"/>
  <c r="AS57" i="23" s="1"/>
  <c r="AI187" i="23"/>
  <c r="AH187" i="23"/>
  <c r="AG187" i="23"/>
  <c r="AF187" i="23"/>
  <c r="AE187" i="23"/>
  <c r="AD187" i="23"/>
  <c r="AC187" i="23"/>
  <c r="AB187" i="23"/>
  <c r="AL187" i="23" s="1"/>
  <c r="AA187" i="23"/>
  <c r="Z187" i="23"/>
  <c r="Y187" i="23"/>
  <c r="AM187" i="23" s="1"/>
  <c r="X187" i="23"/>
  <c r="W187" i="23"/>
  <c r="V187" i="23"/>
  <c r="U187" i="23"/>
  <c r="T187" i="23"/>
  <c r="S187" i="23"/>
  <c r="R187" i="23"/>
  <c r="Q187" i="23"/>
  <c r="P187" i="23"/>
  <c r="O187" i="23"/>
  <c r="N187" i="23"/>
  <c r="M187" i="23"/>
  <c r="L187" i="23"/>
  <c r="K187" i="23"/>
  <c r="J187" i="23"/>
  <c r="I187" i="23"/>
  <c r="H187" i="23"/>
  <c r="G187" i="23"/>
  <c r="F187" i="23"/>
  <c r="E187" i="23"/>
  <c r="D187" i="23"/>
  <c r="AO186" i="23"/>
  <c r="AJ186" i="23"/>
  <c r="AQ186" i="23" s="1"/>
  <c r="AI186" i="23"/>
  <c r="AH186" i="23"/>
  <c r="AG186" i="23"/>
  <c r="AF186" i="23"/>
  <c r="AE186" i="23"/>
  <c r="AD186" i="23"/>
  <c r="AC186" i="23"/>
  <c r="AB186" i="23"/>
  <c r="AA186" i="23"/>
  <c r="Z186" i="23"/>
  <c r="Y186" i="23"/>
  <c r="X186" i="23"/>
  <c r="W186" i="23"/>
  <c r="V186" i="23"/>
  <c r="U186" i="23"/>
  <c r="T186" i="23"/>
  <c r="S186" i="23"/>
  <c r="R186" i="23"/>
  <c r="Q186" i="23"/>
  <c r="P186" i="23"/>
  <c r="O186" i="23"/>
  <c r="N186" i="23"/>
  <c r="M186" i="23"/>
  <c r="L186" i="23"/>
  <c r="K186" i="23"/>
  <c r="J186" i="23"/>
  <c r="I186" i="23"/>
  <c r="H186" i="23"/>
  <c r="G186" i="23"/>
  <c r="F186" i="23"/>
  <c r="E186" i="23"/>
  <c r="D186" i="23"/>
  <c r="AN185" i="23"/>
  <c r="AJ185" i="23"/>
  <c r="AQ185" i="23" s="1"/>
  <c r="AI185" i="23"/>
  <c r="AH185" i="23"/>
  <c r="AG185" i="23"/>
  <c r="AF185" i="23"/>
  <c r="AE185" i="23"/>
  <c r="AD185" i="23"/>
  <c r="AC185" i="23"/>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AM184" i="23" s="1"/>
  <c r="Z184" i="23"/>
  <c r="Y184" i="23"/>
  <c r="X184" i="23"/>
  <c r="W184" i="23"/>
  <c r="V184" i="23"/>
  <c r="U184" i="23"/>
  <c r="T184" i="23"/>
  <c r="S184" i="23"/>
  <c r="R184" i="23"/>
  <c r="Q184" i="23"/>
  <c r="P184" i="23"/>
  <c r="O184" i="23"/>
  <c r="N184" i="23"/>
  <c r="M184" i="23"/>
  <c r="L184" i="23"/>
  <c r="K184" i="23"/>
  <c r="J184" i="23"/>
  <c r="I184" i="23"/>
  <c r="H184" i="23"/>
  <c r="G184" i="23"/>
  <c r="F184" i="23"/>
  <c r="E184" i="23"/>
  <c r="D184" i="23"/>
  <c r="AJ183" i="23"/>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AJ182" i="23"/>
  <c r="AQ182" i="23" s="1"/>
  <c r="AI182" i="23"/>
  <c r="AH182" i="23"/>
  <c r="AG182" i="23"/>
  <c r="AF182" i="23"/>
  <c r="AE182" i="23"/>
  <c r="AD182" i="23"/>
  <c r="AC182" i="23"/>
  <c r="AB182" i="23"/>
  <c r="AA182" i="23"/>
  <c r="Z182" i="23"/>
  <c r="Y182" i="23"/>
  <c r="X182" i="23"/>
  <c r="W182" i="23"/>
  <c r="V182" i="23"/>
  <c r="U182" i="23"/>
  <c r="T182" i="23"/>
  <c r="AM182" i="23" s="1"/>
  <c r="S182" i="23"/>
  <c r="R182" i="23"/>
  <c r="Q182" i="23"/>
  <c r="P182" i="23"/>
  <c r="O182" i="23"/>
  <c r="N182" i="23"/>
  <c r="M182" i="23"/>
  <c r="L182" i="23"/>
  <c r="AN182" i="23" s="1"/>
  <c r="K182" i="23"/>
  <c r="J182" i="23"/>
  <c r="I182" i="23"/>
  <c r="H182" i="23"/>
  <c r="G182" i="23"/>
  <c r="F182" i="23"/>
  <c r="E182" i="23"/>
  <c r="D182" i="23"/>
  <c r="AO182" i="23" s="1"/>
  <c r="AJ181" i="23"/>
  <c r="AQ181" i="23" s="1"/>
  <c r="AS51" i="23" s="1"/>
  <c r="AI181" i="23"/>
  <c r="AH181" i="23"/>
  <c r="AG181" i="23"/>
  <c r="AF181" i="23"/>
  <c r="AE181" i="23"/>
  <c r="AD181" i="23"/>
  <c r="AC181" i="23"/>
  <c r="AB181" i="23"/>
  <c r="AA181" i="23"/>
  <c r="Z181" i="23"/>
  <c r="Y181" i="23"/>
  <c r="X181" i="23"/>
  <c r="W181" i="23"/>
  <c r="V181" i="23"/>
  <c r="U181" i="23"/>
  <c r="T181" i="23"/>
  <c r="S181" i="23"/>
  <c r="R181" i="23"/>
  <c r="Q181" i="23"/>
  <c r="P181" i="23"/>
  <c r="O181" i="23"/>
  <c r="N181" i="23"/>
  <c r="M181" i="23"/>
  <c r="L181" i="23"/>
  <c r="K181" i="23"/>
  <c r="J181" i="23"/>
  <c r="I181" i="23"/>
  <c r="H181" i="23"/>
  <c r="AO181" i="23" s="1"/>
  <c r="G181" i="23"/>
  <c r="F181" i="23"/>
  <c r="E181" i="23"/>
  <c r="D181" i="23"/>
  <c r="AQ180" i="23"/>
  <c r="AJ180" i="23"/>
  <c r="AI180" i="23"/>
  <c r="AH180" i="23"/>
  <c r="AG180" i="23"/>
  <c r="AF180" i="23"/>
  <c r="AE180" i="23"/>
  <c r="AD180" i="23"/>
  <c r="AC180" i="23"/>
  <c r="AB180" i="23"/>
  <c r="AA180" i="23"/>
  <c r="Z180" i="23"/>
  <c r="Y180" i="23"/>
  <c r="X180" i="23"/>
  <c r="W180" i="23"/>
  <c r="V180" i="23"/>
  <c r="U180" i="23"/>
  <c r="T180" i="23"/>
  <c r="S180" i="23"/>
  <c r="R180" i="23"/>
  <c r="Q180" i="23"/>
  <c r="P180" i="23"/>
  <c r="O180" i="23"/>
  <c r="AN180" i="23" s="1"/>
  <c r="N180" i="23"/>
  <c r="M180" i="23"/>
  <c r="L180" i="23"/>
  <c r="K180" i="23"/>
  <c r="J180" i="23"/>
  <c r="I180" i="23"/>
  <c r="H180" i="23"/>
  <c r="G180" i="23"/>
  <c r="AO180" i="23" s="1"/>
  <c r="F180" i="23"/>
  <c r="E180" i="23"/>
  <c r="D180" i="23"/>
  <c r="AJ179" i="23"/>
  <c r="AQ179" i="23" s="1"/>
  <c r="AI179" i="23"/>
  <c r="AH179" i="23"/>
  <c r="AG179" i="23"/>
  <c r="AF179" i="23"/>
  <c r="AE179" i="23"/>
  <c r="AD179" i="23"/>
  <c r="AC179" i="23"/>
  <c r="AB179" i="23"/>
  <c r="AA179" i="23"/>
  <c r="Z179" i="23"/>
  <c r="Y179" i="23"/>
  <c r="X179" i="23"/>
  <c r="W179" i="23"/>
  <c r="V179" i="23"/>
  <c r="AM179" i="23" s="1"/>
  <c r="U179" i="23"/>
  <c r="T179" i="23"/>
  <c r="S179" i="23"/>
  <c r="R179" i="23"/>
  <c r="Q179" i="23"/>
  <c r="P179" i="23"/>
  <c r="O179" i="23"/>
  <c r="N179" i="23"/>
  <c r="AN179" i="23" s="1"/>
  <c r="M179" i="23"/>
  <c r="L179" i="23"/>
  <c r="K179" i="23"/>
  <c r="J179" i="23"/>
  <c r="I179" i="23"/>
  <c r="H179" i="23"/>
  <c r="G179" i="23"/>
  <c r="F179" i="23"/>
  <c r="E179" i="23"/>
  <c r="D179" i="23"/>
  <c r="AJ178" i="23"/>
  <c r="AI178" i="23"/>
  <c r="AH178" i="23"/>
  <c r="AG178" i="23"/>
  <c r="AF178" i="23"/>
  <c r="AE178" i="23"/>
  <c r="AD178" i="23"/>
  <c r="AC178" i="23"/>
  <c r="AB178" i="23"/>
  <c r="AA178" i="23"/>
  <c r="Z178" i="23"/>
  <c r="Y178" i="23"/>
  <c r="X178" i="23"/>
  <c r="W178" i="23"/>
  <c r="V178" i="23"/>
  <c r="U178" i="23"/>
  <c r="AM178" i="23" s="1"/>
  <c r="T178" i="23"/>
  <c r="S178" i="23"/>
  <c r="R178" i="23"/>
  <c r="Q178" i="23"/>
  <c r="P178" i="23"/>
  <c r="O178" i="23"/>
  <c r="N178" i="23"/>
  <c r="M178" i="23"/>
  <c r="L178" i="23"/>
  <c r="AN178" i="23" s="1"/>
  <c r="K178" i="23"/>
  <c r="J178" i="23"/>
  <c r="I178" i="23"/>
  <c r="H178" i="23"/>
  <c r="G178" i="23"/>
  <c r="F178" i="23"/>
  <c r="E178" i="23"/>
  <c r="AO178" i="23" s="1"/>
  <c r="D178" i="23"/>
  <c r="AJ177" i="23"/>
  <c r="AQ177" i="23" s="1"/>
  <c r="AI177" i="23"/>
  <c r="AH177" i="23"/>
  <c r="AG177" i="23"/>
  <c r="AF177" i="23"/>
  <c r="AE177" i="23"/>
  <c r="AD177" i="23"/>
  <c r="AC177" i="23"/>
  <c r="AB177" i="23"/>
  <c r="AA177" i="23"/>
  <c r="Z177" i="23"/>
  <c r="Y177" i="23"/>
  <c r="X177" i="23"/>
  <c r="W177" i="23"/>
  <c r="V177" i="23"/>
  <c r="U177" i="23"/>
  <c r="T177" i="23"/>
  <c r="S177" i="23"/>
  <c r="R177" i="23"/>
  <c r="Q177" i="23"/>
  <c r="P177" i="23"/>
  <c r="O177" i="23"/>
  <c r="N177" i="23"/>
  <c r="M177" i="23"/>
  <c r="L177" i="23"/>
  <c r="AN177" i="23" s="1"/>
  <c r="K177" i="23"/>
  <c r="J177" i="23"/>
  <c r="I177" i="23"/>
  <c r="H177" i="23"/>
  <c r="G177" i="23"/>
  <c r="F177" i="23"/>
  <c r="E177" i="23"/>
  <c r="D177" i="23"/>
  <c r="AM176" i="23"/>
  <c r="AJ176" i="23"/>
  <c r="AQ176" i="23" s="1"/>
  <c r="AI176" i="23"/>
  <c r="AH176" i="23"/>
  <c r="AG176" i="23"/>
  <c r="AF176" i="23"/>
  <c r="AE176" i="23"/>
  <c r="AD176" i="23"/>
  <c r="AC176" i="23"/>
  <c r="AB176" i="23"/>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AJ175" i="23"/>
  <c r="AQ175" i="23" s="1"/>
  <c r="AI175" i="23"/>
  <c r="AH175" i="23"/>
  <c r="AG175" i="23"/>
  <c r="AF175" i="23"/>
  <c r="AE175" i="23"/>
  <c r="AD175" i="23"/>
  <c r="AC175" i="23"/>
  <c r="AB175" i="23"/>
  <c r="AA175" i="23"/>
  <c r="Z175" i="23"/>
  <c r="Y175" i="23"/>
  <c r="X175" i="23"/>
  <c r="W175" i="23"/>
  <c r="V175" i="23"/>
  <c r="U175" i="23"/>
  <c r="T175" i="23"/>
  <c r="AM175" i="23" s="1"/>
  <c r="S175" i="23"/>
  <c r="R175" i="23"/>
  <c r="Q175" i="23"/>
  <c r="P175" i="23"/>
  <c r="O175" i="23"/>
  <c r="N175" i="23"/>
  <c r="M175" i="23"/>
  <c r="L175" i="23"/>
  <c r="AN175" i="23" s="1"/>
  <c r="K175" i="23"/>
  <c r="J175" i="23"/>
  <c r="I175" i="23"/>
  <c r="H175" i="23"/>
  <c r="G175" i="23"/>
  <c r="F175" i="23"/>
  <c r="E175" i="23"/>
  <c r="D175" i="23"/>
  <c r="AO175" i="23" s="1"/>
  <c r="AJ174" i="23"/>
  <c r="AQ174" i="23" s="1"/>
  <c r="AS44" i="23" s="1"/>
  <c r="AI174" i="23"/>
  <c r="AH174" i="23"/>
  <c r="AG174" i="23"/>
  <c r="AF174" i="23"/>
  <c r="AE174" i="23"/>
  <c r="AD174" i="23"/>
  <c r="AC174" i="23"/>
  <c r="AB174" i="23"/>
  <c r="AA174" i="23"/>
  <c r="Z174" i="23"/>
  <c r="Y174" i="23"/>
  <c r="X174" i="23"/>
  <c r="W174" i="23"/>
  <c r="V174" i="23"/>
  <c r="U174" i="23"/>
  <c r="T174" i="23"/>
  <c r="AM174" i="23" s="1"/>
  <c r="S174" i="23"/>
  <c r="R174" i="23"/>
  <c r="Q174" i="23"/>
  <c r="P174" i="23"/>
  <c r="O174" i="23"/>
  <c r="N174" i="23"/>
  <c r="M174" i="23"/>
  <c r="L174" i="23"/>
  <c r="AN174" i="23" s="1"/>
  <c r="K174" i="23"/>
  <c r="J174" i="23"/>
  <c r="I174" i="23"/>
  <c r="H174" i="23"/>
  <c r="G174" i="23"/>
  <c r="F174" i="23"/>
  <c r="E174" i="23"/>
  <c r="D174" i="23"/>
  <c r="AO174" i="23" s="1"/>
  <c r="AQ173" i="23"/>
  <c r="AO173" i="23"/>
  <c r="AJ173" i="23"/>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H173" i="23"/>
  <c r="G173" i="23"/>
  <c r="F173" i="23"/>
  <c r="E173" i="23"/>
  <c r="D173" i="23"/>
  <c r="AN172" i="23"/>
  <c r="AJ172" i="23"/>
  <c r="AQ172" i="23" s="1"/>
  <c r="AS43" i="23" s="1"/>
  <c r="AI172" i="23"/>
  <c r="AH172" i="23"/>
  <c r="AG172" i="23"/>
  <c r="AF172" i="23"/>
  <c r="AE172" i="23"/>
  <c r="AD172" i="23"/>
  <c r="AC172" i="23"/>
  <c r="AB172" i="23"/>
  <c r="AA172" i="23"/>
  <c r="Z172" i="23"/>
  <c r="Y172" i="23"/>
  <c r="X172" i="23"/>
  <c r="W172" i="23"/>
  <c r="V172" i="23"/>
  <c r="U172" i="23"/>
  <c r="AM172" i="23" s="1"/>
  <c r="T172" i="23"/>
  <c r="S172" i="23"/>
  <c r="R172" i="23"/>
  <c r="Q172" i="23"/>
  <c r="P172" i="23"/>
  <c r="O172" i="23"/>
  <c r="N172" i="23"/>
  <c r="M172" i="23"/>
  <c r="L172" i="23"/>
  <c r="K172" i="23"/>
  <c r="J172" i="23"/>
  <c r="I172" i="23"/>
  <c r="H172" i="23"/>
  <c r="G172" i="23"/>
  <c r="F172" i="23"/>
  <c r="E172" i="23"/>
  <c r="D172" i="23"/>
  <c r="AJ171" i="23"/>
  <c r="AQ171" i="23" s="1"/>
  <c r="AS41" i="23" s="1"/>
  <c r="AI171" i="23"/>
  <c r="AH171" i="23"/>
  <c r="AG171" i="23"/>
  <c r="AF171" i="23"/>
  <c r="AE171" i="23"/>
  <c r="AD171" i="23"/>
  <c r="AC171" i="23"/>
  <c r="AB171" i="23"/>
  <c r="AA171" i="23"/>
  <c r="Z171" i="23"/>
  <c r="Y171" i="23"/>
  <c r="X171" i="23"/>
  <c r="W171" i="23"/>
  <c r="V171" i="23"/>
  <c r="AM171" i="23" s="1"/>
  <c r="U171" i="23"/>
  <c r="T171" i="23"/>
  <c r="S171" i="23"/>
  <c r="R171" i="23"/>
  <c r="Q171" i="23"/>
  <c r="P171" i="23"/>
  <c r="O171" i="23"/>
  <c r="N171" i="23"/>
  <c r="AN171" i="23" s="1"/>
  <c r="M171" i="23"/>
  <c r="L171" i="23"/>
  <c r="K171" i="23"/>
  <c r="J171" i="23"/>
  <c r="I171" i="23"/>
  <c r="H171" i="23"/>
  <c r="G171" i="23"/>
  <c r="F171" i="23"/>
  <c r="E171" i="23"/>
  <c r="D171" i="23"/>
  <c r="AO171" i="23" s="1"/>
  <c r="AJ170" i="23"/>
  <c r="AQ170" i="23" s="1"/>
  <c r="AI170" i="23"/>
  <c r="AH170" i="23"/>
  <c r="AG170" i="23"/>
  <c r="AF170" i="23"/>
  <c r="AE170" i="23"/>
  <c r="AD170" i="23"/>
  <c r="AC170" i="23"/>
  <c r="AB170" i="23"/>
  <c r="AA170" i="23"/>
  <c r="Z170" i="23"/>
  <c r="Y170" i="23"/>
  <c r="X170" i="23"/>
  <c r="W170" i="23"/>
  <c r="V170" i="23"/>
  <c r="U170" i="23"/>
  <c r="T170" i="23"/>
  <c r="S170" i="23"/>
  <c r="R170" i="23"/>
  <c r="Q170" i="23"/>
  <c r="P170" i="23"/>
  <c r="O170" i="23"/>
  <c r="N170" i="23"/>
  <c r="M170" i="23"/>
  <c r="L170" i="23"/>
  <c r="K170" i="23"/>
  <c r="J170" i="23"/>
  <c r="I170" i="23"/>
  <c r="H170" i="23"/>
  <c r="G170" i="23"/>
  <c r="F170" i="23"/>
  <c r="E170" i="23"/>
  <c r="AO170" i="23" s="1"/>
  <c r="D170" i="23"/>
  <c r="AJ169" i="23"/>
  <c r="AI169" i="23"/>
  <c r="AH169" i="23"/>
  <c r="AG169" i="23"/>
  <c r="AF169" i="23"/>
  <c r="AE169" i="23"/>
  <c r="AD169" i="23"/>
  <c r="AC169" i="23"/>
  <c r="AB169" i="23"/>
  <c r="AA169" i="23"/>
  <c r="Z169" i="23"/>
  <c r="Y169" i="23"/>
  <c r="X169" i="23"/>
  <c r="W169" i="23"/>
  <c r="V169" i="23"/>
  <c r="U169" i="23"/>
  <c r="T169" i="23"/>
  <c r="AM169" i="23" s="1"/>
  <c r="S169" i="23"/>
  <c r="R169" i="23"/>
  <c r="Q169" i="23"/>
  <c r="P169" i="23"/>
  <c r="O169" i="23"/>
  <c r="N169" i="23"/>
  <c r="M169" i="23"/>
  <c r="L169" i="23"/>
  <c r="AN169" i="23" s="1"/>
  <c r="K169" i="23"/>
  <c r="J169" i="23"/>
  <c r="I169" i="23"/>
  <c r="H169" i="23"/>
  <c r="G169" i="23"/>
  <c r="F169" i="23"/>
  <c r="E169" i="23"/>
  <c r="D169" i="23"/>
  <c r="AO169" i="23" s="1"/>
  <c r="AJ168" i="23"/>
  <c r="AQ168" i="23" s="1"/>
  <c r="AI168" i="23"/>
  <c r="AH168" i="23"/>
  <c r="AG168" i="23"/>
  <c r="AF168" i="23"/>
  <c r="AE168" i="23"/>
  <c r="AD168" i="23"/>
  <c r="AC168" i="23"/>
  <c r="AB168" i="23"/>
  <c r="AA168" i="23"/>
  <c r="Z168" i="23"/>
  <c r="Y168" i="23"/>
  <c r="X168" i="23"/>
  <c r="W168" i="23"/>
  <c r="V168" i="23"/>
  <c r="AM168" i="23" s="1"/>
  <c r="U168" i="23"/>
  <c r="T168" i="23"/>
  <c r="S168" i="23"/>
  <c r="R168" i="23"/>
  <c r="Q168" i="23"/>
  <c r="P168" i="23"/>
  <c r="O168" i="23"/>
  <c r="N168" i="23"/>
  <c r="M168" i="23"/>
  <c r="L168" i="23"/>
  <c r="K168" i="23"/>
  <c r="J168" i="23"/>
  <c r="I168" i="23"/>
  <c r="H168" i="23"/>
  <c r="G168" i="23"/>
  <c r="F168" i="23"/>
  <c r="E168" i="23"/>
  <c r="D168" i="23"/>
  <c r="AJ167" i="23"/>
  <c r="AI167" i="23"/>
  <c r="AH167" i="23"/>
  <c r="AG167" i="23"/>
  <c r="AF167" i="23"/>
  <c r="AE167" i="23"/>
  <c r="AD167" i="23"/>
  <c r="AC167" i="23"/>
  <c r="AB167" i="23"/>
  <c r="AA167" i="23"/>
  <c r="Z167" i="23"/>
  <c r="Y167" i="23"/>
  <c r="X167" i="23"/>
  <c r="W167" i="23"/>
  <c r="V167" i="23"/>
  <c r="U167" i="23"/>
  <c r="T167" i="23"/>
  <c r="S167" i="23"/>
  <c r="R167" i="23"/>
  <c r="Q167" i="23"/>
  <c r="P167" i="23"/>
  <c r="O167" i="23"/>
  <c r="N167" i="23"/>
  <c r="M167" i="23"/>
  <c r="L167" i="23"/>
  <c r="K167" i="23"/>
  <c r="J167" i="23"/>
  <c r="I167" i="23"/>
  <c r="H167" i="23"/>
  <c r="G167" i="23"/>
  <c r="F167" i="23"/>
  <c r="E167" i="23"/>
  <c r="D167" i="23"/>
  <c r="AJ166" i="23"/>
  <c r="AQ166" i="23" s="1"/>
  <c r="AI166" i="23"/>
  <c r="AH166" i="23"/>
  <c r="AG166" i="23"/>
  <c r="AF166" i="23"/>
  <c r="AE166" i="23"/>
  <c r="AD166" i="23"/>
  <c r="AC166" i="23"/>
  <c r="AB166" i="23"/>
  <c r="AA166" i="23"/>
  <c r="Z166" i="23"/>
  <c r="Y166" i="23"/>
  <c r="X166" i="23"/>
  <c r="W166" i="23"/>
  <c r="V166" i="23"/>
  <c r="U166" i="23"/>
  <c r="T166" i="23"/>
  <c r="AM166" i="23" s="1"/>
  <c r="S166" i="23"/>
  <c r="R166" i="23"/>
  <c r="Q166" i="23"/>
  <c r="P166" i="23"/>
  <c r="O166" i="23"/>
  <c r="N166" i="23"/>
  <c r="M166" i="23"/>
  <c r="L166" i="23"/>
  <c r="AN166" i="23" s="1"/>
  <c r="K166" i="23"/>
  <c r="J166" i="23"/>
  <c r="I166" i="23"/>
  <c r="H166" i="23"/>
  <c r="G166" i="23"/>
  <c r="F166" i="23"/>
  <c r="E166" i="23"/>
  <c r="D166" i="23"/>
  <c r="AO166" i="23" s="1"/>
  <c r="AQ165" i="23"/>
  <c r="AJ165" i="23"/>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AO165" i="23" s="1"/>
  <c r="J165" i="23"/>
  <c r="I165" i="23"/>
  <c r="H165" i="23"/>
  <c r="G165" i="23"/>
  <c r="F165" i="23"/>
  <c r="E165" i="23"/>
  <c r="D165" i="23"/>
  <c r="AJ164" i="23"/>
  <c r="AQ164" i="23" s="1"/>
  <c r="AS34" i="23" s="1"/>
  <c r="AI164" i="23"/>
  <c r="AH164" i="23"/>
  <c r="AG164" i="23"/>
  <c r="AF164" i="23"/>
  <c r="AE164" i="23"/>
  <c r="AD164" i="23"/>
  <c r="AC164" i="23"/>
  <c r="AB164" i="23"/>
  <c r="AA164" i="23"/>
  <c r="Z164" i="23"/>
  <c r="Y164" i="23"/>
  <c r="X164" i="23"/>
  <c r="W164" i="23"/>
  <c r="V164" i="23"/>
  <c r="U164" i="23"/>
  <c r="T164" i="23"/>
  <c r="S164" i="23"/>
  <c r="R164" i="23"/>
  <c r="Q164" i="23"/>
  <c r="P164" i="23"/>
  <c r="O164" i="23"/>
  <c r="AN164" i="23" s="1"/>
  <c r="N164" i="23"/>
  <c r="M164" i="23"/>
  <c r="L164" i="23"/>
  <c r="K164" i="23"/>
  <c r="J164" i="23"/>
  <c r="I164" i="23"/>
  <c r="H164" i="23"/>
  <c r="G164" i="23"/>
  <c r="AO164" i="23" s="1"/>
  <c r="F164" i="23"/>
  <c r="E164" i="23"/>
  <c r="D164" i="23"/>
  <c r="AM163" i="23"/>
  <c r="AJ163" i="23"/>
  <c r="AI163" i="23"/>
  <c r="AH163" i="23"/>
  <c r="AG163" i="23"/>
  <c r="AF163" i="23"/>
  <c r="AE163" i="23"/>
  <c r="AD163" i="23"/>
  <c r="AC163" i="23"/>
  <c r="AB163" i="23"/>
  <c r="AA163" i="23"/>
  <c r="Z163" i="23"/>
  <c r="Y163" i="23"/>
  <c r="X163" i="23"/>
  <c r="W163" i="23"/>
  <c r="V163" i="23"/>
  <c r="U163" i="23"/>
  <c r="T163" i="23"/>
  <c r="S163" i="23"/>
  <c r="R163" i="23"/>
  <c r="Q163" i="23"/>
  <c r="P163" i="23"/>
  <c r="O163" i="23"/>
  <c r="N163" i="23"/>
  <c r="AN163" i="23" s="1"/>
  <c r="M163" i="23"/>
  <c r="L163" i="23"/>
  <c r="K163" i="23"/>
  <c r="J163" i="23"/>
  <c r="I163" i="23"/>
  <c r="H163" i="23"/>
  <c r="G163" i="23"/>
  <c r="F163" i="23"/>
  <c r="E163" i="23"/>
  <c r="D163" i="23"/>
  <c r="AJ162" i="23"/>
  <c r="AQ162" i="23" s="1"/>
  <c r="AI162" i="23"/>
  <c r="AH162" i="23"/>
  <c r="AG162" i="23"/>
  <c r="AF162" i="23"/>
  <c r="AE162" i="23"/>
  <c r="AD162" i="23"/>
  <c r="AC162" i="23"/>
  <c r="AL162" i="23" s="1"/>
  <c r="AB162" i="23"/>
  <c r="AA162" i="23"/>
  <c r="Z162" i="23"/>
  <c r="Y162" i="23"/>
  <c r="X162" i="23"/>
  <c r="W162" i="23"/>
  <c r="V162" i="23"/>
  <c r="U162" i="23"/>
  <c r="AM162" i="23" s="1"/>
  <c r="T162" i="23"/>
  <c r="S162" i="23"/>
  <c r="R162" i="23"/>
  <c r="Q162" i="23"/>
  <c r="P162" i="23"/>
  <c r="O162" i="23"/>
  <c r="N162" i="23"/>
  <c r="M162" i="23"/>
  <c r="L162" i="23"/>
  <c r="K162" i="23"/>
  <c r="J162" i="23"/>
  <c r="I162" i="23"/>
  <c r="H162" i="23"/>
  <c r="G162" i="23"/>
  <c r="F162" i="23"/>
  <c r="E162" i="23"/>
  <c r="AO162" i="23" s="1"/>
  <c r="D162" i="23"/>
  <c r="AJ161" i="23"/>
  <c r="AQ161" i="23" s="1"/>
  <c r="AI161" i="23"/>
  <c r="AH161" i="23"/>
  <c r="AG161" i="23"/>
  <c r="AF161" i="23"/>
  <c r="AE161" i="23"/>
  <c r="AD161" i="23"/>
  <c r="AC161" i="23"/>
  <c r="AB161" i="23"/>
  <c r="AA161" i="23"/>
  <c r="Z161" i="23"/>
  <c r="Y161" i="23"/>
  <c r="X161" i="23"/>
  <c r="W161" i="23"/>
  <c r="V161" i="23"/>
  <c r="U161" i="23"/>
  <c r="T161" i="23"/>
  <c r="S161" i="23"/>
  <c r="R161" i="23"/>
  <c r="Q161" i="23"/>
  <c r="P161" i="23"/>
  <c r="O161" i="23"/>
  <c r="N161" i="23"/>
  <c r="M161" i="23"/>
  <c r="L161" i="23"/>
  <c r="AN161" i="23" s="1"/>
  <c r="K161" i="23"/>
  <c r="J161" i="23"/>
  <c r="I161" i="23"/>
  <c r="H161" i="23"/>
  <c r="G161" i="23"/>
  <c r="F161" i="23"/>
  <c r="E161" i="23"/>
  <c r="D161" i="23"/>
  <c r="AM160" i="23"/>
  <c r="AJ160" i="23"/>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AN160" i="23" s="1"/>
  <c r="K160" i="23"/>
  <c r="J160" i="23"/>
  <c r="I160" i="23"/>
  <c r="H160" i="23"/>
  <c r="G160" i="23"/>
  <c r="F160" i="23"/>
  <c r="E160" i="23"/>
  <c r="D160" i="23"/>
  <c r="AO160" i="23" s="1"/>
  <c r="AJ159" i="23"/>
  <c r="AQ159" i="23" s="1"/>
  <c r="AI159" i="23"/>
  <c r="AH159" i="23"/>
  <c r="AG159" i="23"/>
  <c r="AF159" i="23"/>
  <c r="AE159" i="23"/>
  <c r="AD159" i="23"/>
  <c r="AC159" i="23"/>
  <c r="AB159" i="23"/>
  <c r="AA159" i="23"/>
  <c r="Z159" i="23"/>
  <c r="Y159" i="23"/>
  <c r="X159" i="23"/>
  <c r="W159" i="23"/>
  <c r="V159" i="23"/>
  <c r="U159" i="23"/>
  <c r="T159" i="23"/>
  <c r="AM159" i="23" s="1"/>
  <c r="S159" i="23"/>
  <c r="R159" i="23"/>
  <c r="Q159" i="23"/>
  <c r="P159" i="23"/>
  <c r="O159" i="23"/>
  <c r="N159" i="23"/>
  <c r="M159" i="23"/>
  <c r="L159" i="23"/>
  <c r="AN159" i="23" s="1"/>
  <c r="K159" i="23"/>
  <c r="J159" i="23"/>
  <c r="I159" i="23"/>
  <c r="H159" i="23"/>
  <c r="G159" i="23"/>
  <c r="F159" i="23"/>
  <c r="E159" i="23"/>
  <c r="D159" i="23"/>
  <c r="AO159" i="23" s="1"/>
  <c r="AJ158" i="23"/>
  <c r="AI158" i="23"/>
  <c r="AH158" i="23"/>
  <c r="AG158" i="23"/>
  <c r="AF158" i="23"/>
  <c r="AE158" i="23"/>
  <c r="AD158" i="23"/>
  <c r="AC158" i="23"/>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O157" i="23"/>
  <c r="AJ157" i="23"/>
  <c r="AQ157" i="23" s="1"/>
  <c r="AS27" i="23" s="1"/>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AN157" i="23" s="1"/>
  <c r="K157" i="23"/>
  <c r="J157" i="23"/>
  <c r="I157" i="23"/>
  <c r="H157" i="23"/>
  <c r="G157" i="23"/>
  <c r="F157" i="23"/>
  <c r="E157" i="23"/>
  <c r="D157" i="23"/>
  <c r="AQ156" i="23"/>
  <c r="AN156" i="23"/>
  <c r="AJ156" i="23"/>
  <c r="AI156" i="23"/>
  <c r="AH156" i="23"/>
  <c r="AG156" i="23"/>
  <c r="AF156" i="23"/>
  <c r="AE156" i="23"/>
  <c r="AD156" i="23"/>
  <c r="AC156" i="23"/>
  <c r="AB156" i="23"/>
  <c r="AA156" i="23"/>
  <c r="Z156" i="23"/>
  <c r="Y156" i="23"/>
  <c r="X156" i="23"/>
  <c r="W156" i="23"/>
  <c r="V156" i="23"/>
  <c r="U156" i="23"/>
  <c r="AM156" i="23" s="1"/>
  <c r="T156" i="23"/>
  <c r="S156" i="23"/>
  <c r="R156" i="23"/>
  <c r="Q156" i="23"/>
  <c r="P156" i="23"/>
  <c r="O156" i="23"/>
  <c r="N156" i="23"/>
  <c r="M156" i="23"/>
  <c r="L156" i="23"/>
  <c r="K156" i="23"/>
  <c r="J156" i="23"/>
  <c r="I156" i="23"/>
  <c r="H156" i="23"/>
  <c r="G156" i="23"/>
  <c r="AO156" i="23" s="1"/>
  <c r="F156" i="23"/>
  <c r="E156" i="23"/>
  <c r="D156" i="23"/>
  <c r="AQ155" i="23"/>
  <c r="AJ155" i="23"/>
  <c r="AI155" i="23"/>
  <c r="AH155" i="23"/>
  <c r="AG155" i="23"/>
  <c r="AF155" i="23"/>
  <c r="AE155" i="23"/>
  <c r="AD155" i="23"/>
  <c r="AC155" i="23"/>
  <c r="AB155" i="23"/>
  <c r="AA155" i="23"/>
  <c r="Z155" i="23"/>
  <c r="Y155" i="23"/>
  <c r="AM155" i="23" s="1"/>
  <c r="X155" i="23"/>
  <c r="W155" i="23"/>
  <c r="V155" i="23"/>
  <c r="U155" i="23"/>
  <c r="T155" i="23"/>
  <c r="S155" i="23"/>
  <c r="R155" i="23"/>
  <c r="Q155" i="23"/>
  <c r="P155" i="23"/>
  <c r="O155" i="23"/>
  <c r="N155" i="23"/>
  <c r="M155" i="23"/>
  <c r="L155" i="23"/>
  <c r="K155" i="23"/>
  <c r="J155" i="23"/>
  <c r="I155" i="23"/>
  <c r="H155" i="23"/>
  <c r="G155" i="23"/>
  <c r="F155" i="23"/>
  <c r="E155" i="23"/>
  <c r="D155" i="23"/>
  <c r="AO155" i="23" s="1"/>
  <c r="AO154" i="23"/>
  <c r="AJ154" i="23"/>
  <c r="AI154" i="23"/>
  <c r="AH154" i="23"/>
  <c r="AG154" i="23"/>
  <c r="AF154" i="23"/>
  <c r="AE154" i="23"/>
  <c r="AD154" i="23"/>
  <c r="AC154" i="23"/>
  <c r="AB154" i="23"/>
  <c r="AA154" i="23"/>
  <c r="Z154" i="23"/>
  <c r="Y154" i="23"/>
  <c r="X154" i="23"/>
  <c r="W154" i="23"/>
  <c r="V154" i="23"/>
  <c r="U154" i="23"/>
  <c r="AM154" i="23" s="1"/>
  <c r="T154" i="23"/>
  <c r="S154" i="23"/>
  <c r="R154" i="23"/>
  <c r="Q154" i="23"/>
  <c r="P154" i="23"/>
  <c r="O154" i="23"/>
  <c r="N154" i="23"/>
  <c r="M154" i="23"/>
  <c r="AN154" i="23" s="1"/>
  <c r="L154" i="23"/>
  <c r="K154" i="23"/>
  <c r="J154" i="23"/>
  <c r="I154" i="23"/>
  <c r="H154" i="23"/>
  <c r="G154" i="23"/>
  <c r="F154" i="23"/>
  <c r="E154" i="23"/>
  <c r="D154" i="23"/>
  <c r="AN153" i="23"/>
  <c r="AJ153" i="23"/>
  <c r="AQ153" i="23" s="1"/>
  <c r="AI153" i="23"/>
  <c r="AH153" i="23"/>
  <c r="AG153" i="23"/>
  <c r="AF153" i="23"/>
  <c r="AE153" i="23"/>
  <c r="AD153" i="23"/>
  <c r="AC153" i="23"/>
  <c r="AB153" i="23"/>
  <c r="AA153" i="23"/>
  <c r="Z153" i="23"/>
  <c r="Y153" i="23"/>
  <c r="X153" i="23"/>
  <c r="W153" i="23"/>
  <c r="V153" i="23"/>
  <c r="U153" i="23"/>
  <c r="T153" i="23"/>
  <c r="S153" i="23"/>
  <c r="R153" i="23"/>
  <c r="Q153" i="23"/>
  <c r="P153" i="23"/>
  <c r="O153" i="23"/>
  <c r="N153" i="23"/>
  <c r="M153" i="23"/>
  <c r="L153" i="23"/>
  <c r="K153" i="23"/>
  <c r="J153" i="23"/>
  <c r="I153" i="23"/>
  <c r="H153" i="23"/>
  <c r="G153" i="23"/>
  <c r="F153" i="23"/>
  <c r="E153" i="23"/>
  <c r="D153" i="23"/>
  <c r="AJ152" i="23"/>
  <c r="AI152" i="23"/>
  <c r="AH152" i="23"/>
  <c r="AG152" i="23"/>
  <c r="AF152" i="23"/>
  <c r="AE152" i="23"/>
  <c r="AD152" i="23"/>
  <c r="AC152" i="23"/>
  <c r="AB152" i="23"/>
  <c r="AA152" i="23"/>
  <c r="AM152" i="23" s="1"/>
  <c r="Z152" i="23"/>
  <c r="Y152" i="23"/>
  <c r="X152" i="23"/>
  <c r="W152" i="23"/>
  <c r="V152" i="23"/>
  <c r="U152" i="23"/>
  <c r="T152" i="23"/>
  <c r="S152" i="23"/>
  <c r="R152" i="23"/>
  <c r="Q152" i="23"/>
  <c r="P152" i="23"/>
  <c r="O152" i="23"/>
  <c r="N152" i="23"/>
  <c r="M152" i="23"/>
  <c r="L152" i="23"/>
  <c r="K152" i="23"/>
  <c r="J152" i="23"/>
  <c r="I152" i="23"/>
  <c r="H152" i="23"/>
  <c r="G152" i="23"/>
  <c r="F152" i="23"/>
  <c r="E152" i="23"/>
  <c r="D152" i="23"/>
  <c r="AJ151" i="23"/>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Y150" i="23"/>
  <c r="X150" i="23"/>
  <c r="W150" i="23"/>
  <c r="V150" i="23"/>
  <c r="U150" i="23"/>
  <c r="T150" i="23"/>
  <c r="AM150" i="23" s="1"/>
  <c r="S150" i="23"/>
  <c r="R150" i="23"/>
  <c r="Q150" i="23"/>
  <c r="P150" i="23"/>
  <c r="O150" i="23"/>
  <c r="N150" i="23"/>
  <c r="M150" i="23"/>
  <c r="L150" i="23"/>
  <c r="AN150" i="23" s="1"/>
  <c r="K150" i="23"/>
  <c r="J150" i="23"/>
  <c r="I150" i="23"/>
  <c r="H150" i="23"/>
  <c r="G150" i="23"/>
  <c r="F150" i="23"/>
  <c r="E150" i="23"/>
  <c r="D150" i="23"/>
  <c r="AO150" i="23" s="1"/>
  <c r="AJ149" i="23"/>
  <c r="AI149" i="23"/>
  <c r="AH149" i="23"/>
  <c r="AG149" i="23"/>
  <c r="AF149" i="23"/>
  <c r="AE149" i="23"/>
  <c r="AD149" i="23"/>
  <c r="AC149" i="23"/>
  <c r="AB149" i="23"/>
  <c r="AA149" i="23"/>
  <c r="Z149" i="23"/>
  <c r="Y149" i="23"/>
  <c r="X149" i="23"/>
  <c r="W149" i="23"/>
  <c r="V149" i="23"/>
  <c r="U149" i="23"/>
  <c r="T149" i="23"/>
  <c r="S149" i="23"/>
  <c r="R149" i="23"/>
  <c r="Q149" i="23"/>
  <c r="P149" i="23"/>
  <c r="O149" i="23"/>
  <c r="N149" i="23"/>
  <c r="M149" i="23"/>
  <c r="L149" i="23"/>
  <c r="K149" i="23"/>
  <c r="J149" i="23"/>
  <c r="I149" i="23"/>
  <c r="H149" i="23"/>
  <c r="AO149" i="23" s="1"/>
  <c r="G149" i="23"/>
  <c r="F149" i="23"/>
  <c r="E149" i="23"/>
  <c r="D149" i="23"/>
  <c r="AN148" i="23"/>
  <c r="AJ148" i="23"/>
  <c r="AI148" i="23"/>
  <c r="AH148" i="23"/>
  <c r="AG148" i="23"/>
  <c r="AF148" i="23"/>
  <c r="AE148" i="23"/>
  <c r="AD148" i="23"/>
  <c r="AC148" i="23"/>
  <c r="AB148" i="23"/>
  <c r="AA148" i="23"/>
  <c r="Z148" i="23"/>
  <c r="Y148" i="23"/>
  <c r="X148" i="23"/>
  <c r="W148" i="23"/>
  <c r="V148" i="23"/>
  <c r="U148" i="23"/>
  <c r="AM148" i="23" s="1"/>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B147" i="23"/>
  <c r="AA147" i="23"/>
  <c r="Z147" i="23"/>
  <c r="Y147" i="23"/>
  <c r="X147" i="23"/>
  <c r="W147" i="23"/>
  <c r="V147" i="23"/>
  <c r="AM147" i="23" s="1"/>
  <c r="U147" i="23"/>
  <c r="T147" i="23"/>
  <c r="S147" i="23"/>
  <c r="R147" i="23"/>
  <c r="Q147" i="23"/>
  <c r="P147" i="23"/>
  <c r="O147" i="23"/>
  <c r="N147" i="23"/>
  <c r="AN147" i="23" s="1"/>
  <c r="M147" i="23"/>
  <c r="L147" i="23"/>
  <c r="K147" i="23"/>
  <c r="J147" i="23"/>
  <c r="I147" i="23"/>
  <c r="H147" i="23"/>
  <c r="G147" i="23"/>
  <c r="F147" i="23"/>
  <c r="E147" i="23"/>
  <c r="D147" i="23"/>
  <c r="AO147" i="23" s="1"/>
  <c r="AJ146" i="23"/>
  <c r="AI146" i="23"/>
  <c r="AH146" i="23"/>
  <c r="AG146" i="23"/>
  <c r="AF146" i="23"/>
  <c r="AE146" i="23"/>
  <c r="AD146" i="23"/>
  <c r="AC146" i="23"/>
  <c r="AB146" i="23"/>
  <c r="AA146" i="23"/>
  <c r="Z146" i="23"/>
  <c r="Y146" i="23"/>
  <c r="X146" i="23"/>
  <c r="W146" i="23"/>
  <c r="V146" i="23"/>
  <c r="U146" i="23"/>
  <c r="T146" i="23"/>
  <c r="S146" i="23"/>
  <c r="R146" i="23"/>
  <c r="Q146" i="23"/>
  <c r="P146" i="23"/>
  <c r="O146" i="23"/>
  <c r="N146" i="23"/>
  <c r="M146" i="23"/>
  <c r="L146" i="23"/>
  <c r="AN146" i="23" s="1"/>
  <c r="K146" i="23"/>
  <c r="J146" i="23"/>
  <c r="I146" i="23"/>
  <c r="H146" i="23"/>
  <c r="G146" i="23"/>
  <c r="F146" i="23"/>
  <c r="E146" i="23"/>
  <c r="AO146" i="23" s="1"/>
  <c r="D146" i="23"/>
  <c r="AJ145" i="23"/>
  <c r="AI145" i="23"/>
  <c r="AH145" i="23"/>
  <c r="AG145" i="23"/>
  <c r="AF145" i="23"/>
  <c r="AE145" i="23"/>
  <c r="AD145" i="23"/>
  <c r="AC145" i="23"/>
  <c r="AB145" i="23"/>
  <c r="AA145" i="23"/>
  <c r="Z145" i="23"/>
  <c r="Y145" i="23"/>
  <c r="X145" i="23"/>
  <c r="W145" i="23"/>
  <c r="V145" i="23"/>
  <c r="U145" i="23"/>
  <c r="T145" i="23"/>
  <c r="AM145" i="23" s="1"/>
  <c r="S145" i="23"/>
  <c r="R145" i="23"/>
  <c r="Q145" i="23"/>
  <c r="P145" i="23"/>
  <c r="O145" i="23"/>
  <c r="N145" i="23"/>
  <c r="M145" i="23"/>
  <c r="L145" i="23"/>
  <c r="AN145" i="23" s="1"/>
  <c r="K145" i="23"/>
  <c r="J145" i="23"/>
  <c r="I145" i="23"/>
  <c r="H145" i="23"/>
  <c r="G145" i="23"/>
  <c r="F145" i="23"/>
  <c r="E145" i="23"/>
  <c r="D145" i="23"/>
  <c r="AO145" i="23" s="1"/>
  <c r="AJ144" i="23"/>
  <c r="AI144" i="23"/>
  <c r="AH144" i="23"/>
  <c r="AG144" i="23"/>
  <c r="AF144" i="23"/>
  <c r="AE144" i="23"/>
  <c r="AD144" i="23"/>
  <c r="AC144" i="23"/>
  <c r="AB144" i="23"/>
  <c r="AA144" i="23"/>
  <c r="Z144" i="23"/>
  <c r="Y144" i="23"/>
  <c r="X144" i="23"/>
  <c r="W144" i="23"/>
  <c r="V144" i="23"/>
  <c r="AM144" i="23" s="1"/>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N143" i="23"/>
  <c r="M143" i="23"/>
  <c r="L143" i="23"/>
  <c r="K143" i="23"/>
  <c r="J143" i="23"/>
  <c r="I143" i="23"/>
  <c r="H143" i="23"/>
  <c r="G143" i="23"/>
  <c r="F143" i="23"/>
  <c r="E143" i="23"/>
  <c r="D143" i="23"/>
  <c r="AJ142" i="23"/>
  <c r="AI142" i="23"/>
  <c r="AH142" i="23"/>
  <c r="AG142" i="23"/>
  <c r="AF142" i="23"/>
  <c r="AE142" i="23"/>
  <c r="AD142" i="23"/>
  <c r="AC142" i="23"/>
  <c r="AB142" i="23"/>
  <c r="AA142" i="23"/>
  <c r="Z142" i="23"/>
  <c r="Y142" i="23"/>
  <c r="X142" i="23"/>
  <c r="W142" i="23"/>
  <c r="V142" i="23"/>
  <c r="U142" i="23"/>
  <c r="T142" i="23"/>
  <c r="AM142" i="23" s="1"/>
  <c r="S142" i="23"/>
  <c r="R142" i="23"/>
  <c r="Q142" i="23"/>
  <c r="P142" i="23"/>
  <c r="O142" i="23"/>
  <c r="N142" i="23"/>
  <c r="M142" i="23"/>
  <c r="L142" i="23"/>
  <c r="AN142" i="23" s="1"/>
  <c r="K142" i="23"/>
  <c r="J142" i="23"/>
  <c r="I142" i="23"/>
  <c r="H142" i="23"/>
  <c r="G142" i="23"/>
  <c r="F142" i="23"/>
  <c r="E142" i="23"/>
  <c r="D142" i="23"/>
  <c r="AO142" i="23" s="1"/>
  <c r="AO141" i="23"/>
  <c r="AJ141" i="23"/>
  <c r="AI141" i="23"/>
  <c r="AH141" i="23"/>
  <c r="AG141" i="23"/>
  <c r="AF141" i="23"/>
  <c r="AE141" i="23"/>
  <c r="AD141" i="23"/>
  <c r="AC141" i="23"/>
  <c r="AB141" i="23"/>
  <c r="AL141" i="23" s="1"/>
  <c r="AA141" i="23"/>
  <c r="Z141" i="23"/>
  <c r="Y141" i="23"/>
  <c r="X141" i="23"/>
  <c r="W141" i="23"/>
  <c r="V141" i="23"/>
  <c r="U141" i="23"/>
  <c r="T141" i="23"/>
  <c r="AM141" i="23" s="1"/>
  <c r="S141" i="23"/>
  <c r="R141" i="23"/>
  <c r="Q141" i="23"/>
  <c r="P141" i="23"/>
  <c r="O141" i="23"/>
  <c r="N141" i="23"/>
  <c r="M141" i="23"/>
  <c r="L141" i="23"/>
  <c r="AN141" i="23" s="1"/>
  <c r="K141" i="23"/>
  <c r="J141" i="23"/>
  <c r="I141" i="23"/>
  <c r="H141" i="23"/>
  <c r="G141" i="23"/>
  <c r="F141" i="23"/>
  <c r="E141" i="23"/>
  <c r="D141" i="23"/>
  <c r="AN140" i="23"/>
  <c r="AJ140" i="23"/>
  <c r="AI140" i="23"/>
  <c r="AH140" i="23"/>
  <c r="AG140" i="23"/>
  <c r="AF140" i="23"/>
  <c r="AE140" i="23"/>
  <c r="AD140" i="23"/>
  <c r="AC140" i="23"/>
  <c r="AB140" i="23"/>
  <c r="AA140" i="23"/>
  <c r="Z140" i="23"/>
  <c r="Y140" i="23"/>
  <c r="X140" i="23"/>
  <c r="W140" i="23"/>
  <c r="V140" i="23"/>
  <c r="U140" i="23"/>
  <c r="AM140" i="23" s="1"/>
  <c r="T140" i="23"/>
  <c r="S140" i="23"/>
  <c r="R140" i="23"/>
  <c r="Q140" i="23"/>
  <c r="P140" i="23"/>
  <c r="O140" i="23"/>
  <c r="N140" i="23"/>
  <c r="M140" i="23"/>
  <c r="L140" i="23"/>
  <c r="K140" i="23"/>
  <c r="J140" i="23"/>
  <c r="I140" i="23"/>
  <c r="H140" i="23"/>
  <c r="G140" i="23"/>
  <c r="AO140" i="23" s="1"/>
  <c r="F140" i="23"/>
  <c r="E140" i="23"/>
  <c r="D140" i="23"/>
  <c r="AM139" i="23"/>
  <c r="AJ139" i="23"/>
  <c r="AI139" i="23"/>
  <c r="AH139" i="23"/>
  <c r="AG139" i="23"/>
  <c r="AF139" i="23"/>
  <c r="AE139" i="23"/>
  <c r="AD139" i="23"/>
  <c r="AC139" i="23"/>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O139" i="23" s="1"/>
  <c r="AO138" i="23"/>
  <c r="AJ138" i="23"/>
  <c r="AI138" i="23"/>
  <c r="AH138" i="23"/>
  <c r="AG138" i="23"/>
  <c r="AF138" i="23"/>
  <c r="AE138" i="23"/>
  <c r="AD138" i="23"/>
  <c r="AC138" i="23"/>
  <c r="AB138" i="23"/>
  <c r="AA138" i="23"/>
  <c r="Z138" i="23"/>
  <c r="Y138" i="23"/>
  <c r="X138" i="23"/>
  <c r="W138" i="23"/>
  <c r="V138" i="23"/>
  <c r="U138" i="23"/>
  <c r="AM138" i="23" s="1"/>
  <c r="T138" i="23"/>
  <c r="S138" i="23"/>
  <c r="R138" i="23"/>
  <c r="Q138" i="23"/>
  <c r="P138" i="23"/>
  <c r="O138" i="23"/>
  <c r="N138" i="23"/>
  <c r="M138" i="23"/>
  <c r="L138" i="23"/>
  <c r="K138" i="23"/>
  <c r="J138" i="23"/>
  <c r="I138" i="23"/>
  <c r="H138" i="23"/>
  <c r="G138" i="23"/>
  <c r="F138" i="23"/>
  <c r="E138" i="23"/>
  <c r="D138" i="23"/>
  <c r="AN137" i="23"/>
  <c r="AJ137" i="23"/>
  <c r="AI137" i="23"/>
  <c r="AH137" i="23"/>
  <c r="AG137" i="23"/>
  <c r="AF137" i="23"/>
  <c r="AE137" i="23"/>
  <c r="AD137" i="23"/>
  <c r="AC137" i="23"/>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A136" i="23"/>
  <c r="AM136" i="23" s="1"/>
  <c r="Z136" i="23"/>
  <c r="Y136" i="23"/>
  <c r="X136" i="23"/>
  <c r="W136" i="23"/>
  <c r="V136" i="23"/>
  <c r="U136" i="23"/>
  <c r="T136" i="23"/>
  <c r="S136" i="23"/>
  <c r="R136" i="23"/>
  <c r="Q136" i="23"/>
  <c r="P136" i="23"/>
  <c r="O136" i="23"/>
  <c r="N136" i="23"/>
  <c r="M136" i="23"/>
  <c r="L136" i="23"/>
  <c r="K136" i="23"/>
  <c r="J136" i="23"/>
  <c r="I136" i="23"/>
  <c r="H136" i="23"/>
  <c r="G136" i="23"/>
  <c r="F136" i="23"/>
  <c r="E136" i="23"/>
  <c r="D136" i="23"/>
  <c r="AJ134" i="23"/>
  <c r="AQ134" i="23" s="1"/>
  <c r="AI134" i="23"/>
  <c r="AH134" i="23"/>
  <c r="AG134" i="23"/>
  <c r="AF134" i="23"/>
  <c r="AE134" i="23"/>
  <c r="AD134" i="23"/>
  <c r="AC134" i="23"/>
  <c r="AB134" i="23"/>
  <c r="AA134" i="23"/>
  <c r="Z134" i="23"/>
  <c r="Y134" i="23"/>
  <c r="X134" i="23"/>
  <c r="W134" i="23"/>
  <c r="V134" i="23"/>
  <c r="AM134" i="23" s="1"/>
  <c r="U134" i="23"/>
  <c r="T134" i="23"/>
  <c r="S134" i="23"/>
  <c r="R134" i="23"/>
  <c r="Q134" i="23"/>
  <c r="P134" i="23"/>
  <c r="O134" i="23"/>
  <c r="N134" i="23"/>
  <c r="M134" i="23"/>
  <c r="L134" i="23"/>
  <c r="K134" i="23"/>
  <c r="J134" i="23"/>
  <c r="I134" i="23"/>
  <c r="H134" i="23"/>
  <c r="G134" i="23"/>
  <c r="F134" i="23"/>
  <c r="E134" i="23"/>
  <c r="D134" i="23"/>
  <c r="AJ133" i="23"/>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J132" i="23"/>
  <c r="AQ132" i="23" s="1"/>
  <c r="AI132" i="23"/>
  <c r="AH132" i="23"/>
  <c r="AG132" i="23"/>
  <c r="AF132" i="23"/>
  <c r="AE132" i="23"/>
  <c r="AD132" i="23"/>
  <c r="AC132" i="23"/>
  <c r="AB132" i="23"/>
  <c r="AA132" i="23"/>
  <c r="Z132" i="23"/>
  <c r="Y132" i="23"/>
  <c r="X132" i="23"/>
  <c r="W132" i="23"/>
  <c r="V132" i="23"/>
  <c r="U132" i="23"/>
  <c r="T132" i="23"/>
  <c r="S132" i="23"/>
  <c r="R132" i="23"/>
  <c r="Q132" i="23"/>
  <c r="P132" i="23"/>
  <c r="O132" i="23"/>
  <c r="N132" i="23"/>
  <c r="M132" i="23"/>
  <c r="L132" i="23"/>
  <c r="K132" i="23"/>
  <c r="J132" i="23"/>
  <c r="I132" i="23"/>
  <c r="H132" i="23"/>
  <c r="G132" i="23"/>
  <c r="F132" i="23"/>
  <c r="E132" i="23"/>
  <c r="D132" i="23"/>
  <c r="AQ131" i="23"/>
  <c r="AO131" i="23"/>
  <c r="AJ131" i="23"/>
  <c r="AI131" i="23"/>
  <c r="AH131" i="23"/>
  <c r="AG131" i="23"/>
  <c r="AF131" i="23"/>
  <c r="AE131" i="23"/>
  <c r="AD131" i="23"/>
  <c r="AC131" i="23"/>
  <c r="AB131" i="23"/>
  <c r="AA131" i="23"/>
  <c r="Z131" i="23"/>
  <c r="Y131" i="23"/>
  <c r="X131" i="23"/>
  <c r="W131" i="23"/>
  <c r="V131" i="23"/>
  <c r="AM131" i="23" s="1"/>
  <c r="U131" i="23"/>
  <c r="T131" i="23"/>
  <c r="S131" i="23"/>
  <c r="R131" i="23"/>
  <c r="Q131" i="23"/>
  <c r="P131" i="23"/>
  <c r="O131" i="23"/>
  <c r="N131" i="23"/>
  <c r="M131" i="23"/>
  <c r="L131" i="23"/>
  <c r="AN131" i="23" s="1"/>
  <c r="K131" i="23"/>
  <c r="J131" i="23"/>
  <c r="I131" i="23"/>
  <c r="H131" i="23"/>
  <c r="G131" i="23"/>
  <c r="F131" i="23"/>
  <c r="E131" i="23"/>
  <c r="D131" i="23"/>
  <c r="AJ130" i="23"/>
  <c r="AQ130" i="23" s="1"/>
  <c r="AR65" i="23" s="1"/>
  <c r="AI130" i="23"/>
  <c r="AH130" i="23"/>
  <c r="AG130" i="23"/>
  <c r="AF130" i="23"/>
  <c r="AE130" i="23"/>
  <c r="AD130" i="23"/>
  <c r="AC130" i="23"/>
  <c r="AB130" i="23"/>
  <c r="AA130" i="23"/>
  <c r="Z130" i="23"/>
  <c r="Y130" i="23"/>
  <c r="X130" i="23"/>
  <c r="W130" i="23"/>
  <c r="V130" i="23"/>
  <c r="U130" i="23"/>
  <c r="T130" i="23"/>
  <c r="S130" i="23"/>
  <c r="R130" i="23"/>
  <c r="Q130" i="23"/>
  <c r="P130" i="23"/>
  <c r="O130" i="23"/>
  <c r="AN130" i="23" s="1"/>
  <c r="N130" i="23"/>
  <c r="M130" i="23"/>
  <c r="L130" i="23"/>
  <c r="K130" i="23"/>
  <c r="J130" i="23"/>
  <c r="I130" i="23"/>
  <c r="H130" i="23"/>
  <c r="G130" i="23"/>
  <c r="F130" i="23"/>
  <c r="E130" i="23"/>
  <c r="D130" i="23"/>
  <c r="AQ129" i="23"/>
  <c r="AM129" i="23"/>
  <c r="AJ129" i="23"/>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J128" i="23"/>
  <c r="AQ128" i="23" s="1"/>
  <c r="AR63" i="23" s="1"/>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AO128" i="23" s="1"/>
  <c r="G128" i="23"/>
  <c r="F128" i="23"/>
  <c r="E128" i="23"/>
  <c r="D128" i="23"/>
  <c r="AJ127" i="23"/>
  <c r="AI127" i="23"/>
  <c r="AH127" i="23"/>
  <c r="AG127" i="23"/>
  <c r="AF127" i="23"/>
  <c r="AE127" i="23"/>
  <c r="AD127" i="23"/>
  <c r="AC127" i="23"/>
  <c r="AB127" i="23"/>
  <c r="AA127" i="23"/>
  <c r="Z127" i="23"/>
  <c r="Y127" i="23"/>
  <c r="X127" i="23"/>
  <c r="W127" i="23"/>
  <c r="V127" i="23"/>
  <c r="U127" i="23"/>
  <c r="T127" i="23"/>
  <c r="S127" i="23"/>
  <c r="R127" i="23"/>
  <c r="Q127" i="23"/>
  <c r="P127" i="23"/>
  <c r="O127" i="23"/>
  <c r="N127" i="23"/>
  <c r="M127" i="23"/>
  <c r="L127" i="23"/>
  <c r="AN127" i="23" s="1"/>
  <c r="K127" i="23"/>
  <c r="J127" i="23"/>
  <c r="I127" i="23"/>
  <c r="H127" i="23"/>
  <c r="G127" i="23"/>
  <c r="F127" i="23"/>
  <c r="E127" i="23"/>
  <c r="D127" i="23"/>
  <c r="AJ126" i="23"/>
  <c r="AQ126" i="23" s="1"/>
  <c r="AI126" i="23"/>
  <c r="AH126" i="23"/>
  <c r="AG126" i="23"/>
  <c r="AF126" i="23"/>
  <c r="AE126" i="23"/>
  <c r="AD126" i="23"/>
  <c r="AC126" i="23"/>
  <c r="AB126" i="23"/>
  <c r="AA126" i="23"/>
  <c r="AM126" i="23" s="1"/>
  <c r="Z126" i="23"/>
  <c r="Y126" i="23"/>
  <c r="X126" i="23"/>
  <c r="W126" i="23"/>
  <c r="V126" i="23"/>
  <c r="U126" i="23"/>
  <c r="T126" i="23"/>
  <c r="S126" i="23"/>
  <c r="R126" i="23"/>
  <c r="Q126" i="23"/>
  <c r="P126" i="23"/>
  <c r="O126" i="23"/>
  <c r="N126" i="23"/>
  <c r="M126" i="23"/>
  <c r="L126" i="23"/>
  <c r="AN126" i="23" s="1"/>
  <c r="K126" i="23"/>
  <c r="J126" i="23"/>
  <c r="I126" i="23"/>
  <c r="H126" i="23"/>
  <c r="G126" i="23"/>
  <c r="F126" i="23"/>
  <c r="E126" i="23"/>
  <c r="D126" i="23"/>
  <c r="AO126" i="23" s="1"/>
  <c r="C126" i="23"/>
  <c r="AJ125" i="23"/>
  <c r="AQ125" i="23" s="1"/>
  <c r="AI125" i="23"/>
  <c r="AH125" i="23"/>
  <c r="AG125" i="23"/>
  <c r="AF125" i="23"/>
  <c r="AE125" i="23"/>
  <c r="AD125" i="23"/>
  <c r="AC125" i="23"/>
  <c r="AL125" i="23" s="1"/>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Q124" i="23"/>
  <c r="AJ124" i="23"/>
  <c r="AI124" i="23"/>
  <c r="AH124" i="23"/>
  <c r="AG124" i="23"/>
  <c r="AF124" i="23"/>
  <c r="AE124" i="23"/>
  <c r="AD124" i="23"/>
  <c r="AC124" i="23"/>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R58"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G123" i="23"/>
  <c r="F123" i="23"/>
  <c r="E123" i="23"/>
  <c r="D123" i="23"/>
  <c r="C123" i="23"/>
  <c r="AJ122" i="23"/>
  <c r="AI122" i="23"/>
  <c r="AH122" i="23"/>
  <c r="AG122" i="23"/>
  <c r="AF122" i="23"/>
  <c r="AE122" i="23"/>
  <c r="AD122" i="23"/>
  <c r="AC122" i="23"/>
  <c r="AB122" i="23"/>
  <c r="AA122" i="23"/>
  <c r="Z122" i="23"/>
  <c r="Y122" i="23"/>
  <c r="X122" i="23"/>
  <c r="W122" i="23"/>
  <c r="V122" i="23"/>
  <c r="U122" i="23"/>
  <c r="T122" i="23"/>
  <c r="S122" i="23"/>
  <c r="R122" i="23"/>
  <c r="Q122" i="23"/>
  <c r="P122" i="23"/>
  <c r="O122" i="23"/>
  <c r="AN122" i="23" s="1"/>
  <c r="N122" i="23"/>
  <c r="M122" i="23"/>
  <c r="L122" i="23"/>
  <c r="K122" i="23"/>
  <c r="J122" i="23"/>
  <c r="I122" i="23"/>
  <c r="H122" i="23"/>
  <c r="G122" i="23"/>
  <c r="AO122" i="23" s="1"/>
  <c r="F122" i="23"/>
  <c r="E122" i="23"/>
  <c r="D122" i="23"/>
  <c r="AJ121" i="23"/>
  <c r="AQ121" i="23" s="1"/>
  <c r="AR56" i="23" s="1"/>
  <c r="AI121" i="23"/>
  <c r="AH121" i="23"/>
  <c r="AG121" i="23"/>
  <c r="AF121" i="23"/>
  <c r="AE121" i="23"/>
  <c r="AD121" i="23"/>
  <c r="AC121" i="23"/>
  <c r="AB121" i="23"/>
  <c r="AA121" i="23"/>
  <c r="Z121" i="23"/>
  <c r="Y121" i="23"/>
  <c r="AM121" i="23" s="1"/>
  <c r="X121" i="23"/>
  <c r="W121" i="23"/>
  <c r="V121" i="23"/>
  <c r="U121" i="23"/>
  <c r="T121" i="23"/>
  <c r="S121" i="23"/>
  <c r="R121" i="23"/>
  <c r="Q121" i="23"/>
  <c r="P121" i="23"/>
  <c r="O121" i="23"/>
  <c r="N121" i="23"/>
  <c r="M121" i="23"/>
  <c r="L121" i="23"/>
  <c r="K121" i="23"/>
  <c r="J121" i="23"/>
  <c r="I121" i="23"/>
  <c r="H121" i="23"/>
  <c r="G121" i="23"/>
  <c r="F121" i="23"/>
  <c r="E121" i="23"/>
  <c r="D121" i="23"/>
  <c r="AO120" i="23"/>
  <c r="AJ120" i="23"/>
  <c r="AI120" i="23"/>
  <c r="AH120" i="23"/>
  <c r="AG120" i="23"/>
  <c r="AF120" i="23"/>
  <c r="AE120" i="23"/>
  <c r="AD120" i="23"/>
  <c r="AC120" i="23"/>
  <c r="AB120" i="23"/>
  <c r="AA120" i="23"/>
  <c r="Z120" i="23"/>
  <c r="Y120" i="23"/>
  <c r="X120" i="23"/>
  <c r="W120" i="23"/>
  <c r="V120" i="23"/>
  <c r="U120" i="23"/>
  <c r="AM120" i="23" s="1"/>
  <c r="T120" i="23"/>
  <c r="S120" i="23"/>
  <c r="R120" i="23"/>
  <c r="Q120" i="23"/>
  <c r="P120" i="23"/>
  <c r="O120" i="23"/>
  <c r="N120" i="23"/>
  <c r="M120" i="23"/>
  <c r="AN120" i="23" s="1"/>
  <c r="L120" i="23"/>
  <c r="K120" i="23"/>
  <c r="J120" i="23"/>
  <c r="I120" i="23"/>
  <c r="H120" i="23"/>
  <c r="G120" i="23"/>
  <c r="F120" i="23"/>
  <c r="E120" i="23"/>
  <c r="D120" i="23"/>
  <c r="AJ119" i="23"/>
  <c r="AQ119" i="23" s="1"/>
  <c r="AR54" i="23" s="1"/>
  <c r="AI119" i="23"/>
  <c r="AH119" i="23"/>
  <c r="AG119" i="23"/>
  <c r="AF119" i="23"/>
  <c r="AE119" i="23"/>
  <c r="AD119" i="23"/>
  <c r="AC119" i="23"/>
  <c r="AB119" i="23"/>
  <c r="AA119" i="23"/>
  <c r="Z119" i="23"/>
  <c r="Y119" i="23"/>
  <c r="X119" i="23"/>
  <c r="W119" i="23"/>
  <c r="V119" i="23"/>
  <c r="U119" i="23"/>
  <c r="T119" i="23"/>
  <c r="AM119" i="23" s="1"/>
  <c r="S119" i="23"/>
  <c r="R119" i="23"/>
  <c r="Q119" i="23"/>
  <c r="P119" i="23"/>
  <c r="O119" i="23"/>
  <c r="N119" i="23"/>
  <c r="M119" i="23"/>
  <c r="L119" i="23"/>
  <c r="AN119" i="23" s="1"/>
  <c r="K119" i="23"/>
  <c r="J119" i="23"/>
  <c r="I119" i="23"/>
  <c r="H119" i="23"/>
  <c r="G119" i="23"/>
  <c r="F119" i="23"/>
  <c r="E119" i="23"/>
  <c r="D119" i="23"/>
  <c r="AO119" i="23" s="1"/>
  <c r="AJ118" i="23"/>
  <c r="AI118" i="23"/>
  <c r="AH118" i="23"/>
  <c r="AG118" i="23"/>
  <c r="AF118" i="23"/>
  <c r="AE118" i="23"/>
  <c r="AD118" i="23"/>
  <c r="AC118" i="23"/>
  <c r="AB118" i="23"/>
  <c r="AA118" i="23"/>
  <c r="Z118" i="23"/>
  <c r="Y118" i="23"/>
  <c r="X118" i="23"/>
  <c r="W118" i="23"/>
  <c r="V118" i="23"/>
  <c r="AM118" i="23" s="1"/>
  <c r="U118" i="23"/>
  <c r="T118" i="23"/>
  <c r="S118" i="23"/>
  <c r="R118" i="23"/>
  <c r="Q118" i="23"/>
  <c r="P118" i="23"/>
  <c r="O118" i="23"/>
  <c r="N118" i="23"/>
  <c r="M118" i="23"/>
  <c r="L118" i="23"/>
  <c r="K118" i="23"/>
  <c r="J118" i="23"/>
  <c r="I118" i="23"/>
  <c r="H118" i="23"/>
  <c r="G118" i="23"/>
  <c r="F118" i="23"/>
  <c r="E118" i="23"/>
  <c r="D118" i="23"/>
  <c r="AJ117" i="23"/>
  <c r="AQ117" i="23" s="1"/>
  <c r="AI117" i="23"/>
  <c r="AH117" i="23"/>
  <c r="AG117" i="23"/>
  <c r="AF117" i="23"/>
  <c r="AE117" i="23"/>
  <c r="AD117" i="23"/>
  <c r="AC117" i="23"/>
  <c r="AB117" i="23"/>
  <c r="AA117" i="23"/>
  <c r="Z117" i="23"/>
  <c r="Y117" i="23"/>
  <c r="X117" i="23"/>
  <c r="W117" i="23"/>
  <c r="V117" i="23"/>
  <c r="U117" i="23"/>
  <c r="T117" i="23"/>
  <c r="AM117" i="23" s="1"/>
  <c r="S117" i="23"/>
  <c r="R117" i="23"/>
  <c r="Q117" i="23"/>
  <c r="P117" i="23"/>
  <c r="O117" i="23"/>
  <c r="N117" i="23"/>
  <c r="M117" i="23"/>
  <c r="L117" i="23"/>
  <c r="AN117" i="23" s="1"/>
  <c r="K117" i="23"/>
  <c r="J117" i="23"/>
  <c r="I117" i="23"/>
  <c r="H117" i="23"/>
  <c r="G117" i="23"/>
  <c r="F117" i="23"/>
  <c r="E117" i="23"/>
  <c r="D117" i="23"/>
  <c r="AO117" i="23" s="1"/>
  <c r="AJ116" i="23"/>
  <c r="AQ116" i="23" s="1"/>
  <c r="AR51" i="23" s="1"/>
  <c r="AI116" i="23"/>
  <c r="AH116" i="23"/>
  <c r="AG116" i="23"/>
  <c r="AF116" i="23"/>
  <c r="AE116" i="23"/>
  <c r="AD116" i="23"/>
  <c r="AC116" i="23"/>
  <c r="AB116" i="23"/>
  <c r="AA116" i="23"/>
  <c r="Z116" i="23"/>
  <c r="Y116" i="23"/>
  <c r="X116" i="23"/>
  <c r="W116" i="23"/>
  <c r="V116" i="23"/>
  <c r="U116" i="23"/>
  <c r="T116" i="23"/>
  <c r="AM116" i="23" s="1"/>
  <c r="S116" i="23"/>
  <c r="R116" i="23"/>
  <c r="Q116" i="23"/>
  <c r="P116" i="23"/>
  <c r="O116" i="23"/>
  <c r="N116" i="23"/>
  <c r="M116" i="23"/>
  <c r="L116" i="23"/>
  <c r="AN116" i="23" s="1"/>
  <c r="K116" i="23"/>
  <c r="J116" i="23"/>
  <c r="I116" i="23"/>
  <c r="H116" i="23"/>
  <c r="G116" i="23"/>
  <c r="F116" i="23"/>
  <c r="E116" i="23"/>
  <c r="D116" i="23"/>
  <c r="AO116" i="23" s="1"/>
  <c r="AQ115" i="23"/>
  <c r="AR50" i="23" s="1"/>
  <c r="AJ115" i="23"/>
  <c r="AI115" i="23"/>
  <c r="AH115" i="23"/>
  <c r="AG115" i="23"/>
  <c r="AF115" i="23"/>
  <c r="AE115" i="23"/>
  <c r="AD115" i="23"/>
  <c r="AC115" i="23"/>
  <c r="AB115" i="23"/>
  <c r="AA115" i="23"/>
  <c r="Z115" i="23"/>
  <c r="Y115" i="23"/>
  <c r="X115" i="23"/>
  <c r="W115" i="23"/>
  <c r="V115" i="23"/>
  <c r="AM115" i="23" s="1"/>
  <c r="U115" i="23"/>
  <c r="T115" i="23"/>
  <c r="S115" i="23"/>
  <c r="R115" i="23"/>
  <c r="Q115" i="23"/>
  <c r="P115" i="23"/>
  <c r="O115" i="23"/>
  <c r="N115" i="23"/>
  <c r="M115" i="23"/>
  <c r="L115" i="23"/>
  <c r="K115" i="23"/>
  <c r="J115" i="23"/>
  <c r="I115" i="23"/>
  <c r="H115" i="23"/>
  <c r="AO115" i="23" s="1"/>
  <c r="G115" i="23"/>
  <c r="F115" i="23"/>
  <c r="E115" i="23"/>
  <c r="D115" i="23"/>
  <c r="AQ114" i="23"/>
  <c r="AN114" i="23"/>
  <c r="AJ114" i="23"/>
  <c r="AI114" i="23"/>
  <c r="AH114" i="23"/>
  <c r="AG114" i="23"/>
  <c r="AF114" i="23"/>
  <c r="AE114" i="23"/>
  <c r="AD114" i="23"/>
  <c r="AC114" i="23"/>
  <c r="AB114" i="23"/>
  <c r="AA114" i="23"/>
  <c r="Z114" i="23"/>
  <c r="Y114" i="23"/>
  <c r="X114" i="23"/>
  <c r="W114" i="23"/>
  <c r="V114" i="23"/>
  <c r="U114" i="23"/>
  <c r="AM114" i="23" s="1"/>
  <c r="T114" i="23"/>
  <c r="S114" i="23"/>
  <c r="R114" i="23"/>
  <c r="Q114" i="23"/>
  <c r="P114" i="23"/>
  <c r="O114" i="23"/>
  <c r="N114" i="23"/>
  <c r="M114" i="23"/>
  <c r="L114" i="23"/>
  <c r="K114" i="23"/>
  <c r="J114" i="23"/>
  <c r="I114" i="23"/>
  <c r="H114" i="23"/>
  <c r="G114" i="23"/>
  <c r="F114" i="23"/>
  <c r="E114" i="23"/>
  <c r="D114" i="23"/>
  <c r="AQ113" i="23"/>
  <c r="AJ113" i="23"/>
  <c r="AI113" i="23"/>
  <c r="AH113" i="23"/>
  <c r="AG113" i="23"/>
  <c r="AF113" i="23"/>
  <c r="AE113" i="23"/>
  <c r="AD113" i="23"/>
  <c r="AC113" i="23"/>
  <c r="AB113" i="23"/>
  <c r="AA113" i="23"/>
  <c r="Z113" i="23"/>
  <c r="Y113" i="23"/>
  <c r="AM113" i="23" s="1"/>
  <c r="X113" i="23"/>
  <c r="W113" i="23"/>
  <c r="V113" i="23"/>
  <c r="U113" i="23"/>
  <c r="T113" i="23"/>
  <c r="S113" i="23"/>
  <c r="R113" i="23"/>
  <c r="Q113" i="23"/>
  <c r="P113" i="23"/>
  <c r="O113" i="23"/>
  <c r="N113" i="23"/>
  <c r="M113" i="23"/>
  <c r="L113" i="23"/>
  <c r="K113" i="23"/>
  <c r="J113" i="23"/>
  <c r="I113" i="23"/>
  <c r="H113" i="23"/>
  <c r="G113" i="23"/>
  <c r="F113" i="23"/>
  <c r="E113" i="23"/>
  <c r="D113" i="23"/>
  <c r="AJ112" i="23"/>
  <c r="AQ112" i="23" s="1"/>
  <c r="AI112" i="23"/>
  <c r="AH112" i="23"/>
  <c r="AG112" i="23"/>
  <c r="AF112" i="23"/>
  <c r="AE112" i="23"/>
  <c r="AD112" i="23"/>
  <c r="AC112" i="23"/>
  <c r="AL112" i="23" s="1"/>
  <c r="AB112" i="23"/>
  <c r="AA112" i="23"/>
  <c r="Z112" i="23"/>
  <c r="Y112" i="23"/>
  <c r="X112" i="23"/>
  <c r="W112" i="23"/>
  <c r="V112" i="23"/>
  <c r="U112" i="23"/>
  <c r="T112" i="23"/>
  <c r="S112" i="23"/>
  <c r="R112" i="23"/>
  <c r="Q112" i="23"/>
  <c r="P112" i="23"/>
  <c r="O112" i="23"/>
  <c r="N112" i="23"/>
  <c r="M112" i="23"/>
  <c r="L112" i="23"/>
  <c r="K112" i="23"/>
  <c r="J112" i="23"/>
  <c r="I112" i="23"/>
  <c r="H112" i="23"/>
  <c r="G112" i="23"/>
  <c r="F112" i="23"/>
  <c r="E112" i="23"/>
  <c r="AO112" i="23" s="1"/>
  <c r="D112" i="23"/>
  <c r="AJ111" i="23"/>
  <c r="AQ111" i="23" s="1"/>
  <c r="AR46" i="23" s="1"/>
  <c r="AI111" i="23"/>
  <c r="AH111" i="23"/>
  <c r="AG111" i="23"/>
  <c r="AF111" i="23"/>
  <c r="AE111" i="23"/>
  <c r="AD111" i="23"/>
  <c r="AC111" i="23"/>
  <c r="AB111" i="23"/>
  <c r="AA111" i="23"/>
  <c r="Z111" i="23"/>
  <c r="Y111" i="23"/>
  <c r="X111" i="23"/>
  <c r="W111" i="23"/>
  <c r="V111" i="23"/>
  <c r="U111" i="23"/>
  <c r="T111" i="23"/>
  <c r="AM111" i="23" s="1"/>
  <c r="S111" i="23"/>
  <c r="R111" i="23"/>
  <c r="Q111" i="23"/>
  <c r="P111" i="23"/>
  <c r="O111" i="23"/>
  <c r="N111" i="23"/>
  <c r="M111" i="23"/>
  <c r="L111" i="23"/>
  <c r="AN111" i="23" s="1"/>
  <c r="K111" i="23"/>
  <c r="J111" i="23"/>
  <c r="I111" i="23"/>
  <c r="H111" i="23"/>
  <c r="G111" i="23"/>
  <c r="F111" i="23"/>
  <c r="E111" i="23"/>
  <c r="D111" i="23"/>
  <c r="AO111" i="23" s="1"/>
  <c r="AJ110" i="23"/>
  <c r="AI110" i="23"/>
  <c r="AH110" i="23"/>
  <c r="AG110" i="23"/>
  <c r="AF110" i="23"/>
  <c r="AE110" i="23"/>
  <c r="AD110" i="23"/>
  <c r="AC110" i="23"/>
  <c r="AB110" i="23"/>
  <c r="AA110" i="23"/>
  <c r="Z110" i="23"/>
  <c r="Y110" i="23"/>
  <c r="X110" i="23"/>
  <c r="W110" i="23"/>
  <c r="V110" i="23"/>
  <c r="AM110" i="23" s="1"/>
  <c r="U110" i="23"/>
  <c r="T110" i="23"/>
  <c r="S110" i="23"/>
  <c r="R110" i="23"/>
  <c r="Q110" i="23"/>
  <c r="P110" i="23"/>
  <c r="O110" i="23"/>
  <c r="N110" i="23"/>
  <c r="M110" i="23"/>
  <c r="L110" i="23"/>
  <c r="AN110" i="23" s="1"/>
  <c r="K110" i="23"/>
  <c r="J110" i="23"/>
  <c r="I110" i="23"/>
  <c r="H110" i="23"/>
  <c r="G110" i="23"/>
  <c r="F110" i="23"/>
  <c r="E110" i="23"/>
  <c r="D110" i="23"/>
  <c r="AO110" i="23" s="1"/>
  <c r="AJ109" i="23"/>
  <c r="AQ109" i="23" s="1"/>
  <c r="AI109" i="23"/>
  <c r="AH109" i="23"/>
  <c r="AG109" i="23"/>
  <c r="AF109" i="23"/>
  <c r="AE109" i="23"/>
  <c r="AD109" i="23"/>
  <c r="AC109" i="23"/>
  <c r="AB109" i="23"/>
  <c r="AA109" i="23"/>
  <c r="Z109" i="23"/>
  <c r="Y109" i="23"/>
  <c r="X109" i="23"/>
  <c r="W109" i="23"/>
  <c r="V109" i="23"/>
  <c r="U109" i="23"/>
  <c r="T109" i="23"/>
  <c r="S109" i="23"/>
  <c r="R109" i="23"/>
  <c r="Q109" i="23"/>
  <c r="P109" i="23"/>
  <c r="O109" i="23"/>
  <c r="N109" i="23"/>
  <c r="M109" i="23"/>
  <c r="L109" i="23"/>
  <c r="K109" i="23"/>
  <c r="J109" i="23"/>
  <c r="I109" i="23"/>
  <c r="H109" i="23"/>
  <c r="G109" i="23"/>
  <c r="F109" i="23"/>
  <c r="E109" i="23"/>
  <c r="D109" i="23"/>
  <c r="AQ108" i="23"/>
  <c r="AJ108" i="23"/>
  <c r="AI108" i="23"/>
  <c r="AH108" i="23"/>
  <c r="AG108" i="23"/>
  <c r="AF108" i="23"/>
  <c r="AE108" i="23"/>
  <c r="AD108" i="23"/>
  <c r="AC108" i="23"/>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Q107" i="23"/>
  <c r="AJ107" i="23"/>
  <c r="AI107" i="23"/>
  <c r="AH107" i="23"/>
  <c r="AG107" i="23"/>
  <c r="AF107" i="23"/>
  <c r="AE107" i="23"/>
  <c r="AD107" i="23"/>
  <c r="AC107" i="23"/>
  <c r="AB107" i="23"/>
  <c r="AL107" i="23" s="1"/>
  <c r="AA107" i="23"/>
  <c r="Z107" i="23"/>
  <c r="Y107" i="23"/>
  <c r="X107" i="23"/>
  <c r="W107" i="23"/>
  <c r="V107" i="23"/>
  <c r="AM107" i="23" s="1"/>
  <c r="U107" i="23"/>
  <c r="T107" i="23"/>
  <c r="S107" i="23"/>
  <c r="R107" i="23"/>
  <c r="Q107" i="23"/>
  <c r="P107" i="23"/>
  <c r="O107" i="23"/>
  <c r="N107" i="23"/>
  <c r="M107" i="23"/>
  <c r="L107" i="23"/>
  <c r="AN107" i="23" s="1"/>
  <c r="K107" i="23"/>
  <c r="J107" i="23"/>
  <c r="I107" i="23"/>
  <c r="H107" i="23"/>
  <c r="AO107" i="23" s="1"/>
  <c r="G107" i="23"/>
  <c r="F107" i="23"/>
  <c r="E107" i="23"/>
  <c r="D107" i="23"/>
  <c r="AJ106" i="23"/>
  <c r="AQ106" i="23" s="1"/>
  <c r="AR41" i="23" s="1"/>
  <c r="AI106" i="23"/>
  <c r="AH106" i="23"/>
  <c r="AG106" i="23"/>
  <c r="AF106" i="23"/>
  <c r="AE106" i="23"/>
  <c r="AD106" i="23"/>
  <c r="AC106" i="23"/>
  <c r="AB106" i="23"/>
  <c r="AA106" i="23"/>
  <c r="Z106" i="23"/>
  <c r="Y106" i="23"/>
  <c r="X106" i="23"/>
  <c r="W106" i="23"/>
  <c r="V106" i="23"/>
  <c r="U106" i="23"/>
  <c r="T106" i="23"/>
  <c r="S106" i="23"/>
  <c r="R106" i="23"/>
  <c r="AN106" i="23" s="1"/>
  <c r="Q106" i="23"/>
  <c r="P106" i="23"/>
  <c r="O106" i="23"/>
  <c r="N106" i="23"/>
  <c r="M106" i="23"/>
  <c r="L106" i="23"/>
  <c r="K106" i="23"/>
  <c r="J106" i="23"/>
  <c r="I106" i="23"/>
  <c r="H106" i="23"/>
  <c r="G106" i="23"/>
  <c r="F106" i="23"/>
  <c r="E106" i="23"/>
  <c r="D106" i="23"/>
  <c r="AJ105" i="23"/>
  <c r="AQ105" i="23" s="1"/>
  <c r="AI105" i="23"/>
  <c r="AH105" i="23"/>
  <c r="AG105" i="23"/>
  <c r="AF105" i="23"/>
  <c r="AE105" i="23"/>
  <c r="AD105" i="23"/>
  <c r="AC105" i="23"/>
  <c r="AB105" i="23"/>
  <c r="AA105" i="23"/>
  <c r="Z105" i="23"/>
  <c r="Y105" i="23"/>
  <c r="X105" i="23"/>
  <c r="W105" i="23"/>
  <c r="V105" i="23"/>
  <c r="AM105" i="23" s="1"/>
  <c r="U105" i="23"/>
  <c r="T105" i="23"/>
  <c r="S105" i="23"/>
  <c r="R105" i="23"/>
  <c r="Q105" i="23"/>
  <c r="P105" i="23"/>
  <c r="O105" i="23"/>
  <c r="N105" i="23"/>
  <c r="AN105" i="23" s="1"/>
  <c r="M105" i="23"/>
  <c r="L105" i="23"/>
  <c r="K105" i="23"/>
  <c r="J105" i="23"/>
  <c r="I105" i="23"/>
  <c r="H105" i="23"/>
  <c r="G105" i="23"/>
  <c r="F105" i="23"/>
  <c r="E105" i="23"/>
  <c r="D105" i="23"/>
  <c r="AJ104" i="23"/>
  <c r="AQ104" i="23" s="1"/>
  <c r="AI104" i="23"/>
  <c r="AH104" i="23"/>
  <c r="AG104" i="23"/>
  <c r="AF104" i="23"/>
  <c r="AE104" i="23"/>
  <c r="AD104" i="23"/>
  <c r="AC104" i="23"/>
  <c r="AB104" i="23"/>
  <c r="AA104" i="23"/>
  <c r="Z104" i="23"/>
  <c r="Y104" i="23"/>
  <c r="X104" i="23"/>
  <c r="W104" i="23"/>
  <c r="V104" i="23"/>
  <c r="U104" i="23"/>
  <c r="T104" i="23"/>
  <c r="S104" i="23"/>
  <c r="R104" i="23"/>
  <c r="Q104" i="23"/>
  <c r="P104" i="23"/>
  <c r="O104" i="23"/>
  <c r="N104" i="23"/>
  <c r="M104" i="23"/>
  <c r="L104" i="23"/>
  <c r="K104" i="23"/>
  <c r="J104" i="23"/>
  <c r="I104" i="23"/>
  <c r="H104" i="23"/>
  <c r="AO104" i="23" s="1"/>
  <c r="G104" i="23"/>
  <c r="F104" i="23"/>
  <c r="E104" i="23"/>
  <c r="D104" i="23"/>
  <c r="AJ103" i="23"/>
  <c r="AI103" i="23"/>
  <c r="AH103" i="23"/>
  <c r="AG103" i="23"/>
  <c r="AF103" i="23"/>
  <c r="AE103" i="23"/>
  <c r="AD103" i="23"/>
  <c r="AC103" i="23"/>
  <c r="AB103" i="23"/>
  <c r="AA103" i="23"/>
  <c r="Z103" i="23"/>
  <c r="Y103" i="23"/>
  <c r="X103" i="23"/>
  <c r="W103" i="23"/>
  <c r="V103" i="23"/>
  <c r="U103" i="23"/>
  <c r="T103" i="23"/>
  <c r="AM103" i="23" s="1"/>
  <c r="S103" i="23"/>
  <c r="R103" i="23"/>
  <c r="Q103" i="23"/>
  <c r="P103" i="23"/>
  <c r="O103" i="23"/>
  <c r="N103" i="23"/>
  <c r="M103" i="23"/>
  <c r="L103" i="23"/>
  <c r="AN103" i="23" s="1"/>
  <c r="K103" i="23"/>
  <c r="J103" i="23"/>
  <c r="I103" i="23"/>
  <c r="H103" i="23"/>
  <c r="G103" i="23"/>
  <c r="F103" i="23"/>
  <c r="E103" i="23"/>
  <c r="D103" i="23"/>
  <c r="AO103" i="23" s="1"/>
  <c r="AJ102" i="23"/>
  <c r="AQ102" i="23" s="1"/>
  <c r="AI102" i="23"/>
  <c r="AH102" i="23"/>
  <c r="AG102" i="23"/>
  <c r="AF102" i="23"/>
  <c r="AE102" i="23"/>
  <c r="AD102" i="23"/>
  <c r="AC102" i="23"/>
  <c r="AB102" i="23"/>
  <c r="AA102" i="23"/>
  <c r="Z102" i="23"/>
  <c r="Y102" i="23"/>
  <c r="X102" i="23"/>
  <c r="W102" i="23"/>
  <c r="V102" i="23"/>
  <c r="AM102" i="23" s="1"/>
  <c r="U102" i="23"/>
  <c r="T102" i="23"/>
  <c r="S102" i="23"/>
  <c r="R102" i="23"/>
  <c r="Q102" i="23"/>
  <c r="P102" i="23"/>
  <c r="O102" i="23"/>
  <c r="N102" i="23"/>
  <c r="M102" i="23"/>
  <c r="L102" i="23"/>
  <c r="AN102" i="23" s="1"/>
  <c r="K102" i="23"/>
  <c r="J102" i="23"/>
  <c r="I102" i="23"/>
  <c r="H102" i="23"/>
  <c r="G102" i="23"/>
  <c r="F102" i="23"/>
  <c r="E102" i="23"/>
  <c r="D102" i="23"/>
  <c r="AO102" i="23" s="1"/>
  <c r="AJ101" i="23"/>
  <c r="AI101" i="23"/>
  <c r="AH101" i="23"/>
  <c r="AG101" i="23"/>
  <c r="AF101" i="23"/>
  <c r="AE101" i="23"/>
  <c r="AD101" i="23"/>
  <c r="AC101" i="23"/>
  <c r="AB101" i="23"/>
  <c r="AA101" i="23"/>
  <c r="Z101" i="23"/>
  <c r="Y101" i="23"/>
  <c r="X101" i="23"/>
  <c r="W101" i="23"/>
  <c r="V101" i="23"/>
  <c r="U101" i="23"/>
  <c r="T101" i="23"/>
  <c r="S101" i="23"/>
  <c r="R101" i="23"/>
  <c r="Q101" i="23"/>
  <c r="P101" i="23"/>
  <c r="O101" i="23"/>
  <c r="N101" i="23"/>
  <c r="M101" i="23"/>
  <c r="L101" i="23"/>
  <c r="K101" i="23"/>
  <c r="J101" i="23"/>
  <c r="I101" i="23"/>
  <c r="H101" i="23"/>
  <c r="G101" i="23"/>
  <c r="F101" i="23"/>
  <c r="E101" i="23"/>
  <c r="D101" i="23"/>
  <c r="AJ100" i="23"/>
  <c r="AQ100" i="23" s="1"/>
  <c r="AR35" i="23" s="1"/>
  <c r="AI100" i="23"/>
  <c r="AH100" i="23"/>
  <c r="AG100" i="23"/>
  <c r="AF100" i="23"/>
  <c r="AE100" i="23"/>
  <c r="AD100" i="23"/>
  <c r="AC100" i="23"/>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Q99" i="23"/>
  <c r="AR34" i="23" s="1"/>
  <c r="AO99" i="23"/>
  <c r="AJ99" i="23"/>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C99" i="23"/>
  <c r="AJ98" i="23"/>
  <c r="AQ98" i="23" s="1"/>
  <c r="AI98" i="23"/>
  <c r="AH98" i="23"/>
  <c r="AG98" i="23"/>
  <c r="AF98" i="23"/>
  <c r="AE98" i="23"/>
  <c r="AD98" i="23"/>
  <c r="AC98" i="23"/>
  <c r="AB98" i="23"/>
  <c r="AA98" i="23"/>
  <c r="Z98" i="23"/>
  <c r="Y98" i="23"/>
  <c r="X98" i="23"/>
  <c r="W98" i="23"/>
  <c r="V98" i="23"/>
  <c r="U98" i="23"/>
  <c r="T98" i="23"/>
  <c r="S98" i="23"/>
  <c r="R98" i="23"/>
  <c r="Q98" i="23"/>
  <c r="P98" i="23"/>
  <c r="AN98" i="23" s="1"/>
  <c r="O98" i="23"/>
  <c r="N98" i="23"/>
  <c r="M98" i="23"/>
  <c r="L98" i="23"/>
  <c r="K98" i="23"/>
  <c r="J98" i="23"/>
  <c r="I98" i="23"/>
  <c r="H98" i="23"/>
  <c r="AO98" i="23" s="1"/>
  <c r="G98" i="23"/>
  <c r="F98" i="23"/>
  <c r="E98" i="23"/>
  <c r="D98" i="23"/>
  <c r="AJ97" i="23"/>
  <c r="AQ97" i="23" s="1"/>
  <c r="AI97" i="23"/>
  <c r="AH97" i="23"/>
  <c r="AG97" i="23"/>
  <c r="AF97" i="23"/>
  <c r="AE97" i="23"/>
  <c r="AD97" i="23"/>
  <c r="AC97" i="23"/>
  <c r="AB97" i="23"/>
  <c r="AA97" i="23"/>
  <c r="Z97" i="23"/>
  <c r="Y97" i="23"/>
  <c r="X97" i="23"/>
  <c r="W97" i="23"/>
  <c r="V97" i="23"/>
  <c r="U97" i="23"/>
  <c r="T97" i="23"/>
  <c r="S97" i="23"/>
  <c r="R97" i="23"/>
  <c r="Q97" i="23"/>
  <c r="P97" i="23"/>
  <c r="O97" i="23"/>
  <c r="AN97" i="23" s="1"/>
  <c r="N97" i="23"/>
  <c r="M97" i="23"/>
  <c r="L97" i="23"/>
  <c r="K97" i="23"/>
  <c r="J97" i="23"/>
  <c r="I97" i="23"/>
  <c r="H97" i="23"/>
  <c r="G97" i="23"/>
  <c r="F97" i="23"/>
  <c r="E97" i="23"/>
  <c r="D97" i="23"/>
  <c r="AJ96" i="23"/>
  <c r="AQ96" i="23" s="1"/>
  <c r="AI96" i="23"/>
  <c r="AH96" i="23"/>
  <c r="AG96" i="23"/>
  <c r="AF96" i="23"/>
  <c r="AE96" i="23"/>
  <c r="AD96" i="23"/>
  <c r="AC96" i="23"/>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J95" i="23"/>
  <c r="AI95" i="23"/>
  <c r="AH95" i="23"/>
  <c r="AG95" i="23"/>
  <c r="AF95" i="23"/>
  <c r="AE95" i="23"/>
  <c r="AD95" i="23"/>
  <c r="AC95" i="23"/>
  <c r="AB95" i="23"/>
  <c r="AA95" i="23"/>
  <c r="Z95" i="23"/>
  <c r="Y95" i="23"/>
  <c r="X95" i="23"/>
  <c r="W95" i="23"/>
  <c r="V95" i="23"/>
  <c r="U95" i="23"/>
  <c r="T95" i="23"/>
  <c r="S95" i="23"/>
  <c r="R95" i="23"/>
  <c r="Q95" i="23"/>
  <c r="P95" i="23"/>
  <c r="O95" i="23"/>
  <c r="AN95" i="23" s="1"/>
  <c r="N95" i="23"/>
  <c r="M95" i="23"/>
  <c r="L95" i="23"/>
  <c r="K95" i="23"/>
  <c r="J95" i="23"/>
  <c r="I95" i="23"/>
  <c r="H95" i="23"/>
  <c r="G95" i="23"/>
  <c r="F95" i="23"/>
  <c r="E95" i="23"/>
  <c r="D95" i="23"/>
  <c r="AM94" i="23"/>
  <c r="AJ94" i="23"/>
  <c r="AQ94" i="23" s="1"/>
  <c r="AI94" i="23"/>
  <c r="AH94" i="23"/>
  <c r="AG94" i="23"/>
  <c r="AF94" i="23"/>
  <c r="AE94" i="23"/>
  <c r="AD94" i="23"/>
  <c r="AC94" i="23"/>
  <c r="AB94" i="23"/>
  <c r="AA94" i="23"/>
  <c r="Z94" i="23"/>
  <c r="Y94" i="23"/>
  <c r="X94" i="23"/>
  <c r="W94" i="23"/>
  <c r="V94" i="23"/>
  <c r="U94" i="23"/>
  <c r="T94" i="23"/>
  <c r="S94" i="23"/>
  <c r="R94" i="23"/>
  <c r="Q94" i="23"/>
  <c r="P94" i="23"/>
  <c r="O94" i="23"/>
  <c r="N94" i="23"/>
  <c r="M94" i="23"/>
  <c r="L94" i="23"/>
  <c r="K94" i="23"/>
  <c r="J94" i="23"/>
  <c r="I94" i="23"/>
  <c r="H94" i="23"/>
  <c r="G94" i="23"/>
  <c r="F94" i="23"/>
  <c r="E94" i="23"/>
  <c r="D94" i="23"/>
  <c r="AJ93" i="23"/>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Q92" i="23"/>
  <c r="AJ92" i="23"/>
  <c r="AI92" i="23"/>
  <c r="AH92" i="23"/>
  <c r="AG92" i="23"/>
  <c r="AF92" i="23"/>
  <c r="AE92" i="23"/>
  <c r="AD92" i="23"/>
  <c r="AC92" i="23"/>
  <c r="AB92" i="23"/>
  <c r="AL92" i="23" s="1"/>
  <c r="AA92" i="23"/>
  <c r="Z92" i="23"/>
  <c r="Y92" i="23"/>
  <c r="X92" i="23"/>
  <c r="W92" i="23"/>
  <c r="V92" i="23"/>
  <c r="U92" i="23"/>
  <c r="T92" i="23"/>
  <c r="AM92" i="23" s="1"/>
  <c r="S92" i="23"/>
  <c r="R92" i="23"/>
  <c r="Q92" i="23"/>
  <c r="P92" i="23"/>
  <c r="O92" i="23"/>
  <c r="N92" i="23"/>
  <c r="M92" i="23"/>
  <c r="L92" i="23"/>
  <c r="AN92" i="23" s="1"/>
  <c r="K92" i="23"/>
  <c r="J92" i="23"/>
  <c r="I92" i="23"/>
  <c r="H92" i="23"/>
  <c r="G92" i="23"/>
  <c r="F92" i="23"/>
  <c r="E92" i="23"/>
  <c r="D92" i="23"/>
  <c r="AO92" i="23" s="1"/>
  <c r="AM91" i="23"/>
  <c r="AJ91" i="23"/>
  <c r="AQ91" i="23" s="1"/>
  <c r="AR26"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AN91" i="23" s="1"/>
  <c r="K91" i="23"/>
  <c r="J91" i="23"/>
  <c r="I91" i="23"/>
  <c r="H91" i="23"/>
  <c r="G91" i="23"/>
  <c r="F91" i="23"/>
  <c r="E91" i="23"/>
  <c r="D91" i="23"/>
  <c r="AO91" i="23" s="1"/>
  <c r="AJ90" i="23"/>
  <c r="AQ90" i="23" s="1"/>
  <c r="AR25"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C90" i="23"/>
  <c r="AJ89" i="23"/>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AO89" i="23" s="1"/>
  <c r="I89" i="23"/>
  <c r="H89" i="23"/>
  <c r="G89" i="23"/>
  <c r="F89" i="23"/>
  <c r="E89" i="23"/>
  <c r="D89" i="23"/>
  <c r="AQ88" i="23"/>
  <c r="AJ88" i="23"/>
  <c r="AI88" i="23"/>
  <c r="AH88" i="23"/>
  <c r="AG88" i="23"/>
  <c r="AF88" i="23"/>
  <c r="AE88" i="23"/>
  <c r="AD88" i="23"/>
  <c r="AC88" i="23"/>
  <c r="AB88" i="23"/>
  <c r="AA88" i="23"/>
  <c r="Z88" i="23"/>
  <c r="Y88" i="23"/>
  <c r="X88" i="23"/>
  <c r="W88" i="23"/>
  <c r="V88" i="23"/>
  <c r="AM88" i="23" s="1"/>
  <c r="U88" i="23"/>
  <c r="T88" i="23"/>
  <c r="S88" i="23"/>
  <c r="R88" i="23"/>
  <c r="Q88" i="23"/>
  <c r="P88" i="23"/>
  <c r="O88" i="23"/>
  <c r="N88" i="23"/>
  <c r="AN88" i="23" s="1"/>
  <c r="M88" i="23"/>
  <c r="L88" i="23"/>
  <c r="K88" i="23"/>
  <c r="J88" i="23"/>
  <c r="I88" i="23"/>
  <c r="H88" i="23"/>
  <c r="G88" i="23"/>
  <c r="F88" i="23"/>
  <c r="AO88" i="23" s="1"/>
  <c r="E88" i="23"/>
  <c r="D88" i="23"/>
  <c r="AJ87" i="23"/>
  <c r="AQ87" i="23" s="1"/>
  <c r="AI87" i="23"/>
  <c r="AH87" i="23"/>
  <c r="AG87" i="23"/>
  <c r="AF87" i="23"/>
  <c r="AE87" i="23"/>
  <c r="AD87" i="23"/>
  <c r="AC87" i="23"/>
  <c r="AB87" i="23"/>
  <c r="AA87" i="23"/>
  <c r="Z87" i="23"/>
  <c r="Y87" i="23"/>
  <c r="X87" i="23"/>
  <c r="W87" i="23"/>
  <c r="V87" i="23"/>
  <c r="AM87" i="23" s="1"/>
  <c r="U87" i="23"/>
  <c r="T87" i="23"/>
  <c r="S87" i="23"/>
  <c r="R87" i="23"/>
  <c r="Q87" i="23"/>
  <c r="P87" i="23"/>
  <c r="O87" i="23"/>
  <c r="N87" i="23"/>
  <c r="AN87" i="23" s="1"/>
  <c r="M87" i="23"/>
  <c r="L87" i="23"/>
  <c r="K87" i="23"/>
  <c r="J87" i="23"/>
  <c r="I87" i="23"/>
  <c r="H87" i="23"/>
  <c r="G87" i="23"/>
  <c r="F87" i="23"/>
  <c r="E87" i="23"/>
  <c r="D87" i="23"/>
  <c r="AO87" i="23" s="1"/>
  <c r="AJ86" i="23"/>
  <c r="AI86" i="23"/>
  <c r="AH86" i="23"/>
  <c r="AG86" i="23"/>
  <c r="AF86" i="23"/>
  <c r="AE86" i="23"/>
  <c r="AD86" i="23"/>
  <c r="AC86" i="23"/>
  <c r="AB86" i="23"/>
  <c r="AA86" i="23"/>
  <c r="Z86" i="23"/>
  <c r="Y86" i="23"/>
  <c r="X86" i="23"/>
  <c r="W86" i="23"/>
  <c r="V86" i="23"/>
  <c r="AM86" i="23" s="1"/>
  <c r="U86" i="23"/>
  <c r="T86" i="23"/>
  <c r="S86" i="23"/>
  <c r="R86" i="23"/>
  <c r="Q86" i="23"/>
  <c r="P86" i="23"/>
  <c r="O86" i="23"/>
  <c r="N86" i="23"/>
  <c r="M86" i="23"/>
  <c r="L86" i="23"/>
  <c r="K86" i="23"/>
  <c r="J86" i="23"/>
  <c r="I86" i="23"/>
  <c r="H86" i="23"/>
  <c r="G86" i="23"/>
  <c r="F86" i="23"/>
  <c r="E86" i="23"/>
  <c r="D86" i="23"/>
  <c r="AJ85" i="23"/>
  <c r="AI85" i="23"/>
  <c r="AH85" i="23"/>
  <c r="AG85" i="23"/>
  <c r="AF85" i="23"/>
  <c r="AE85" i="23"/>
  <c r="AD85" i="23"/>
  <c r="AC85" i="23"/>
  <c r="AB85" i="23"/>
  <c r="AA85" i="23"/>
  <c r="Z85" i="23"/>
  <c r="Y85" i="23"/>
  <c r="X85" i="23"/>
  <c r="W85" i="23"/>
  <c r="V85" i="23"/>
  <c r="U85" i="23"/>
  <c r="T85" i="23"/>
  <c r="S85" i="23"/>
  <c r="R85" i="23"/>
  <c r="Q85" i="23"/>
  <c r="P85" i="23"/>
  <c r="O85" i="23"/>
  <c r="N85" i="23"/>
  <c r="M85" i="23"/>
  <c r="L85" i="23"/>
  <c r="K85" i="23"/>
  <c r="J85" i="23"/>
  <c r="I85" i="23"/>
  <c r="H85" i="23"/>
  <c r="G85" i="23"/>
  <c r="F85" i="23"/>
  <c r="E85" i="23"/>
  <c r="D85" i="23"/>
  <c r="AJ84" i="23"/>
  <c r="AI84" i="23"/>
  <c r="AH84" i="23"/>
  <c r="AG84" i="23"/>
  <c r="AF84" i="23"/>
  <c r="AE84" i="23"/>
  <c r="AD84" i="23"/>
  <c r="AC84" i="23"/>
  <c r="AB84" i="23"/>
  <c r="AA84" i="23"/>
  <c r="Z84" i="23"/>
  <c r="Y84" i="23"/>
  <c r="X84" i="23"/>
  <c r="W84" i="23"/>
  <c r="V84" i="23"/>
  <c r="U84" i="23"/>
  <c r="T84" i="23"/>
  <c r="AM84" i="23" s="1"/>
  <c r="S84" i="23"/>
  <c r="R84" i="23"/>
  <c r="Q84" i="23"/>
  <c r="P84" i="23"/>
  <c r="O84" i="23"/>
  <c r="N84" i="23"/>
  <c r="M84" i="23"/>
  <c r="L84" i="23"/>
  <c r="AN84" i="23" s="1"/>
  <c r="K84" i="23"/>
  <c r="J84" i="23"/>
  <c r="I84" i="23"/>
  <c r="H84" i="23"/>
  <c r="G84" i="23"/>
  <c r="F84" i="23"/>
  <c r="E84" i="23"/>
  <c r="D84" i="23"/>
  <c r="AO84" i="23" s="1"/>
  <c r="AJ83" i="23"/>
  <c r="AI83" i="23"/>
  <c r="AH83" i="23"/>
  <c r="AG83" i="23"/>
  <c r="AF83" i="23"/>
  <c r="AE83" i="23"/>
  <c r="AD83" i="23"/>
  <c r="AC83" i="23"/>
  <c r="AB83" i="23"/>
  <c r="AA83" i="23"/>
  <c r="Z83" i="23"/>
  <c r="Y83" i="23"/>
  <c r="X83" i="23"/>
  <c r="W83" i="23"/>
  <c r="V83" i="23"/>
  <c r="U83" i="23"/>
  <c r="T83" i="23"/>
  <c r="S83" i="23"/>
  <c r="R83" i="23"/>
  <c r="Q83" i="23"/>
  <c r="P83" i="23"/>
  <c r="O83" i="23"/>
  <c r="AN83" i="23" s="1"/>
  <c r="N83" i="23"/>
  <c r="M83" i="23"/>
  <c r="L83" i="23"/>
  <c r="K83" i="23"/>
  <c r="J83" i="23"/>
  <c r="I83" i="23"/>
  <c r="H83" i="23"/>
  <c r="G83" i="23"/>
  <c r="F83" i="23"/>
  <c r="E83" i="23"/>
  <c r="D83" i="23"/>
  <c r="C83" i="23"/>
  <c r="AM82" i="23"/>
  <c r="AJ82" i="23"/>
  <c r="AI82" i="23"/>
  <c r="AH82" i="23"/>
  <c r="AG82" i="23"/>
  <c r="AF82" i="23"/>
  <c r="AE82" i="23"/>
  <c r="AD82" i="23"/>
  <c r="AC82" i="23"/>
  <c r="AB82" i="23"/>
  <c r="AA82" i="23"/>
  <c r="Z82" i="23"/>
  <c r="Y82" i="23"/>
  <c r="X82" i="23"/>
  <c r="W82" i="23"/>
  <c r="V82" i="23"/>
  <c r="U82" i="23"/>
  <c r="T82" i="23"/>
  <c r="S82" i="23"/>
  <c r="R82" i="23"/>
  <c r="Q82" i="23"/>
  <c r="P82" i="23"/>
  <c r="O82" i="23"/>
  <c r="N82" i="23"/>
  <c r="M82" i="23"/>
  <c r="L82" i="23"/>
  <c r="K82" i="23"/>
  <c r="J82" i="23"/>
  <c r="I82" i="23"/>
  <c r="H82" i="23"/>
  <c r="G82" i="23"/>
  <c r="F82" i="23"/>
  <c r="AO82" i="23" s="1"/>
  <c r="E82" i="23"/>
  <c r="D82" i="23"/>
  <c r="AJ81" i="23"/>
  <c r="AI81" i="23"/>
  <c r="AH81" i="23"/>
  <c r="AG81" i="23"/>
  <c r="AF81" i="23"/>
  <c r="AE81" i="23"/>
  <c r="AD81" i="23"/>
  <c r="AC81" i="23"/>
  <c r="AL81" i="23" s="1"/>
  <c r="AB81" i="23"/>
  <c r="AA81" i="23"/>
  <c r="Z81" i="23"/>
  <c r="Y81" i="23"/>
  <c r="X81" i="23"/>
  <c r="W81" i="23"/>
  <c r="V81" i="23"/>
  <c r="U81" i="23"/>
  <c r="AM81" i="23" s="1"/>
  <c r="T81" i="23"/>
  <c r="S81" i="23"/>
  <c r="R81" i="23"/>
  <c r="Q81" i="23"/>
  <c r="P81" i="23"/>
  <c r="O81" i="23"/>
  <c r="N81" i="23"/>
  <c r="M81" i="23"/>
  <c r="AN81" i="23" s="1"/>
  <c r="L81" i="23"/>
  <c r="K81" i="23"/>
  <c r="J81" i="23"/>
  <c r="I81" i="23"/>
  <c r="H81" i="23"/>
  <c r="G81" i="23"/>
  <c r="F81" i="23"/>
  <c r="E81" i="23"/>
  <c r="AO81" i="23" s="1"/>
  <c r="D81" i="23"/>
  <c r="AJ80" i="23"/>
  <c r="AI80" i="23"/>
  <c r="AH80" i="23"/>
  <c r="AG80" i="23"/>
  <c r="AF80" i="23"/>
  <c r="AE80" i="23"/>
  <c r="AD80" i="23"/>
  <c r="AC80" i="23"/>
  <c r="AB80" i="23"/>
  <c r="AA80" i="23"/>
  <c r="Z80" i="23"/>
  <c r="Y80" i="23"/>
  <c r="X80" i="23"/>
  <c r="W80" i="23"/>
  <c r="V80" i="23"/>
  <c r="AM80" i="23" s="1"/>
  <c r="U80" i="23"/>
  <c r="T80" i="23"/>
  <c r="S80" i="23"/>
  <c r="R80" i="23"/>
  <c r="Q80" i="23"/>
  <c r="P80" i="23"/>
  <c r="O80" i="23"/>
  <c r="N80" i="23"/>
  <c r="AN80" i="23" s="1"/>
  <c r="M80" i="23"/>
  <c r="L80" i="23"/>
  <c r="K80" i="23"/>
  <c r="J80" i="23"/>
  <c r="I80" i="23"/>
  <c r="H80" i="23"/>
  <c r="G80" i="23"/>
  <c r="F80" i="23"/>
  <c r="AO80" i="23" s="1"/>
  <c r="E80" i="23"/>
  <c r="D80" i="23"/>
  <c r="AJ79" i="23"/>
  <c r="AI79" i="23"/>
  <c r="AH79" i="23"/>
  <c r="AG79" i="23"/>
  <c r="AF79" i="23"/>
  <c r="AE79" i="23"/>
  <c r="AD79" i="23"/>
  <c r="AC79" i="23"/>
  <c r="AB79" i="23"/>
  <c r="AA79" i="23"/>
  <c r="Z79" i="23"/>
  <c r="Y79" i="23"/>
  <c r="X79" i="23"/>
  <c r="W79" i="23"/>
  <c r="V79" i="23"/>
  <c r="U79" i="23"/>
  <c r="AM79" i="23" s="1"/>
  <c r="T79" i="23"/>
  <c r="S79" i="23"/>
  <c r="R79" i="23"/>
  <c r="Q79" i="23"/>
  <c r="P79" i="23"/>
  <c r="O79" i="23"/>
  <c r="N79" i="23"/>
  <c r="M79" i="23"/>
  <c r="AN79" i="23" s="1"/>
  <c r="L79" i="23"/>
  <c r="K79" i="23"/>
  <c r="J79" i="23"/>
  <c r="I79" i="23"/>
  <c r="H79" i="23"/>
  <c r="G79" i="23"/>
  <c r="F79" i="23"/>
  <c r="E79" i="23"/>
  <c r="D79" i="23"/>
  <c r="C79" i="23"/>
  <c r="AJ78" i="23"/>
  <c r="AI78" i="23"/>
  <c r="AH78" i="23"/>
  <c r="AG78" i="23"/>
  <c r="AF78" i="23"/>
  <c r="AE78" i="23"/>
  <c r="AD78" i="23"/>
  <c r="AC78" i="23"/>
  <c r="AB78" i="23"/>
  <c r="AA78" i="23"/>
  <c r="Z78" i="23"/>
  <c r="Y78" i="23"/>
  <c r="X78" i="23"/>
  <c r="W78" i="23"/>
  <c r="V78" i="23"/>
  <c r="AM78" i="23" s="1"/>
  <c r="U78" i="23"/>
  <c r="T78" i="23"/>
  <c r="S78" i="23"/>
  <c r="R78" i="23"/>
  <c r="Q78" i="23"/>
  <c r="P78" i="23"/>
  <c r="O78" i="23"/>
  <c r="N78" i="23"/>
  <c r="M78" i="23"/>
  <c r="L78" i="23"/>
  <c r="K78" i="23"/>
  <c r="J78" i="23"/>
  <c r="I78" i="23"/>
  <c r="H78" i="23"/>
  <c r="G78" i="23"/>
  <c r="F78" i="23"/>
  <c r="E78" i="23"/>
  <c r="D78" i="23"/>
  <c r="AJ77" i="23"/>
  <c r="AI77" i="23"/>
  <c r="AH77" i="23"/>
  <c r="AG77" i="23"/>
  <c r="AF77" i="23"/>
  <c r="AE77" i="23"/>
  <c r="AD77" i="23"/>
  <c r="AC77" i="23"/>
  <c r="AB77" i="23"/>
  <c r="AA77" i="23"/>
  <c r="Z77" i="23"/>
  <c r="Y77" i="23"/>
  <c r="X77" i="23"/>
  <c r="W77" i="23"/>
  <c r="V77" i="23"/>
  <c r="U77" i="23"/>
  <c r="T77" i="23"/>
  <c r="S77" i="23"/>
  <c r="R77" i="23"/>
  <c r="Q77" i="23"/>
  <c r="P77" i="23"/>
  <c r="O77" i="23"/>
  <c r="N77" i="23"/>
  <c r="M77" i="23"/>
  <c r="L77" i="23"/>
  <c r="K77" i="23"/>
  <c r="J77" i="23"/>
  <c r="I77" i="23"/>
  <c r="H77" i="23"/>
  <c r="G77" i="23"/>
  <c r="F77" i="23"/>
  <c r="E77" i="23"/>
  <c r="D77" i="23"/>
  <c r="AJ76" i="23"/>
  <c r="AI76" i="23"/>
  <c r="AH76" i="23"/>
  <c r="AG76" i="23"/>
  <c r="AF76" i="23"/>
  <c r="AE76" i="23"/>
  <c r="AD76" i="23"/>
  <c r="AC76" i="23"/>
  <c r="AB76" i="23"/>
  <c r="AA76" i="23"/>
  <c r="Z76" i="23"/>
  <c r="Y76" i="23"/>
  <c r="X76" i="23"/>
  <c r="W76" i="23"/>
  <c r="V76" i="23"/>
  <c r="U76" i="23"/>
  <c r="T76" i="23"/>
  <c r="S76" i="23"/>
  <c r="R76" i="23"/>
  <c r="Q76" i="23"/>
  <c r="P76" i="23"/>
  <c r="O76" i="23"/>
  <c r="N76" i="23"/>
  <c r="M76" i="23"/>
  <c r="L76" i="23"/>
  <c r="K76" i="23"/>
  <c r="J76" i="23"/>
  <c r="I76" i="23"/>
  <c r="AO76" i="23" s="1"/>
  <c r="H76" i="23"/>
  <c r="G76" i="23"/>
  <c r="F76" i="23"/>
  <c r="E76" i="23"/>
  <c r="D76" i="23"/>
  <c r="AJ75" i="23"/>
  <c r="AI75" i="23"/>
  <c r="AH75" i="23"/>
  <c r="AG75" i="23"/>
  <c r="AF75" i="23"/>
  <c r="AE75" i="23"/>
  <c r="AD75" i="23"/>
  <c r="AC75" i="23"/>
  <c r="AB75" i="23"/>
  <c r="AA75" i="23"/>
  <c r="Z75" i="23"/>
  <c r="Y75" i="23"/>
  <c r="X75" i="23"/>
  <c r="W75" i="23"/>
  <c r="V75" i="23"/>
  <c r="U75" i="23"/>
  <c r="T75" i="23"/>
  <c r="S75" i="23"/>
  <c r="R75" i="23"/>
  <c r="AN75" i="23" s="1"/>
  <c r="Q75" i="23"/>
  <c r="P75" i="23"/>
  <c r="O75" i="23"/>
  <c r="N75" i="23"/>
  <c r="M75" i="23"/>
  <c r="L75" i="23"/>
  <c r="K75" i="23"/>
  <c r="AO75" i="23" s="1"/>
  <c r="J75" i="23"/>
  <c r="I75" i="23"/>
  <c r="H75" i="23"/>
  <c r="G75" i="23"/>
  <c r="F75" i="23"/>
  <c r="E75" i="23"/>
  <c r="D75" i="23"/>
  <c r="C75" i="23"/>
  <c r="AJ74" i="23"/>
  <c r="AI74" i="23"/>
  <c r="AH74" i="23"/>
  <c r="AG74" i="23"/>
  <c r="AF74" i="23"/>
  <c r="AE74" i="23"/>
  <c r="AD74" i="23"/>
  <c r="AC74" i="23"/>
  <c r="AB74" i="23"/>
  <c r="AA74" i="23"/>
  <c r="Z74" i="23"/>
  <c r="Y74" i="23"/>
  <c r="X74" i="23"/>
  <c r="W74" i="23"/>
  <c r="V74" i="23"/>
  <c r="AM74" i="23" s="1"/>
  <c r="U74" i="23"/>
  <c r="T74" i="23"/>
  <c r="S74" i="23"/>
  <c r="R74" i="23"/>
  <c r="Q74" i="23"/>
  <c r="P74" i="23"/>
  <c r="O74" i="23"/>
  <c r="N74" i="23"/>
  <c r="AN74" i="23" s="1"/>
  <c r="M74" i="23"/>
  <c r="L74" i="23"/>
  <c r="K74" i="23"/>
  <c r="J74" i="23"/>
  <c r="I74" i="23"/>
  <c r="H74" i="23"/>
  <c r="G74" i="23"/>
  <c r="F74" i="23"/>
  <c r="AO74" i="23" s="1"/>
  <c r="E74" i="23"/>
  <c r="D74" i="23"/>
  <c r="AJ73" i="23"/>
  <c r="AI73" i="23"/>
  <c r="AH73" i="23"/>
  <c r="AG73" i="23"/>
  <c r="AF73" i="23"/>
  <c r="AE73" i="23"/>
  <c r="AD73" i="23"/>
  <c r="AC73" i="23"/>
  <c r="AB73" i="23"/>
  <c r="AA73" i="23"/>
  <c r="Z73" i="23"/>
  <c r="Y73" i="23"/>
  <c r="X73" i="23"/>
  <c r="W73" i="23"/>
  <c r="V73" i="23"/>
  <c r="AM73" i="23" s="1"/>
  <c r="U73" i="23"/>
  <c r="T73" i="23"/>
  <c r="S73" i="23"/>
  <c r="R73" i="23"/>
  <c r="Q73" i="23"/>
  <c r="P73" i="23"/>
  <c r="O73" i="23"/>
  <c r="AN73" i="23" s="1"/>
  <c r="N73" i="23"/>
  <c r="M73" i="23"/>
  <c r="L73" i="23"/>
  <c r="K73" i="23"/>
  <c r="J73" i="23"/>
  <c r="I73" i="23"/>
  <c r="H73" i="23"/>
  <c r="G73" i="23"/>
  <c r="F73" i="23"/>
  <c r="AO73" i="23" s="1"/>
  <c r="E73" i="23"/>
  <c r="D73" i="23"/>
  <c r="AJ72" i="23"/>
  <c r="AI72" i="23"/>
  <c r="AH72" i="23"/>
  <c r="AG72" i="23"/>
  <c r="AF72" i="23"/>
  <c r="AE72" i="23"/>
  <c r="AD72" i="23"/>
  <c r="AC72" i="23"/>
  <c r="AB72" i="23"/>
  <c r="AA72" i="23"/>
  <c r="Z72" i="23"/>
  <c r="Y72" i="23"/>
  <c r="X72" i="23"/>
  <c r="W72" i="23"/>
  <c r="V72" i="23"/>
  <c r="U72" i="23"/>
  <c r="T72" i="23"/>
  <c r="AM72" i="23" s="1"/>
  <c r="S72" i="23"/>
  <c r="R72" i="23"/>
  <c r="Q72" i="23"/>
  <c r="P72" i="23"/>
  <c r="O72" i="23"/>
  <c r="N72" i="23"/>
  <c r="M72" i="23"/>
  <c r="L72" i="23"/>
  <c r="AN72" i="23" s="1"/>
  <c r="K72" i="23"/>
  <c r="J72" i="23"/>
  <c r="I72" i="23"/>
  <c r="H72" i="23"/>
  <c r="G72" i="23"/>
  <c r="F72" i="23"/>
  <c r="E72" i="23"/>
  <c r="AO72" i="23" s="1"/>
  <c r="D72" i="23"/>
  <c r="AJ71" i="23"/>
  <c r="AI71" i="23"/>
  <c r="AH71" i="23"/>
  <c r="AG71" i="23"/>
  <c r="AF71" i="23"/>
  <c r="AE71" i="23"/>
  <c r="AD71" i="23"/>
  <c r="AC71" i="23"/>
  <c r="AB71" i="23"/>
  <c r="AA71" i="23"/>
  <c r="Z71" i="23"/>
  <c r="Y71" i="23"/>
  <c r="X71" i="23"/>
  <c r="W71" i="23"/>
  <c r="V71" i="23"/>
  <c r="U71" i="23"/>
  <c r="T71" i="23"/>
  <c r="AM71" i="23" s="1"/>
  <c r="S71" i="23"/>
  <c r="R71" i="23"/>
  <c r="Q71" i="23"/>
  <c r="P71" i="23"/>
  <c r="O71" i="23"/>
  <c r="N71" i="23"/>
  <c r="M71" i="23"/>
  <c r="L71" i="23"/>
  <c r="AN71" i="23" s="1"/>
  <c r="K71" i="23"/>
  <c r="J71" i="23"/>
  <c r="I71" i="23"/>
  <c r="H71" i="23"/>
  <c r="G71" i="23"/>
  <c r="F71" i="23"/>
  <c r="E71" i="23"/>
  <c r="D71" i="23"/>
  <c r="AO71" i="23" s="1"/>
  <c r="AT70" i="23"/>
  <c r="AS70" i="23"/>
  <c r="AR70" i="23"/>
  <c r="AS69" i="23"/>
  <c r="AR69" i="23"/>
  <c r="C69" i="23"/>
  <c r="C199" i="23" s="1"/>
  <c r="AS68" i="23"/>
  <c r="C68" i="23"/>
  <c r="C67" i="23"/>
  <c r="C132" i="23" s="1"/>
  <c r="C66" i="23"/>
  <c r="C65" i="23"/>
  <c r="AR64" i="23"/>
  <c r="C64" i="23"/>
  <c r="AS63" i="23"/>
  <c r="C63" i="23"/>
  <c r="C62" i="23"/>
  <c r="AR61" i="23"/>
  <c r="C61" i="23"/>
  <c r="C191" i="23" s="1"/>
  <c r="AR60" i="23"/>
  <c r="C60" i="23"/>
  <c r="AS59" i="23"/>
  <c r="C59" i="23"/>
  <c r="C58" i="23"/>
  <c r="C188" i="23" s="1"/>
  <c r="C57" i="23"/>
  <c r="AS56" i="23"/>
  <c r="C56" i="23"/>
  <c r="AS55" i="23"/>
  <c r="C55" i="23"/>
  <c r="AS54" i="23"/>
  <c r="C54" i="23"/>
  <c r="C53" i="23"/>
  <c r="C183" i="23" s="1"/>
  <c r="AR52" i="23"/>
  <c r="C52" i="23"/>
  <c r="C51" i="23"/>
  <c r="AS50" i="23"/>
  <c r="C50" i="23"/>
  <c r="AR49" i="23"/>
  <c r="C49" i="23"/>
  <c r="AR48" i="23"/>
  <c r="C48" i="23"/>
  <c r="AS47" i="23"/>
  <c r="AR47" i="23"/>
  <c r="C47" i="23"/>
  <c r="AS46" i="23"/>
  <c r="C46" i="23"/>
  <c r="AS45" i="23"/>
  <c r="C45" i="23"/>
  <c r="C175" i="23" s="1"/>
  <c r="AR44" i="23"/>
  <c r="C44" i="23"/>
  <c r="AR43" i="23"/>
  <c r="C43" i="23"/>
  <c r="AR42" i="23"/>
  <c r="C42" i="23"/>
  <c r="C41" i="23"/>
  <c r="C40" i="23"/>
  <c r="AR39" i="23"/>
  <c r="C39" i="23"/>
  <c r="C38" i="23"/>
  <c r="C103" i="23" s="1"/>
  <c r="C37" i="23"/>
  <c r="AS36" i="23"/>
  <c r="C36" i="23"/>
  <c r="AS35" i="23"/>
  <c r="C35" i="23"/>
  <c r="C100" i="23" s="1"/>
  <c r="C34" i="23"/>
  <c r="C164" i="23" s="1"/>
  <c r="C33" i="23"/>
  <c r="AS32" i="23"/>
  <c r="C32" i="23"/>
  <c r="AS31" i="23"/>
  <c r="C31" i="23"/>
  <c r="C30" i="23"/>
  <c r="AS29" i="23"/>
  <c r="AR29" i="23"/>
  <c r="C29" i="23"/>
  <c r="C28" i="23"/>
  <c r="C158" i="23" s="1"/>
  <c r="C27" i="23"/>
  <c r="AS26" i="23"/>
  <c r="C26" i="23"/>
  <c r="AS25" i="23"/>
  <c r="C25" i="23"/>
  <c r="C155" i="23" s="1"/>
  <c r="C24" i="23"/>
  <c r="AS23" i="23"/>
  <c r="C23" i="23"/>
  <c r="C22" i="23"/>
  <c r="AT21" i="23"/>
  <c r="AL21" i="23"/>
  <c r="C21" i="23"/>
  <c r="AL20" i="23"/>
  <c r="AT20" i="23" s="1"/>
  <c r="C20" i="23"/>
  <c r="C150" i="23" s="1"/>
  <c r="AL19" i="23"/>
  <c r="C19" i="23"/>
  <c r="C149" i="23" s="1"/>
  <c r="AL18" i="23"/>
  <c r="AT18" i="23" s="1"/>
  <c r="C18" i="23"/>
  <c r="C148" i="23" s="1"/>
  <c r="AL17" i="23"/>
  <c r="AT17" i="23" s="1"/>
  <c r="C17" i="23"/>
  <c r="AL16" i="23"/>
  <c r="AT16" i="23" s="1"/>
  <c r="C16" i="23"/>
  <c r="AL15" i="23"/>
  <c r="C15" i="23"/>
  <c r="AT14" i="23"/>
  <c r="AL14" i="23"/>
  <c r="C14" i="23"/>
  <c r="C144" i="23" s="1"/>
  <c r="AW13" i="23"/>
  <c r="AT13" i="23"/>
  <c r="AL13" i="23"/>
  <c r="C13" i="23"/>
  <c r="C143" i="23" s="1"/>
  <c r="AL12" i="23"/>
  <c r="AT12" i="23" s="1"/>
  <c r="C12" i="23"/>
  <c r="C142" i="23" s="1"/>
  <c r="AL11" i="23"/>
  <c r="AT11" i="23" s="1"/>
  <c r="C11" i="23"/>
  <c r="C141" i="23" s="1"/>
  <c r="AL10" i="23"/>
  <c r="AT10" i="23" s="1"/>
  <c r="C10" i="23"/>
  <c r="C140" i="23" s="1"/>
  <c r="C9" i="23"/>
  <c r="C8" i="23"/>
  <c r="C7" i="23"/>
  <c r="AW6" i="23"/>
  <c r="AL6" i="23"/>
  <c r="AT6" i="23" s="1"/>
  <c r="C6" i="23"/>
  <c r="C136" i="23" s="1"/>
  <c r="B3" i="23"/>
  <c r="AW7" i="23" s="1"/>
  <c r="AJ199" i="21"/>
  <c r="AQ199" i="21" s="1"/>
  <c r="AS70" i="21" s="1"/>
  <c r="AI199" i="21"/>
  <c r="AH199" i="21"/>
  <c r="AG199" i="21"/>
  <c r="AF199" i="21"/>
  <c r="AE199" i="21"/>
  <c r="AD199" i="21"/>
  <c r="AC199" i="21"/>
  <c r="AB199" i="21"/>
  <c r="AA199" i="21"/>
  <c r="Z199" i="21"/>
  <c r="Y199" i="21"/>
  <c r="X199" i="21"/>
  <c r="W199" i="21"/>
  <c r="V199" i="21"/>
  <c r="U199" i="21"/>
  <c r="T199" i="21"/>
  <c r="S199" i="21"/>
  <c r="R199" i="21"/>
  <c r="Q199" i="21"/>
  <c r="P199" i="21"/>
  <c r="O199" i="21"/>
  <c r="N199" i="21"/>
  <c r="M199" i="21"/>
  <c r="L199" i="21"/>
  <c r="K199" i="21"/>
  <c r="J199" i="21"/>
  <c r="I199" i="21"/>
  <c r="H199" i="21"/>
  <c r="G199" i="21"/>
  <c r="F199" i="21"/>
  <c r="E199" i="21"/>
  <c r="D199" i="21"/>
  <c r="AJ198" i="21"/>
  <c r="AQ198" i="21" s="1"/>
  <c r="AI198" i="21"/>
  <c r="AH198" i="21"/>
  <c r="AG198" i="21"/>
  <c r="AF198" i="21"/>
  <c r="AE198" i="21"/>
  <c r="AD198" i="21"/>
  <c r="AC198" i="21"/>
  <c r="AB198" i="21"/>
  <c r="AA198" i="21"/>
  <c r="Z198" i="21"/>
  <c r="Y198" i="21"/>
  <c r="X198" i="21"/>
  <c r="W198" i="21"/>
  <c r="V198" i="21"/>
  <c r="U198" i="21"/>
  <c r="T198" i="21"/>
  <c r="S198" i="21"/>
  <c r="R198" i="21"/>
  <c r="Q198" i="21"/>
  <c r="P198" i="21"/>
  <c r="O198" i="21"/>
  <c r="AN198" i="21" s="1"/>
  <c r="N198" i="21"/>
  <c r="M198" i="21"/>
  <c r="L198" i="21"/>
  <c r="K198" i="21"/>
  <c r="J198" i="21"/>
  <c r="I198" i="21"/>
  <c r="H198" i="21"/>
  <c r="G198" i="21"/>
  <c r="F198" i="21"/>
  <c r="E198" i="21"/>
  <c r="D198" i="21"/>
  <c r="AJ197" i="21"/>
  <c r="AQ197" i="21" s="1"/>
  <c r="AS67" i="21" s="1"/>
  <c r="AI197" i="21"/>
  <c r="AH197" i="21"/>
  <c r="AG197" i="21"/>
  <c r="AF197" i="21"/>
  <c r="AE197" i="21"/>
  <c r="AD197" i="21"/>
  <c r="AC197" i="21"/>
  <c r="AB197" i="21"/>
  <c r="AA197" i="21"/>
  <c r="Z197" i="21"/>
  <c r="Y197" i="21"/>
  <c r="X197" i="21"/>
  <c r="W197" i="21"/>
  <c r="V197" i="21"/>
  <c r="U197" i="21"/>
  <c r="T197" i="21"/>
  <c r="S197" i="21"/>
  <c r="R197" i="21"/>
  <c r="Q197" i="21"/>
  <c r="P197" i="21"/>
  <c r="O197" i="21"/>
  <c r="N197" i="21"/>
  <c r="M197" i="21"/>
  <c r="L197" i="21"/>
  <c r="K197" i="21"/>
  <c r="J197" i="21"/>
  <c r="I197" i="21"/>
  <c r="H197" i="21"/>
  <c r="G197" i="21"/>
  <c r="F197" i="21"/>
  <c r="E197" i="21"/>
  <c r="D197" i="21"/>
  <c r="AQ196" i="21"/>
  <c r="AO196" i="21"/>
  <c r="AJ196" i="21"/>
  <c r="AI196" i="21"/>
  <c r="AH196" i="21"/>
  <c r="AG196" i="21"/>
  <c r="AF196" i="21"/>
  <c r="AE196" i="21"/>
  <c r="AD196" i="21"/>
  <c r="AC196" i="21"/>
  <c r="AB196" i="21"/>
  <c r="AA196" i="21"/>
  <c r="Z196" i="21"/>
  <c r="Y196" i="21"/>
  <c r="X196" i="21"/>
  <c r="W196" i="21"/>
  <c r="V196" i="21"/>
  <c r="U196" i="21"/>
  <c r="T196" i="21"/>
  <c r="AM196" i="21" s="1"/>
  <c r="S196" i="21"/>
  <c r="R196" i="21"/>
  <c r="Q196" i="21"/>
  <c r="P196" i="21"/>
  <c r="O196" i="21"/>
  <c r="N196" i="21"/>
  <c r="M196" i="21"/>
  <c r="L196" i="21"/>
  <c r="AN196" i="21" s="1"/>
  <c r="K196" i="21"/>
  <c r="J196" i="21"/>
  <c r="I196" i="21"/>
  <c r="H196" i="21"/>
  <c r="G196" i="21"/>
  <c r="F196" i="21"/>
  <c r="E196" i="21"/>
  <c r="D196" i="21"/>
  <c r="AJ195" i="21"/>
  <c r="AQ195" i="21" s="1"/>
  <c r="AI195" i="21"/>
  <c r="AH195" i="21"/>
  <c r="AG195" i="21"/>
  <c r="AF195" i="21"/>
  <c r="AE195" i="21"/>
  <c r="AD195" i="21"/>
  <c r="AC195" i="21"/>
  <c r="AB195" i="21"/>
  <c r="AA195" i="21"/>
  <c r="Z195" i="21"/>
  <c r="Y195" i="21"/>
  <c r="X195" i="21"/>
  <c r="W195" i="21"/>
  <c r="V195" i="21"/>
  <c r="U195" i="21"/>
  <c r="T195" i="21"/>
  <c r="S195" i="21"/>
  <c r="R195" i="21"/>
  <c r="Q195" i="21"/>
  <c r="P195" i="21"/>
  <c r="O195" i="21"/>
  <c r="AN195" i="21" s="1"/>
  <c r="N195" i="21"/>
  <c r="M195" i="21"/>
  <c r="L195" i="21"/>
  <c r="K195" i="21"/>
  <c r="J195" i="21"/>
  <c r="I195" i="21"/>
  <c r="H195" i="21"/>
  <c r="G195" i="21"/>
  <c r="F195" i="21"/>
  <c r="E195" i="21"/>
  <c r="D195" i="21"/>
  <c r="AJ194" i="21"/>
  <c r="AQ194" i="21" s="1"/>
  <c r="AS64" i="21" s="1"/>
  <c r="AI194" i="21"/>
  <c r="AH194" i="21"/>
  <c r="AG194" i="21"/>
  <c r="AF194" i="21"/>
  <c r="AE194" i="21"/>
  <c r="AD194" i="21"/>
  <c r="AC194" i="21"/>
  <c r="AB194" i="21"/>
  <c r="AL194" i="21" s="1"/>
  <c r="AA194" i="21"/>
  <c r="Z194" i="21"/>
  <c r="Y194" i="21"/>
  <c r="X194" i="21"/>
  <c r="W194" i="21"/>
  <c r="V194" i="21"/>
  <c r="AM194" i="21" s="1"/>
  <c r="U194" i="21"/>
  <c r="T194" i="21"/>
  <c r="S194" i="21"/>
  <c r="R194" i="21"/>
  <c r="Q194" i="21"/>
  <c r="P194" i="21"/>
  <c r="O194" i="21"/>
  <c r="N194" i="21"/>
  <c r="AN194" i="21" s="1"/>
  <c r="M194" i="21"/>
  <c r="L194" i="21"/>
  <c r="K194" i="21"/>
  <c r="J194" i="21"/>
  <c r="I194" i="21"/>
  <c r="H194" i="21"/>
  <c r="G194" i="21"/>
  <c r="F194" i="21"/>
  <c r="E194" i="21"/>
  <c r="D194" i="21"/>
  <c r="AJ193" i="21"/>
  <c r="AQ193" i="21" s="1"/>
  <c r="AI193" i="21"/>
  <c r="AH193" i="21"/>
  <c r="AG193" i="21"/>
  <c r="AF193" i="21"/>
  <c r="AE193" i="21"/>
  <c r="AD193" i="21"/>
  <c r="AC193" i="21"/>
  <c r="AL193" i="21" s="1"/>
  <c r="AB193" i="21"/>
  <c r="AA193" i="21"/>
  <c r="Z193" i="21"/>
  <c r="Y193" i="21"/>
  <c r="X193" i="21"/>
  <c r="W193" i="21"/>
  <c r="V193" i="21"/>
  <c r="U193" i="21"/>
  <c r="AM193" i="21" s="1"/>
  <c r="T193" i="21"/>
  <c r="S193" i="21"/>
  <c r="R193" i="21"/>
  <c r="Q193" i="21"/>
  <c r="P193" i="21"/>
  <c r="O193" i="21"/>
  <c r="N193" i="21"/>
  <c r="M193" i="21"/>
  <c r="L193" i="21"/>
  <c r="K193" i="21"/>
  <c r="J193" i="21"/>
  <c r="I193" i="21"/>
  <c r="H193" i="21"/>
  <c r="G193" i="21"/>
  <c r="F193" i="21"/>
  <c r="E193" i="21"/>
  <c r="D193" i="21"/>
  <c r="AJ192" i="21"/>
  <c r="AI192" i="21"/>
  <c r="AH192" i="21"/>
  <c r="AG192" i="21"/>
  <c r="AF192" i="21"/>
  <c r="AE192" i="21"/>
  <c r="AD192" i="21"/>
  <c r="AC192" i="21"/>
  <c r="AB192" i="21"/>
  <c r="AA192" i="21"/>
  <c r="Z192" i="21"/>
  <c r="Y192" i="21"/>
  <c r="X192" i="21"/>
  <c r="W192" i="21"/>
  <c r="V192" i="21"/>
  <c r="U192" i="21"/>
  <c r="T192" i="21"/>
  <c r="AM192" i="21" s="1"/>
  <c r="S192" i="21"/>
  <c r="R192" i="21"/>
  <c r="Q192" i="21"/>
  <c r="P192" i="21"/>
  <c r="O192" i="21"/>
  <c r="N192" i="21"/>
  <c r="M192" i="21"/>
  <c r="L192" i="21"/>
  <c r="AN192" i="21" s="1"/>
  <c r="K192" i="21"/>
  <c r="J192" i="21"/>
  <c r="I192" i="21"/>
  <c r="H192" i="21"/>
  <c r="G192" i="21"/>
  <c r="F192" i="21"/>
  <c r="E192" i="21"/>
  <c r="D192" i="21"/>
  <c r="AO192" i="21" s="1"/>
  <c r="AJ191" i="21"/>
  <c r="AQ191" i="21" s="1"/>
  <c r="AI191" i="21"/>
  <c r="AH191" i="21"/>
  <c r="AG191" i="21"/>
  <c r="AF191" i="21"/>
  <c r="AE191" i="21"/>
  <c r="AD191" i="21"/>
  <c r="AC191" i="21"/>
  <c r="AB191" i="21"/>
  <c r="AA191" i="21"/>
  <c r="Z191" i="21"/>
  <c r="Y191" i="21"/>
  <c r="X191" i="21"/>
  <c r="W191" i="21"/>
  <c r="V191" i="21"/>
  <c r="U191" i="21"/>
  <c r="T191" i="21"/>
  <c r="AM191" i="21" s="1"/>
  <c r="S191" i="21"/>
  <c r="R191" i="21"/>
  <c r="Q191" i="21"/>
  <c r="P191" i="21"/>
  <c r="O191" i="21"/>
  <c r="N191" i="21"/>
  <c r="M191" i="21"/>
  <c r="L191" i="21"/>
  <c r="AN191" i="21" s="1"/>
  <c r="K191" i="21"/>
  <c r="J191" i="21"/>
  <c r="I191" i="21"/>
  <c r="H191" i="21"/>
  <c r="G191" i="21"/>
  <c r="F191" i="21"/>
  <c r="E191" i="21"/>
  <c r="D191" i="21"/>
  <c r="AO191" i="21" s="1"/>
  <c r="AJ190" i="21"/>
  <c r="AQ190" i="21" s="1"/>
  <c r="AI190" i="21"/>
  <c r="AH190" i="21"/>
  <c r="AG190" i="21"/>
  <c r="AF190" i="21"/>
  <c r="AE190" i="21"/>
  <c r="AD190" i="21"/>
  <c r="AC190" i="21"/>
  <c r="AB190" i="21"/>
  <c r="AA190" i="21"/>
  <c r="Z190" i="21"/>
  <c r="Y190" i="21"/>
  <c r="X190" i="21"/>
  <c r="W190" i="21"/>
  <c r="V190" i="21"/>
  <c r="U190" i="21"/>
  <c r="T190" i="21"/>
  <c r="AM190" i="21" s="1"/>
  <c r="S190" i="21"/>
  <c r="R190" i="21"/>
  <c r="Q190" i="21"/>
  <c r="P190" i="21"/>
  <c r="O190" i="21"/>
  <c r="AN190" i="21" s="1"/>
  <c r="N190" i="21"/>
  <c r="M190" i="21"/>
  <c r="L190" i="21"/>
  <c r="K190" i="21"/>
  <c r="J190" i="21"/>
  <c r="I190" i="21"/>
  <c r="H190" i="21"/>
  <c r="G190" i="21"/>
  <c r="F190" i="21"/>
  <c r="E190" i="21"/>
  <c r="D190" i="21"/>
  <c r="AO190" i="21" s="1"/>
  <c r="AJ189" i="21"/>
  <c r="AQ189" i="21" s="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AO188" i="21"/>
  <c r="AJ188" i="21"/>
  <c r="AQ188" i="21" s="1"/>
  <c r="AI188" i="21"/>
  <c r="AH188" i="21"/>
  <c r="AG188" i="21"/>
  <c r="AF188" i="21"/>
  <c r="AE188" i="21"/>
  <c r="AD188" i="21"/>
  <c r="AC188" i="21"/>
  <c r="AL188" i="21" s="1"/>
  <c r="AB188" i="21"/>
  <c r="AA188" i="21"/>
  <c r="Z188" i="21"/>
  <c r="Y188" i="21"/>
  <c r="X188" i="21"/>
  <c r="W188" i="21"/>
  <c r="V188" i="21"/>
  <c r="U188" i="21"/>
  <c r="T188" i="21"/>
  <c r="AM188" i="21" s="1"/>
  <c r="S188" i="21"/>
  <c r="R188" i="21"/>
  <c r="Q188" i="21"/>
  <c r="P188" i="21"/>
  <c r="O188" i="21"/>
  <c r="N188" i="21"/>
  <c r="M188" i="21"/>
  <c r="L188" i="21"/>
  <c r="AN188" i="21" s="1"/>
  <c r="K188" i="21"/>
  <c r="J188" i="21"/>
  <c r="I188" i="21"/>
  <c r="H188" i="21"/>
  <c r="G188" i="21"/>
  <c r="F188" i="21"/>
  <c r="E188" i="21"/>
  <c r="D188" i="21"/>
  <c r="AN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AM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AN186" i="21" s="1"/>
  <c r="M186" i="21"/>
  <c r="L186" i="21"/>
  <c r="K186" i="21"/>
  <c r="J186" i="21"/>
  <c r="I186" i="21"/>
  <c r="H186" i="21"/>
  <c r="G186" i="21"/>
  <c r="F186" i="21"/>
  <c r="E186" i="21"/>
  <c r="D186" i="21"/>
  <c r="AJ185" i="21"/>
  <c r="AQ185" i="21" s="1"/>
  <c r="AI185" i="21"/>
  <c r="AH185" i="21"/>
  <c r="AG185" i="21"/>
  <c r="AF185" i="21"/>
  <c r="AE185" i="21"/>
  <c r="AD185" i="21"/>
  <c r="AC185" i="21"/>
  <c r="AB185" i="21"/>
  <c r="AA185" i="21"/>
  <c r="Z185" i="21"/>
  <c r="Y185" i="21"/>
  <c r="X185" i="21"/>
  <c r="W185" i="21"/>
  <c r="V185" i="21"/>
  <c r="U185" i="21"/>
  <c r="AM185" i="21" s="1"/>
  <c r="T185" i="21"/>
  <c r="S185" i="21"/>
  <c r="R185" i="21"/>
  <c r="Q185" i="21"/>
  <c r="P185" i="21"/>
  <c r="O185" i="21"/>
  <c r="N185" i="21"/>
  <c r="M185" i="21"/>
  <c r="L185" i="21"/>
  <c r="K185" i="21"/>
  <c r="J185" i="21"/>
  <c r="I185" i="21"/>
  <c r="H185" i="21"/>
  <c r="G185" i="21"/>
  <c r="F185" i="21"/>
  <c r="E185" i="21"/>
  <c r="D185" i="21"/>
  <c r="AJ184" i="21"/>
  <c r="AQ184" i="21" s="1"/>
  <c r="AS55" i="21" s="1"/>
  <c r="AI184" i="21"/>
  <c r="AH184" i="21"/>
  <c r="AG184" i="21"/>
  <c r="AF184" i="21"/>
  <c r="AE184" i="21"/>
  <c r="AD184" i="21"/>
  <c r="AC184" i="21"/>
  <c r="AB184" i="21"/>
  <c r="AA184" i="21"/>
  <c r="Z184" i="21"/>
  <c r="Y184" i="21"/>
  <c r="X184" i="21"/>
  <c r="W184" i="21"/>
  <c r="V184" i="21"/>
  <c r="U184" i="21"/>
  <c r="T184" i="21"/>
  <c r="AM184" i="21" s="1"/>
  <c r="S184" i="21"/>
  <c r="R184" i="21"/>
  <c r="Q184" i="21"/>
  <c r="P184" i="21"/>
  <c r="O184" i="21"/>
  <c r="N184" i="21"/>
  <c r="M184" i="21"/>
  <c r="L184" i="21"/>
  <c r="AN184" i="21" s="1"/>
  <c r="K184" i="21"/>
  <c r="J184" i="21"/>
  <c r="I184" i="21"/>
  <c r="H184" i="21"/>
  <c r="G184" i="21"/>
  <c r="F184" i="21"/>
  <c r="E184" i="21"/>
  <c r="D184" i="21"/>
  <c r="AO184" i="21" s="1"/>
  <c r="AJ183" i="21"/>
  <c r="AQ183" i="21" s="1"/>
  <c r="AI183" i="21"/>
  <c r="AH183" i="21"/>
  <c r="AG183" i="21"/>
  <c r="AF183" i="21"/>
  <c r="AE183" i="21"/>
  <c r="AD183" i="21"/>
  <c r="AC183" i="21"/>
  <c r="AB183" i="21"/>
  <c r="AA183" i="21"/>
  <c r="Z183" i="21"/>
  <c r="Y183" i="21"/>
  <c r="X183" i="21"/>
  <c r="W183" i="21"/>
  <c r="V183" i="21"/>
  <c r="U183" i="21"/>
  <c r="T183" i="21"/>
  <c r="AM183" i="21" s="1"/>
  <c r="S183" i="21"/>
  <c r="R183" i="21"/>
  <c r="Q183" i="21"/>
  <c r="P183" i="21"/>
  <c r="O183" i="21"/>
  <c r="N183" i="21"/>
  <c r="M183" i="21"/>
  <c r="L183" i="21"/>
  <c r="AN183" i="21" s="1"/>
  <c r="K183" i="21"/>
  <c r="J183" i="21"/>
  <c r="I183" i="21"/>
  <c r="H183" i="21"/>
  <c r="G183" i="21"/>
  <c r="F183" i="21"/>
  <c r="E183" i="21"/>
  <c r="D183" i="21"/>
  <c r="AO183" i="21" s="1"/>
  <c r="AJ182" i="21"/>
  <c r="AQ182" i="21" s="1"/>
  <c r="AI182" i="21"/>
  <c r="AH182" i="21"/>
  <c r="AG182" i="21"/>
  <c r="AF182" i="21"/>
  <c r="AE182" i="21"/>
  <c r="AD182" i="21"/>
  <c r="AC182" i="21"/>
  <c r="AB182" i="21"/>
  <c r="AL182" i="21" s="1"/>
  <c r="AA182" i="21"/>
  <c r="Z182" i="21"/>
  <c r="Y182" i="21"/>
  <c r="X182" i="21"/>
  <c r="W182" i="21"/>
  <c r="V182" i="21"/>
  <c r="U182" i="21"/>
  <c r="T182" i="21"/>
  <c r="AM182" i="21" s="1"/>
  <c r="S182" i="21"/>
  <c r="R182" i="21"/>
  <c r="Q182" i="21"/>
  <c r="P182" i="21"/>
  <c r="O182" i="21"/>
  <c r="AN182" i="21" s="1"/>
  <c r="N182" i="21"/>
  <c r="M182" i="21"/>
  <c r="L182" i="21"/>
  <c r="K182" i="21"/>
  <c r="J182" i="21"/>
  <c r="I182" i="21"/>
  <c r="H182" i="21"/>
  <c r="G182" i="21"/>
  <c r="F182" i="21"/>
  <c r="E182" i="21"/>
  <c r="D182" i="21"/>
  <c r="AO182" i="21" s="1"/>
  <c r="AJ181" i="21"/>
  <c r="AQ181" i="21" s="1"/>
  <c r="AS51" i="21" s="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AQ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AO180" i="21" s="1"/>
  <c r="G180" i="21"/>
  <c r="F180" i="21"/>
  <c r="E180" i="21"/>
  <c r="D180" i="21"/>
  <c r="AN179" i="21"/>
  <c r="AJ179" i="21"/>
  <c r="AQ179" i="21" s="1"/>
  <c r="AI179" i="21"/>
  <c r="AH179" i="21"/>
  <c r="AG179" i="21"/>
  <c r="AF179" i="21"/>
  <c r="AE179" i="21"/>
  <c r="AD179" i="21"/>
  <c r="AC179" i="21"/>
  <c r="AB179" i="21"/>
  <c r="AA179" i="21"/>
  <c r="Z179" i="21"/>
  <c r="Y179" i="21"/>
  <c r="X179" i="21"/>
  <c r="W179" i="21"/>
  <c r="V179" i="21"/>
  <c r="U179" i="21"/>
  <c r="T179" i="21"/>
  <c r="AM179" i="21" s="1"/>
  <c r="S179" i="21"/>
  <c r="R179" i="21"/>
  <c r="Q179" i="21"/>
  <c r="P179" i="21"/>
  <c r="O179" i="21"/>
  <c r="N179" i="21"/>
  <c r="M179" i="21"/>
  <c r="L179" i="21"/>
  <c r="K179" i="21"/>
  <c r="J179" i="21"/>
  <c r="I179" i="21"/>
  <c r="H179" i="21"/>
  <c r="G179" i="21"/>
  <c r="F179" i="21"/>
  <c r="E179" i="21"/>
  <c r="D179" i="21"/>
  <c r="AO179" i="21" s="1"/>
  <c r="AJ178" i="21"/>
  <c r="AQ178" i="21" s="1"/>
  <c r="AS49" i="21" s="1"/>
  <c r="AI178" i="21"/>
  <c r="AH178" i="21"/>
  <c r="AG178" i="21"/>
  <c r="AF178" i="21"/>
  <c r="AE178" i="21"/>
  <c r="AD178" i="21"/>
  <c r="AC178" i="21"/>
  <c r="AB178" i="21"/>
  <c r="AA178" i="21"/>
  <c r="Z178" i="21"/>
  <c r="Y178" i="21"/>
  <c r="X178" i="21"/>
  <c r="W178" i="21"/>
  <c r="V178" i="21"/>
  <c r="AM178" i="21" s="1"/>
  <c r="U178" i="21"/>
  <c r="T178" i="21"/>
  <c r="S178" i="21"/>
  <c r="R178" i="21"/>
  <c r="Q178" i="21"/>
  <c r="P178" i="21"/>
  <c r="O178" i="21"/>
  <c r="N178" i="21"/>
  <c r="AN178" i="21" s="1"/>
  <c r="M178" i="21"/>
  <c r="L178" i="21"/>
  <c r="K178" i="21"/>
  <c r="J178" i="21"/>
  <c r="I178" i="21"/>
  <c r="H178" i="21"/>
  <c r="G178" i="21"/>
  <c r="F178" i="21"/>
  <c r="E178" i="21"/>
  <c r="D178" i="21"/>
  <c r="AJ177" i="21"/>
  <c r="AQ177" i="21" s="1"/>
  <c r="AS47" i="21" s="1"/>
  <c r="AI177" i="21"/>
  <c r="AH177" i="21"/>
  <c r="AG177" i="21"/>
  <c r="AF177" i="21"/>
  <c r="AE177" i="21"/>
  <c r="AD177" i="21"/>
  <c r="AC177" i="21"/>
  <c r="AB177" i="21"/>
  <c r="AA177" i="21"/>
  <c r="Z177" i="21"/>
  <c r="Y177" i="21"/>
  <c r="X177" i="21"/>
  <c r="W177" i="21"/>
  <c r="V177" i="21"/>
  <c r="U177" i="21"/>
  <c r="AM177" i="21" s="1"/>
  <c r="T177" i="21"/>
  <c r="S177" i="21"/>
  <c r="R177" i="21"/>
  <c r="Q177" i="21"/>
  <c r="P177" i="21"/>
  <c r="O177" i="21"/>
  <c r="N177" i="21"/>
  <c r="M177" i="21"/>
  <c r="L177" i="21"/>
  <c r="AN177" i="21" s="1"/>
  <c r="K177" i="21"/>
  <c r="J177" i="21"/>
  <c r="I177" i="21"/>
  <c r="H177" i="21"/>
  <c r="G177" i="21"/>
  <c r="F177" i="21"/>
  <c r="E177" i="21"/>
  <c r="D177" i="21"/>
  <c r="AO177" i="21" s="1"/>
  <c r="AJ176" i="21"/>
  <c r="AI176" i="21"/>
  <c r="AH176" i="21"/>
  <c r="AG176" i="21"/>
  <c r="AF176" i="21"/>
  <c r="AE176" i="21"/>
  <c r="AD176" i="21"/>
  <c r="AC176" i="21"/>
  <c r="AB176" i="21"/>
  <c r="AA176" i="21"/>
  <c r="Z176" i="21"/>
  <c r="Y176" i="21"/>
  <c r="X176" i="21"/>
  <c r="W176" i="21"/>
  <c r="V176" i="21"/>
  <c r="U176" i="21"/>
  <c r="T176" i="21"/>
  <c r="AM176" i="21" s="1"/>
  <c r="S176" i="21"/>
  <c r="R176" i="21"/>
  <c r="Q176" i="21"/>
  <c r="P176" i="21"/>
  <c r="O176" i="21"/>
  <c r="N176" i="21"/>
  <c r="M176" i="21"/>
  <c r="L176" i="21"/>
  <c r="AN176" i="21" s="1"/>
  <c r="K176" i="21"/>
  <c r="J176" i="21"/>
  <c r="I176" i="21"/>
  <c r="H176" i="21"/>
  <c r="G176" i="21"/>
  <c r="F176" i="21"/>
  <c r="E176" i="21"/>
  <c r="D176" i="21"/>
  <c r="AO176" i="21" s="1"/>
  <c r="AJ175" i="21"/>
  <c r="AQ175" i="21" s="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AJ174" i="21"/>
  <c r="AQ174" i="21" s="1"/>
  <c r="AI174" i="21"/>
  <c r="AH174" i="21"/>
  <c r="AG174" i="21"/>
  <c r="AF174" i="21"/>
  <c r="AE174" i="21"/>
  <c r="AD174" i="21"/>
  <c r="AC174" i="21"/>
  <c r="AB174" i="21"/>
  <c r="AA174" i="21"/>
  <c r="Z174" i="21"/>
  <c r="Y174" i="21"/>
  <c r="X174" i="21"/>
  <c r="W174" i="21"/>
  <c r="V174" i="21"/>
  <c r="U174" i="21"/>
  <c r="T174" i="21"/>
  <c r="AM174" i="21" s="1"/>
  <c r="S174" i="21"/>
  <c r="R174" i="21"/>
  <c r="Q174" i="21"/>
  <c r="P174" i="21"/>
  <c r="O174" i="21"/>
  <c r="AN174" i="21" s="1"/>
  <c r="N174" i="21"/>
  <c r="M174" i="21"/>
  <c r="L174" i="21"/>
  <c r="K174" i="21"/>
  <c r="J174" i="21"/>
  <c r="I174" i="21"/>
  <c r="H174" i="21"/>
  <c r="G174" i="21"/>
  <c r="F174" i="21"/>
  <c r="E174" i="21"/>
  <c r="D174" i="21"/>
  <c r="AO174" i="21" s="1"/>
  <c r="AJ173" i="21"/>
  <c r="AQ173" i="21" s="1"/>
  <c r="AS43" i="21" s="1"/>
  <c r="AI173" i="21"/>
  <c r="AH173" i="21"/>
  <c r="AG173" i="21"/>
  <c r="AF173" i="21"/>
  <c r="AE173" i="21"/>
  <c r="AD173" i="21"/>
  <c r="AC173" i="21"/>
  <c r="AB173" i="21"/>
  <c r="AA173" i="21"/>
  <c r="Z173" i="21"/>
  <c r="Y173" i="21"/>
  <c r="X173" i="21"/>
  <c r="W173" i="21"/>
  <c r="V173" i="21"/>
  <c r="AM173" i="21" s="1"/>
  <c r="U173" i="21"/>
  <c r="T173" i="21"/>
  <c r="S173" i="21"/>
  <c r="R173" i="21"/>
  <c r="Q173" i="21"/>
  <c r="P173" i="21"/>
  <c r="O173" i="21"/>
  <c r="N173" i="21"/>
  <c r="M173" i="21"/>
  <c r="L173" i="21"/>
  <c r="K173" i="21"/>
  <c r="J173" i="21"/>
  <c r="I173" i="21"/>
  <c r="H173" i="21"/>
  <c r="G173" i="21"/>
  <c r="F173" i="21"/>
  <c r="E173" i="21"/>
  <c r="D173" i="21"/>
  <c r="AJ172" i="21"/>
  <c r="AQ172" i="21" s="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AO172" i="21" s="1"/>
  <c r="G172" i="21"/>
  <c r="F172" i="21"/>
  <c r="E172" i="21"/>
  <c r="D172" i="21"/>
  <c r="AN171" i="21"/>
  <c r="AJ171" i="21"/>
  <c r="AI171" i="21"/>
  <c r="AH171" i="21"/>
  <c r="AG171" i="21"/>
  <c r="AF171" i="21"/>
  <c r="AE171" i="21"/>
  <c r="AD171" i="21"/>
  <c r="AC171" i="21"/>
  <c r="AB171" i="21"/>
  <c r="AA171" i="21"/>
  <c r="Z171" i="21"/>
  <c r="Y171" i="21"/>
  <c r="X171" i="21"/>
  <c r="W171" i="21"/>
  <c r="V171" i="21"/>
  <c r="U171" i="21"/>
  <c r="T171" i="21"/>
  <c r="AM171" i="21" s="1"/>
  <c r="S171" i="21"/>
  <c r="R171" i="21"/>
  <c r="Q171" i="21"/>
  <c r="P171" i="21"/>
  <c r="O171" i="21"/>
  <c r="N171" i="21"/>
  <c r="M171" i="21"/>
  <c r="L171" i="21"/>
  <c r="K171" i="21"/>
  <c r="J171" i="21"/>
  <c r="I171" i="21"/>
  <c r="H171" i="21"/>
  <c r="G171" i="21"/>
  <c r="F171" i="21"/>
  <c r="E171" i="21"/>
  <c r="D171" i="21"/>
  <c r="AO171" i="21" s="1"/>
  <c r="AJ170" i="21"/>
  <c r="AQ170" i="21" s="1"/>
  <c r="AI170" i="21"/>
  <c r="AH170" i="21"/>
  <c r="AG170" i="21"/>
  <c r="AF170" i="21"/>
  <c r="AE170" i="21"/>
  <c r="AD170" i="21"/>
  <c r="AC170" i="21"/>
  <c r="AB170" i="21"/>
  <c r="AA170" i="21"/>
  <c r="Z170" i="21"/>
  <c r="Y170" i="21"/>
  <c r="X170" i="21"/>
  <c r="W170" i="21"/>
  <c r="V170" i="21"/>
  <c r="AM170" i="21" s="1"/>
  <c r="U170" i="21"/>
  <c r="T170" i="21"/>
  <c r="S170" i="21"/>
  <c r="R170" i="21"/>
  <c r="Q170" i="21"/>
  <c r="P170" i="21"/>
  <c r="O170" i="21"/>
  <c r="N170" i="21"/>
  <c r="AN170" i="21" s="1"/>
  <c r="M170" i="21"/>
  <c r="L170" i="21"/>
  <c r="K170" i="21"/>
  <c r="J170" i="21"/>
  <c r="I170" i="21"/>
  <c r="H170" i="21"/>
  <c r="G170" i="21"/>
  <c r="F170" i="21"/>
  <c r="E170" i="21"/>
  <c r="D170" i="21"/>
  <c r="AJ169" i="21"/>
  <c r="AQ169" i="21" s="1"/>
  <c r="AI169" i="21"/>
  <c r="AH169" i="21"/>
  <c r="AG169" i="21"/>
  <c r="AF169" i="21"/>
  <c r="AE169" i="21"/>
  <c r="AD169" i="21"/>
  <c r="AC169" i="21"/>
  <c r="AB169" i="21"/>
  <c r="AA169" i="21"/>
  <c r="Z169" i="21"/>
  <c r="Y169" i="21"/>
  <c r="X169" i="21"/>
  <c r="W169" i="21"/>
  <c r="V169" i="21"/>
  <c r="U169" i="21"/>
  <c r="AM169" i="21" s="1"/>
  <c r="T169" i="21"/>
  <c r="S169" i="21"/>
  <c r="R169" i="21"/>
  <c r="Q169" i="21"/>
  <c r="P169" i="21"/>
  <c r="O169" i="21"/>
  <c r="N169" i="21"/>
  <c r="M169" i="21"/>
  <c r="L169" i="21"/>
  <c r="K169" i="21"/>
  <c r="J169" i="21"/>
  <c r="I169" i="21"/>
  <c r="H169" i="21"/>
  <c r="G169" i="21"/>
  <c r="F169" i="21"/>
  <c r="E169" i="21"/>
  <c r="D169" i="21"/>
  <c r="AJ168" i="21"/>
  <c r="AI168" i="21"/>
  <c r="AH168" i="21"/>
  <c r="AG168" i="21"/>
  <c r="AF168" i="21"/>
  <c r="AE168" i="21"/>
  <c r="AD168" i="21"/>
  <c r="AC168" i="21"/>
  <c r="AB168" i="21"/>
  <c r="AA168" i="21"/>
  <c r="Z168" i="21"/>
  <c r="Y168" i="21"/>
  <c r="X168" i="21"/>
  <c r="W168" i="21"/>
  <c r="V168" i="21"/>
  <c r="U168" i="21"/>
  <c r="T168" i="21"/>
  <c r="AM168" i="21" s="1"/>
  <c r="S168" i="21"/>
  <c r="R168" i="21"/>
  <c r="Q168" i="21"/>
  <c r="P168" i="21"/>
  <c r="O168" i="21"/>
  <c r="N168" i="21"/>
  <c r="M168" i="21"/>
  <c r="L168" i="21"/>
  <c r="AN168" i="21" s="1"/>
  <c r="K168" i="21"/>
  <c r="J168" i="21"/>
  <c r="I168" i="21"/>
  <c r="H168" i="21"/>
  <c r="G168" i="21"/>
  <c r="F168" i="21"/>
  <c r="E168" i="21"/>
  <c r="D168" i="21"/>
  <c r="AO168" i="21" s="1"/>
  <c r="AJ167" i="21"/>
  <c r="AQ167" i="21" s="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AJ166" i="21"/>
  <c r="AQ166" i="21" s="1"/>
  <c r="AI166" i="21"/>
  <c r="AH166" i="21"/>
  <c r="AG166" i="21"/>
  <c r="AF166" i="21"/>
  <c r="AE166" i="21"/>
  <c r="AD166" i="21"/>
  <c r="AC166" i="21"/>
  <c r="AB166" i="21"/>
  <c r="AA166" i="21"/>
  <c r="Z166" i="21"/>
  <c r="Y166" i="21"/>
  <c r="X166" i="21"/>
  <c r="W166" i="21"/>
  <c r="V166" i="21"/>
  <c r="U166" i="21"/>
  <c r="T166" i="21"/>
  <c r="AM166" i="21" s="1"/>
  <c r="S166" i="21"/>
  <c r="R166" i="21"/>
  <c r="Q166" i="21"/>
  <c r="P166" i="21"/>
  <c r="O166" i="21"/>
  <c r="AN166" i="21" s="1"/>
  <c r="N166" i="21"/>
  <c r="M166" i="21"/>
  <c r="L166" i="21"/>
  <c r="K166" i="21"/>
  <c r="J166" i="21"/>
  <c r="I166" i="21"/>
  <c r="H166" i="21"/>
  <c r="G166" i="21"/>
  <c r="F166" i="21"/>
  <c r="E166" i="21"/>
  <c r="D166" i="21"/>
  <c r="AO166" i="21" s="1"/>
  <c r="AJ165" i="21"/>
  <c r="AQ165" i="21" s="1"/>
  <c r="AS36" i="21" s="1"/>
  <c r="AI165" i="21"/>
  <c r="AH165" i="21"/>
  <c r="AG165" i="21"/>
  <c r="AF165" i="21"/>
  <c r="AE165" i="21"/>
  <c r="AD165" i="21"/>
  <c r="AC165" i="21"/>
  <c r="AB165" i="21"/>
  <c r="AA165" i="21"/>
  <c r="Z165" i="21"/>
  <c r="Y165" i="21"/>
  <c r="X165" i="21"/>
  <c r="W165" i="21"/>
  <c r="V165" i="21"/>
  <c r="AM165" i="21" s="1"/>
  <c r="U165" i="21"/>
  <c r="T165" i="21"/>
  <c r="S165" i="21"/>
  <c r="R165" i="21"/>
  <c r="Q165" i="21"/>
  <c r="P165" i="21"/>
  <c r="O165" i="21"/>
  <c r="N165" i="21"/>
  <c r="M165" i="21"/>
  <c r="L165" i="21"/>
  <c r="K165" i="21"/>
  <c r="J165" i="21"/>
  <c r="I165" i="21"/>
  <c r="H165" i="21"/>
  <c r="G165" i="21"/>
  <c r="F165" i="21"/>
  <c r="E165" i="21"/>
  <c r="D165" i="21"/>
  <c r="AJ164" i="21"/>
  <c r="AQ164" i="21" s="1"/>
  <c r="AS34" i="21" s="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AO164" i="21" s="1"/>
  <c r="G164" i="21"/>
  <c r="F164" i="21"/>
  <c r="E164" i="21"/>
  <c r="D164" i="21"/>
  <c r="AN163" i="21"/>
  <c r="AJ163" i="21"/>
  <c r="AI163" i="21"/>
  <c r="AH163" i="21"/>
  <c r="AG163" i="21"/>
  <c r="AF163" i="21"/>
  <c r="AE163" i="21"/>
  <c r="AD163" i="21"/>
  <c r="AC163" i="21"/>
  <c r="AB163" i="21"/>
  <c r="AA163" i="21"/>
  <c r="Z163" i="21"/>
  <c r="Y163" i="21"/>
  <c r="X163" i="21"/>
  <c r="W163" i="21"/>
  <c r="V163" i="21"/>
  <c r="U163" i="21"/>
  <c r="T163" i="21"/>
  <c r="AM163" i="21" s="1"/>
  <c r="S163" i="21"/>
  <c r="R163" i="21"/>
  <c r="Q163" i="21"/>
  <c r="P163" i="21"/>
  <c r="O163" i="21"/>
  <c r="N163" i="21"/>
  <c r="M163" i="21"/>
  <c r="L163" i="21"/>
  <c r="K163" i="21"/>
  <c r="J163" i="21"/>
  <c r="I163" i="21"/>
  <c r="H163" i="21"/>
  <c r="G163" i="21"/>
  <c r="F163" i="21"/>
  <c r="E163" i="21"/>
  <c r="D163" i="21"/>
  <c r="AO163" i="21" s="1"/>
  <c r="AM162" i="21"/>
  <c r="AJ162" i="21"/>
  <c r="AQ162" i="21" s="1"/>
  <c r="AI162" i="21"/>
  <c r="AH162" i="21"/>
  <c r="AG162" i="21"/>
  <c r="AF162" i="21"/>
  <c r="AE162" i="21"/>
  <c r="AD162" i="21"/>
  <c r="AC162" i="21"/>
  <c r="AB162" i="21"/>
  <c r="AA162" i="21"/>
  <c r="Z162" i="21"/>
  <c r="Y162" i="21"/>
  <c r="X162" i="21"/>
  <c r="W162" i="21"/>
  <c r="V162" i="21"/>
  <c r="U162" i="21"/>
  <c r="T162" i="21"/>
  <c r="S162" i="21"/>
  <c r="R162" i="21"/>
  <c r="Q162" i="21"/>
  <c r="P162" i="21"/>
  <c r="O162" i="21"/>
  <c r="N162" i="21"/>
  <c r="AN162" i="21" s="1"/>
  <c r="M162" i="21"/>
  <c r="L162" i="21"/>
  <c r="K162" i="21"/>
  <c r="J162" i="21"/>
  <c r="I162" i="21"/>
  <c r="H162" i="21"/>
  <c r="G162" i="21"/>
  <c r="F162" i="21"/>
  <c r="E162" i="21"/>
  <c r="D162" i="21"/>
  <c r="AO162" i="21" s="1"/>
  <c r="AJ161" i="21"/>
  <c r="AI161" i="21"/>
  <c r="AH161" i="21"/>
  <c r="AG161" i="21"/>
  <c r="AF161" i="21"/>
  <c r="AE161" i="21"/>
  <c r="AD161" i="21"/>
  <c r="AC161" i="21"/>
  <c r="AL161" i="21" s="1"/>
  <c r="AB161" i="21"/>
  <c r="AA161" i="21"/>
  <c r="Z161" i="21"/>
  <c r="Y161" i="21"/>
  <c r="X161" i="21"/>
  <c r="W161" i="21"/>
  <c r="V161" i="21"/>
  <c r="U161" i="21"/>
  <c r="AM161" i="21" s="1"/>
  <c r="T161" i="21"/>
  <c r="S161" i="21"/>
  <c r="R161" i="21"/>
  <c r="Q161" i="21"/>
  <c r="P161" i="21"/>
  <c r="O161" i="21"/>
  <c r="N161" i="21"/>
  <c r="M161" i="21"/>
  <c r="L161" i="21"/>
  <c r="K161" i="21"/>
  <c r="J161" i="21"/>
  <c r="I161" i="21"/>
  <c r="H161" i="21"/>
  <c r="G161" i="21"/>
  <c r="F161" i="21"/>
  <c r="E161" i="21"/>
  <c r="D161" i="21"/>
  <c r="AJ160" i="21"/>
  <c r="AQ160" i="21" s="1"/>
  <c r="AI160" i="21"/>
  <c r="AH160" i="21"/>
  <c r="AG160" i="21"/>
  <c r="AF160" i="21"/>
  <c r="AE160" i="21"/>
  <c r="AD160" i="21"/>
  <c r="AC160" i="21"/>
  <c r="AB160" i="21"/>
  <c r="AA160" i="21"/>
  <c r="Z160" i="21"/>
  <c r="Y160" i="21"/>
  <c r="X160" i="21"/>
  <c r="W160" i="21"/>
  <c r="V160" i="21"/>
  <c r="U160" i="21"/>
  <c r="T160" i="21"/>
  <c r="AM160" i="21" s="1"/>
  <c r="S160" i="21"/>
  <c r="R160" i="21"/>
  <c r="Q160" i="21"/>
  <c r="P160" i="21"/>
  <c r="O160" i="21"/>
  <c r="N160" i="21"/>
  <c r="M160" i="21"/>
  <c r="L160" i="21"/>
  <c r="AN160" i="21" s="1"/>
  <c r="K160" i="21"/>
  <c r="J160" i="21"/>
  <c r="I160" i="21"/>
  <c r="H160" i="21"/>
  <c r="G160" i="21"/>
  <c r="F160" i="21"/>
  <c r="E160" i="21"/>
  <c r="D160" i="21"/>
  <c r="AO160" i="21" s="1"/>
  <c r="AJ159" i="21"/>
  <c r="AI159" i="21"/>
  <c r="AH159" i="21"/>
  <c r="AG159" i="21"/>
  <c r="AF159" i="21"/>
  <c r="AE159" i="21"/>
  <c r="AD159" i="21"/>
  <c r="AC159" i="21"/>
  <c r="AB159" i="21"/>
  <c r="AA159" i="21"/>
  <c r="Z159" i="21"/>
  <c r="Y159" i="21"/>
  <c r="X159" i="21"/>
  <c r="W159" i="21"/>
  <c r="V159" i="21"/>
  <c r="U159" i="21"/>
  <c r="T159" i="21"/>
  <c r="AM159" i="21" s="1"/>
  <c r="S159" i="21"/>
  <c r="R159" i="21"/>
  <c r="Q159" i="21"/>
  <c r="P159" i="21"/>
  <c r="O159" i="21"/>
  <c r="N159" i="21"/>
  <c r="M159" i="21"/>
  <c r="L159" i="21"/>
  <c r="AN159" i="21" s="1"/>
  <c r="K159" i="21"/>
  <c r="J159" i="21"/>
  <c r="I159" i="21"/>
  <c r="H159" i="21"/>
  <c r="G159" i="21"/>
  <c r="F159" i="21"/>
  <c r="E159" i="21"/>
  <c r="D159" i="21"/>
  <c r="AO159" i="21" s="1"/>
  <c r="AJ158" i="21"/>
  <c r="AQ158" i="21" s="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AQ157" i="21"/>
  <c r="AJ157" i="21"/>
  <c r="AI157" i="21"/>
  <c r="AH157" i="21"/>
  <c r="AG157" i="21"/>
  <c r="AF157" i="21"/>
  <c r="AE157" i="21"/>
  <c r="AD157" i="21"/>
  <c r="AC157" i="21"/>
  <c r="AB157" i="21"/>
  <c r="AA157" i="21"/>
  <c r="Z157" i="21"/>
  <c r="Y157" i="21"/>
  <c r="X157" i="21"/>
  <c r="W157" i="21"/>
  <c r="V157" i="21"/>
  <c r="AM157" i="21" s="1"/>
  <c r="U157" i="21"/>
  <c r="T157" i="21"/>
  <c r="S157" i="21"/>
  <c r="R157" i="21"/>
  <c r="Q157" i="21"/>
  <c r="P157" i="21"/>
  <c r="O157" i="21"/>
  <c r="N157" i="21"/>
  <c r="M157" i="21"/>
  <c r="L157" i="21"/>
  <c r="AN157" i="21" s="1"/>
  <c r="K157" i="21"/>
  <c r="J157" i="21"/>
  <c r="I157" i="21"/>
  <c r="H157" i="21"/>
  <c r="G157" i="21"/>
  <c r="F157" i="21"/>
  <c r="E157" i="21"/>
  <c r="D157" i="21"/>
  <c r="AO157" i="21" s="1"/>
  <c r="AJ156" i="21"/>
  <c r="AQ156" i="21" s="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AO156" i="21" s="1"/>
  <c r="G156" i="21"/>
  <c r="F156" i="21"/>
  <c r="E156" i="21"/>
  <c r="D156" i="21"/>
  <c r="AN155" i="21"/>
  <c r="AJ155" i="21"/>
  <c r="AI155" i="21"/>
  <c r="AH155" i="21"/>
  <c r="AG155" i="21"/>
  <c r="AF155" i="21"/>
  <c r="AE155" i="21"/>
  <c r="AD155" i="21"/>
  <c r="AC155" i="21"/>
  <c r="AB155" i="21"/>
  <c r="AA155" i="21"/>
  <c r="Z155" i="21"/>
  <c r="Y155" i="21"/>
  <c r="X155" i="21"/>
  <c r="W155" i="21"/>
  <c r="V155" i="21"/>
  <c r="U155" i="21"/>
  <c r="T155" i="21"/>
  <c r="AM155" i="21" s="1"/>
  <c r="S155" i="21"/>
  <c r="R155" i="21"/>
  <c r="Q155" i="21"/>
  <c r="P155" i="21"/>
  <c r="O155" i="21"/>
  <c r="N155" i="21"/>
  <c r="M155" i="21"/>
  <c r="L155" i="21"/>
  <c r="K155" i="21"/>
  <c r="J155" i="21"/>
  <c r="I155" i="21"/>
  <c r="H155" i="21"/>
  <c r="G155" i="21"/>
  <c r="F155" i="21"/>
  <c r="E155" i="21"/>
  <c r="D155" i="21"/>
  <c r="AO155" i="21" s="1"/>
  <c r="AM154" i="21"/>
  <c r="AJ154" i="21"/>
  <c r="AQ154" i="21" s="1"/>
  <c r="AI154" i="21"/>
  <c r="AH154" i="21"/>
  <c r="AG154" i="21"/>
  <c r="AF154" i="21"/>
  <c r="AE154" i="21"/>
  <c r="AD154" i="21"/>
  <c r="AC154" i="21"/>
  <c r="AB154" i="21"/>
  <c r="AA154" i="21"/>
  <c r="Z154" i="21"/>
  <c r="Y154" i="21"/>
  <c r="X154" i="21"/>
  <c r="W154" i="21"/>
  <c r="V154" i="21"/>
  <c r="U154" i="21"/>
  <c r="T154" i="21"/>
  <c r="S154" i="21"/>
  <c r="R154" i="21"/>
  <c r="Q154" i="21"/>
  <c r="P154" i="21"/>
  <c r="O154" i="21"/>
  <c r="N154" i="21"/>
  <c r="AN154" i="21" s="1"/>
  <c r="M154" i="21"/>
  <c r="L154" i="21"/>
  <c r="K154" i="21"/>
  <c r="J154" i="21"/>
  <c r="I154" i="21"/>
  <c r="H154" i="21"/>
  <c r="G154" i="21"/>
  <c r="F154" i="21"/>
  <c r="E154" i="21"/>
  <c r="D154" i="21"/>
  <c r="AO154" i="21" s="1"/>
  <c r="AJ153" i="21"/>
  <c r="AQ153" i="21" s="1"/>
  <c r="AI153" i="21"/>
  <c r="AH153" i="21"/>
  <c r="AG153" i="21"/>
  <c r="AF153" i="21"/>
  <c r="AE153" i="21"/>
  <c r="AD153" i="21"/>
  <c r="AC153" i="21"/>
  <c r="AB153" i="21"/>
  <c r="AA153" i="21"/>
  <c r="Z153" i="21"/>
  <c r="Y153" i="21"/>
  <c r="X153" i="21"/>
  <c r="W153" i="21"/>
  <c r="V153" i="21"/>
  <c r="U153" i="21"/>
  <c r="AM153" i="21" s="1"/>
  <c r="T153" i="21"/>
  <c r="S153" i="21"/>
  <c r="R153" i="21"/>
  <c r="Q153" i="21"/>
  <c r="P153" i="21"/>
  <c r="O153" i="21"/>
  <c r="N153" i="21"/>
  <c r="M153" i="21"/>
  <c r="L153" i="21"/>
  <c r="K153" i="21"/>
  <c r="J153" i="21"/>
  <c r="I153" i="21"/>
  <c r="H153" i="21"/>
  <c r="G153" i="21"/>
  <c r="F153" i="21"/>
  <c r="E153" i="21"/>
  <c r="D153" i="21"/>
  <c r="AJ152" i="21"/>
  <c r="AI152" i="21"/>
  <c r="AH152" i="21"/>
  <c r="AG152" i="21"/>
  <c r="AF152" i="21"/>
  <c r="AE152" i="21"/>
  <c r="AD152" i="21"/>
  <c r="AC152" i="21"/>
  <c r="AB152" i="21"/>
  <c r="AA152" i="21"/>
  <c r="Z152" i="21"/>
  <c r="Y152" i="21"/>
  <c r="X152" i="21"/>
  <c r="W152" i="21"/>
  <c r="V152" i="21"/>
  <c r="U152" i="21"/>
  <c r="T152" i="21"/>
  <c r="AM152" i="21" s="1"/>
  <c r="S152" i="21"/>
  <c r="R152" i="21"/>
  <c r="Q152" i="21"/>
  <c r="P152" i="21"/>
  <c r="O152" i="21"/>
  <c r="N152" i="21"/>
  <c r="M152" i="21"/>
  <c r="L152" i="21"/>
  <c r="AN152" i="21" s="1"/>
  <c r="K152" i="21"/>
  <c r="J152" i="21"/>
  <c r="I152" i="21"/>
  <c r="H152" i="21"/>
  <c r="G152" i="21"/>
  <c r="F152" i="21"/>
  <c r="E152" i="21"/>
  <c r="D152" i="21"/>
  <c r="AO152" i="21" s="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AJ149" i="21"/>
  <c r="AI149" i="21"/>
  <c r="AH149" i="21"/>
  <c r="AG149" i="21"/>
  <c r="AF149" i="21"/>
  <c r="AE149" i="21"/>
  <c r="AD149" i="21"/>
  <c r="AC149" i="21"/>
  <c r="AB149" i="21"/>
  <c r="AA149" i="21"/>
  <c r="Z149" i="21"/>
  <c r="Y149" i="21"/>
  <c r="X149" i="21"/>
  <c r="W149" i="21"/>
  <c r="V149" i="21"/>
  <c r="AM149" i="21" s="1"/>
  <c r="U149" i="21"/>
  <c r="T149" i="21"/>
  <c r="S149" i="21"/>
  <c r="R149" i="21"/>
  <c r="Q149" i="21"/>
  <c r="P149" i="21"/>
  <c r="O149" i="21"/>
  <c r="N149" i="21"/>
  <c r="M149" i="21"/>
  <c r="L149" i="21"/>
  <c r="AN149" i="21" s="1"/>
  <c r="K149" i="21"/>
  <c r="J149" i="21"/>
  <c r="I149" i="21"/>
  <c r="H149" i="21"/>
  <c r="G149" i="21"/>
  <c r="F149" i="21"/>
  <c r="E149" i="21"/>
  <c r="D149" i="21"/>
  <c r="AO149" i="21" s="1"/>
  <c r="AO148" i="21"/>
  <c r="AJ148" i="21"/>
  <c r="AI148" i="21"/>
  <c r="AH148" i="21"/>
  <c r="AG148" i="21"/>
  <c r="AF148" i="21"/>
  <c r="AE148" i="21"/>
  <c r="AD148" i="21"/>
  <c r="AC148" i="21"/>
  <c r="AB148" i="21"/>
  <c r="AA148" i="21"/>
  <c r="Z148" i="21"/>
  <c r="Y148" i="21"/>
  <c r="X148" i="21"/>
  <c r="W148" i="21"/>
  <c r="V148" i="21"/>
  <c r="U148" i="21"/>
  <c r="AM148" i="21" s="1"/>
  <c r="T148" i="21"/>
  <c r="S148" i="21"/>
  <c r="R148" i="21"/>
  <c r="Q148" i="21"/>
  <c r="P148" i="21"/>
  <c r="O148" i="21"/>
  <c r="N148" i="21"/>
  <c r="M148" i="21"/>
  <c r="AN148" i="21" s="1"/>
  <c r="L148" i="21"/>
  <c r="K148" i="21"/>
  <c r="J148" i="21"/>
  <c r="I148" i="21"/>
  <c r="H148" i="21"/>
  <c r="G148" i="21"/>
  <c r="F148" i="21"/>
  <c r="E148" i="21"/>
  <c r="D148"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AN147" i="21" s="1"/>
  <c r="N147" i="21"/>
  <c r="M147" i="21"/>
  <c r="L147" i="21"/>
  <c r="K147" i="21"/>
  <c r="J147" i="21"/>
  <c r="I147" i="21"/>
  <c r="H147" i="21"/>
  <c r="G147" i="21"/>
  <c r="F147" i="21"/>
  <c r="E147" i="21"/>
  <c r="D147" i="21"/>
  <c r="AM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AN146" i="21" s="1"/>
  <c r="M146" i="21"/>
  <c r="L146" i="21"/>
  <c r="K146" i="21"/>
  <c r="J146" i="21"/>
  <c r="I146" i="21"/>
  <c r="H146" i="21"/>
  <c r="G146" i="21"/>
  <c r="F146" i="21"/>
  <c r="E146" i="21"/>
  <c r="D146" i="21"/>
  <c r="AO146" i="21" s="1"/>
  <c r="AJ145" i="21"/>
  <c r="AI145" i="21"/>
  <c r="AH145" i="21"/>
  <c r="AG145" i="21"/>
  <c r="AF145" i="21"/>
  <c r="AE145" i="21"/>
  <c r="AD145" i="21"/>
  <c r="AC145" i="21"/>
  <c r="AB145" i="21"/>
  <c r="AA145" i="21"/>
  <c r="Z145" i="21"/>
  <c r="Y145" i="21"/>
  <c r="X145" i="21"/>
  <c r="W145" i="21"/>
  <c r="V145" i="21"/>
  <c r="U145" i="21"/>
  <c r="AM145" i="21" s="1"/>
  <c r="T145" i="21"/>
  <c r="S145" i="21"/>
  <c r="R145" i="21"/>
  <c r="Q145" i="21"/>
  <c r="P145" i="21"/>
  <c r="O145" i="21"/>
  <c r="N145" i="21"/>
  <c r="M145" i="21"/>
  <c r="L145" i="21"/>
  <c r="AN145" i="21" s="1"/>
  <c r="K145" i="21"/>
  <c r="J145" i="21"/>
  <c r="I145" i="21"/>
  <c r="H145" i="21"/>
  <c r="G145" i="21"/>
  <c r="F145" i="21"/>
  <c r="E145" i="21"/>
  <c r="AO145" i="21" s="1"/>
  <c r="D145" i="21"/>
  <c r="AJ144" i="21"/>
  <c r="AI144" i="21"/>
  <c r="AH144" i="21"/>
  <c r="AG144" i="21"/>
  <c r="AF144" i="21"/>
  <c r="AE144" i="21"/>
  <c r="AD144" i="21"/>
  <c r="AC144" i="21"/>
  <c r="AB144" i="21"/>
  <c r="AL144" i="21" s="1"/>
  <c r="AA144" i="21"/>
  <c r="Z144" i="21"/>
  <c r="Y144" i="21"/>
  <c r="X144" i="21"/>
  <c r="W144" i="21"/>
  <c r="V144" i="21"/>
  <c r="U144" i="21"/>
  <c r="T144" i="21"/>
  <c r="AM144" i="21" s="1"/>
  <c r="S144" i="21"/>
  <c r="R144" i="21"/>
  <c r="Q144" i="21"/>
  <c r="P144" i="21"/>
  <c r="O144" i="21"/>
  <c r="N144" i="21"/>
  <c r="M144" i="21"/>
  <c r="L144" i="21"/>
  <c r="AN144" i="21" s="1"/>
  <c r="K144" i="21"/>
  <c r="J144" i="21"/>
  <c r="I144" i="21"/>
  <c r="H144" i="21"/>
  <c r="G144" i="21"/>
  <c r="F144" i="21"/>
  <c r="E144" i="21"/>
  <c r="D144" i="21"/>
  <c r="AO144" i="21" s="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AN142" i="21" s="1"/>
  <c r="N142" i="21"/>
  <c r="M142" i="21"/>
  <c r="L142" i="21"/>
  <c r="K142" i="21"/>
  <c r="J142" i="21"/>
  <c r="I142" i="21"/>
  <c r="H142" i="21"/>
  <c r="G142" i="21"/>
  <c r="F142" i="21"/>
  <c r="E142" i="21"/>
  <c r="D142"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O140" i="21"/>
  <c r="AJ140" i="21"/>
  <c r="AI140" i="21"/>
  <c r="AH140" i="21"/>
  <c r="AG140" i="21"/>
  <c r="AF140" i="21"/>
  <c r="AE140" i="21"/>
  <c r="AD140" i="21"/>
  <c r="AC140" i="21"/>
  <c r="AL140" i="21" s="1"/>
  <c r="AB140" i="21"/>
  <c r="AA140" i="21"/>
  <c r="Z140" i="21"/>
  <c r="Y140" i="21"/>
  <c r="X140" i="21"/>
  <c r="W140" i="21"/>
  <c r="V140" i="21"/>
  <c r="U140" i="21"/>
  <c r="AM140" i="21" s="1"/>
  <c r="T140" i="21"/>
  <c r="S140" i="21"/>
  <c r="R140" i="21"/>
  <c r="Q140" i="21"/>
  <c r="P140" i="21"/>
  <c r="O140" i="21"/>
  <c r="N140" i="21"/>
  <c r="M140" i="21"/>
  <c r="AN140" i="21" s="1"/>
  <c r="L140" i="21"/>
  <c r="K140" i="21"/>
  <c r="J140" i="21"/>
  <c r="I140" i="21"/>
  <c r="H140" i="21"/>
  <c r="G140" i="21"/>
  <c r="F140" i="21"/>
  <c r="E140" i="21"/>
  <c r="D140" i="21"/>
  <c r="AN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AM138" i="21"/>
  <c r="AJ138" i="21"/>
  <c r="AI138" i="21"/>
  <c r="AH138" i="21"/>
  <c r="AG138" i="21"/>
  <c r="AF138" i="21"/>
  <c r="AE138" i="21"/>
  <c r="AD138" i="21"/>
  <c r="AC138" i="21"/>
  <c r="AB138" i="21"/>
  <c r="AL138" i="21" s="1"/>
  <c r="AA138" i="21"/>
  <c r="Z138" i="21"/>
  <c r="Y138" i="21"/>
  <c r="X138" i="21"/>
  <c r="W138" i="21"/>
  <c r="V138" i="21"/>
  <c r="U138" i="21"/>
  <c r="T138" i="21"/>
  <c r="S138" i="21"/>
  <c r="R138" i="21"/>
  <c r="Q138" i="21"/>
  <c r="P138" i="21"/>
  <c r="O138" i="21"/>
  <c r="N138" i="21"/>
  <c r="AN138" i="21" s="1"/>
  <c r="M138" i="21"/>
  <c r="L138" i="21"/>
  <c r="K138" i="21"/>
  <c r="J138" i="21"/>
  <c r="I138" i="21"/>
  <c r="H138" i="21"/>
  <c r="G138" i="21"/>
  <c r="F138" i="21"/>
  <c r="E138" i="21"/>
  <c r="D138" i="21"/>
  <c r="AO138" i="21" s="1"/>
  <c r="AJ137" i="21"/>
  <c r="AI137" i="21"/>
  <c r="AH137" i="21"/>
  <c r="AG137" i="21"/>
  <c r="AF137" i="21"/>
  <c r="AE137" i="21"/>
  <c r="AD137" i="21"/>
  <c r="AC137" i="21"/>
  <c r="AB137" i="21"/>
  <c r="AA137" i="21"/>
  <c r="Z137" i="21"/>
  <c r="Y137" i="21"/>
  <c r="X137" i="21"/>
  <c r="W137" i="21"/>
  <c r="V137" i="21"/>
  <c r="U137" i="21"/>
  <c r="AM137" i="21" s="1"/>
  <c r="T137" i="21"/>
  <c r="S137" i="21"/>
  <c r="R137" i="21"/>
  <c r="Q137" i="21"/>
  <c r="P137" i="21"/>
  <c r="O137" i="21"/>
  <c r="N137" i="21"/>
  <c r="M137" i="21"/>
  <c r="L137" i="21"/>
  <c r="AN137" i="21" s="1"/>
  <c r="K137" i="21"/>
  <c r="J137" i="21"/>
  <c r="I137" i="21"/>
  <c r="H137" i="21"/>
  <c r="G137" i="21"/>
  <c r="F137" i="21"/>
  <c r="E137" i="21"/>
  <c r="D137" i="21"/>
  <c r="AO137" i="21" s="1"/>
  <c r="AJ136" i="21"/>
  <c r="AI136" i="21"/>
  <c r="AH136" i="21"/>
  <c r="AG136" i="21"/>
  <c r="AF136" i="21"/>
  <c r="AE136" i="21"/>
  <c r="AD136" i="21"/>
  <c r="AC136" i="21"/>
  <c r="AB136" i="21"/>
  <c r="AA136" i="21"/>
  <c r="Z136" i="21"/>
  <c r="Y136" i="21"/>
  <c r="X136" i="21"/>
  <c r="W136" i="21"/>
  <c r="V136" i="21"/>
  <c r="U136" i="21"/>
  <c r="T136" i="21"/>
  <c r="AM136" i="21" s="1"/>
  <c r="S136" i="21"/>
  <c r="R136" i="21"/>
  <c r="Q136" i="21"/>
  <c r="P136" i="21"/>
  <c r="O136" i="21"/>
  <c r="N136" i="21"/>
  <c r="M136" i="21"/>
  <c r="L136" i="21"/>
  <c r="AN136" i="21" s="1"/>
  <c r="K136" i="21"/>
  <c r="J136" i="21"/>
  <c r="I136" i="21"/>
  <c r="H136" i="21"/>
  <c r="G136" i="21"/>
  <c r="F136" i="21"/>
  <c r="E136" i="21"/>
  <c r="D136" i="21"/>
  <c r="AO136" i="21" s="1"/>
  <c r="AJ134" i="21"/>
  <c r="AQ134" i="21" s="1"/>
  <c r="AI134" i="21"/>
  <c r="AH134" i="21"/>
  <c r="AG134" i="21"/>
  <c r="AF134" i="21"/>
  <c r="AE134" i="21"/>
  <c r="AD134" i="21"/>
  <c r="AC134" i="21"/>
  <c r="AB134" i="21"/>
  <c r="AA134" i="21"/>
  <c r="Z134" i="21"/>
  <c r="Y134" i="21"/>
  <c r="X134" i="21"/>
  <c r="W134" i="21"/>
  <c r="V134" i="21"/>
  <c r="U134" i="21"/>
  <c r="T134" i="21"/>
  <c r="AM134" i="21" s="1"/>
  <c r="S134" i="21"/>
  <c r="R134" i="21"/>
  <c r="Q134" i="21"/>
  <c r="P134" i="21"/>
  <c r="O134" i="21"/>
  <c r="N134" i="21"/>
  <c r="M134" i="21"/>
  <c r="L134" i="21"/>
  <c r="AN134" i="21" s="1"/>
  <c r="K134" i="21"/>
  <c r="J134" i="21"/>
  <c r="I134" i="21"/>
  <c r="H134" i="21"/>
  <c r="G134" i="21"/>
  <c r="F134" i="21"/>
  <c r="E134" i="21"/>
  <c r="D134" i="21"/>
  <c r="AO134" i="21" s="1"/>
  <c r="AJ133" i="21"/>
  <c r="AQ133" i="21" s="1"/>
  <c r="AI133" i="21"/>
  <c r="AH133" i="21"/>
  <c r="AG133" i="21"/>
  <c r="AF133" i="21"/>
  <c r="AE133" i="21"/>
  <c r="AD133" i="21"/>
  <c r="AC133" i="21"/>
  <c r="AB133" i="21"/>
  <c r="AA133" i="21"/>
  <c r="Z133" i="21"/>
  <c r="Y133" i="21"/>
  <c r="X133" i="21"/>
  <c r="W133" i="21"/>
  <c r="V133" i="21"/>
  <c r="U133" i="21"/>
  <c r="T133" i="21"/>
  <c r="AM133" i="21" s="1"/>
  <c r="S133" i="21"/>
  <c r="R133" i="21"/>
  <c r="Q133" i="21"/>
  <c r="P133" i="21"/>
  <c r="O133" i="21"/>
  <c r="N133" i="21"/>
  <c r="M133" i="21"/>
  <c r="L133" i="21"/>
  <c r="AN133" i="21" s="1"/>
  <c r="K133" i="21"/>
  <c r="J133" i="21"/>
  <c r="I133" i="21"/>
  <c r="H133" i="21"/>
  <c r="G133" i="21"/>
  <c r="F133" i="21"/>
  <c r="E133" i="21"/>
  <c r="D133" i="21"/>
  <c r="AO133" i="21" s="1"/>
  <c r="AJ132" i="21"/>
  <c r="AQ132" i="21" s="1"/>
  <c r="AI132" i="21"/>
  <c r="AH132" i="21"/>
  <c r="AG132" i="21"/>
  <c r="AF132" i="21"/>
  <c r="AE132" i="21"/>
  <c r="AD132" i="21"/>
  <c r="AC132" i="21"/>
  <c r="AB132" i="21"/>
  <c r="AA132" i="21"/>
  <c r="Z132" i="21"/>
  <c r="Y132" i="21"/>
  <c r="X132" i="21"/>
  <c r="W132" i="21"/>
  <c r="V132" i="21"/>
  <c r="U132" i="21"/>
  <c r="T132" i="21"/>
  <c r="S132" i="21"/>
  <c r="R132" i="21"/>
  <c r="Q132" i="21"/>
  <c r="P132" i="21"/>
  <c r="O132" i="21"/>
  <c r="AN132" i="21" s="1"/>
  <c r="N132" i="21"/>
  <c r="M132" i="21"/>
  <c r="L132" i="21"/>
  <c r="K132" i="21"/>
  <c r="J132" i="21"/>
  <c r="I132" i="21"/>
  <c r="H132" i="21"/>
  <c r="G132" i="21"/>
  <c r="F132" i="21"/>
  <c r="E132" i="21"/>
  <c r="D132" i="21"/>
  <c r="AM131" i="21"/>
  <c r="AJ131" i="21"/>
  <c r="AQ131" i="21" s="1"/>
  <c r="AR67"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AN131" i="21" s="1"/>
  <c r="K131" i="21"/>
  <c r="J131" i="21"/>
  <c r="I131" i="21"/>
  <c r="H131" i="21"/>
  <c r="G131" i="21"/>
  <c r="F131" i="21"/>
  <c r="E131" i="21"/>
  <c r="D131" i="21"/>
  <c r="AO131" i="21" s="1"/>
  <c r="AJ130" i="21"/>
  <c r="AQ130" i="21" s="1"/>
  <c r="AR65" i="21" s="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AJ129" i="21"/>
  <c r="AQ129" i="21" s="1"/>
  <c r="AI129" i="21"/>
  <c r="AH129" i="21"/>
  <c r="AG129" i="21"/>
  <c r="AF129" i="21"/>
  <c r="AE129" i="21"/>
  <c r="AD129" i="21"/>
  <c r="AC129" i="21"/>
  <c r="AB129" i="21"/>
  <c r="AA129" i="21"/>
  <c r="Z129" i="21"/>
  <c r="Y129" i="21"/>
  <c r="X129" i="21"/>
  <c r="W129" i="21"/>
  <c r="V129" i="21"/>
  <c r="U129" i="21"/>
  <c r="T129" i="21"/>
  <c r="AM129" i="21" s="1"/>
  <c r="S129" i="21"/>
  <c r="R129" i="21"/>
  <c r="Q129" i="21"/>
  <c r="P129" i="21"/>
  <c r="O129" i="21"/>
  <c r="N129" i="21"/>
  <c r="M129" i="21"/>
  <c r="L129" i="21"/>
  <c r="AN129" i="21" s="1"/>
  <c r="K129" i="21"/>
  <c r="J129" i="21"/>
  <c r="I129" i="21"/>
  <c r="H129" i="21"/>
  <c r="G129" i="21"/>
  <c r="F129" i="21"/>
  <c r="E129" i="21"/>
  <c r="D129" i="21"/>
  <c r="AO129" i="21" s="1"/>
  <c r="AJ128" i="21"/>
  <c r="AQ128" i="21" s="1"/>
  <c r="AI128" i="21"/>
  <c r="AH128" i="21"/>
  <c r="AG128" i="21"/>
  <c r="AF128" i="21"/>
  <c r="AE128" i="21"/>
  <c r="AD128" i="21"/>
  <c r="AC128" i="21"/>
  <c r="AB128" i="21"/>
  <c r="AA128" i="21"/>
  <c r="Z128" i="21"/>
  <c r="Y128" i="21"/>
  <c r="X128" i="21"/>
  <c r="W128" i="21"/>
  <c r="V128" i="21"/>
  <c r="AM128" i="21" s="1"/>
  <c r="U128" i="21"/>
  <c r="T128" i="21"/>
  <c r="S128" i="21"/>
  <c r="R128" i="21"/>
  <c r="Q128" i="21"/>
  <c r="P128" i="21"/>
  <c r="O128" i="21"/>
  <c r="N128" i="21"/>
  <c r="AN128" i="21" s="1"/>
  <c r="M128" i="21"/>
  <c r="L128" i="21"/>
  <c r="K128" i="21"/>
  <c r="J128" i="21"/>
  <c r="I128" i="21"/>
  <c r="H128" i="21"/>
  <c r="G128" i="21"/>
  <c r="F128" i="21"/>
  <c r="E128" i="21"/>
  <c r="D128" i="21"/>
  <c r="AJ127" i="21"/>
  <c r="AQ127" i="21" s="1"/>
  <c r="AI127" i="21"/>
  <c r="AH127" i="21"/>
  <c r="AG127" i="21"/>
  <c r="AF127" i="21"/>
  <c r="AE127" i="21"/>
  <c r="AD127" i="21"/>
  <c r="AC127" i="21"/>
  <c r="AB127" i="21"/>
  <c r="AA127" i="21"/>
  <c r="Z127" i="21"/>
  <c r="Y127" i="21"/>
  <c r="X127" i="21"/>
  <c r="W127" i="21"/>
  <c r="V127" i="21"/>
  <c r="U127" i="21"/>
  <c r="AM127" i="21" s="1"/>
  <c r="T127" i="21"/>
  <c r="S127" i="21"/>
  <c r="R127" i="21"/>
  <c r="Q127" i="21"/>
  <c r="P127" i="21"/>
  <c r="O127" i="21"/>
  <c r="N127" i="21"/>
  <c r="M127" i="21"/>
  <c r="L127" i="21"/>
  <c r="K127" i="21"/>
  <c r="J127" i="21"/>
  <c r="I127" i="21"/>
  <c r="H127" i="21"/>
  <c r="G127" i="21"/>
  <c r="F127" i="21"/>
  <c r="E127" i="21"/>
  <c r="D127" i="21"/>
  <c r="AJ126" i="21"/>
  <c r="AQ126" i="21" s="1"/>
  <c r="AR61" i="21" s="1"/>
  <c r="AI126" i="21"/>
  <c r="AH126" i="21"/>
  <c r="AG126" i="21"/>
  <c r="AF126" i="21"/>
  <c r="AE126" i="21"/>
  <c r="AD126" i="21"/>
  <c r="AC126" i="21"/>
  <c r="AL126" i="21" s="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J124" i="21"/>
  <c r="AQ124" i="21" s="1"/>
  <c r="AR59" i="21" s="1"/>
  <c r="AI124" i="21"/>
  <c r="AH124" i="21"/>
  <c r="AG124" i="21"/>
  <c r="AF124" i="21"/>
  <c r="AE124" i="21"/>
  <c r="AD124" i="21"/>
  <c r="AC124" i="21"/>
  <c r="AB124" i="21"/>
  <c r="AA124" i="21"/>
  <c r="Z124" i="21"/>
  <c r="Y124" i="21"/>
  <c r="X124" i="21"/>
  <c r="W124" i="21"/>
  <c r="V124" i="21"/>
  <c r="U124" i="21"/>
  <c r="T124" i="21"/>
  <c r="S124" i="21"/>
  <c r="AN124" i="21" s="1"/>
  <c r="R124" i="21"/>
  <c r="Q124" i="21"/>
  <c r="P124" i="21"/>
  <c r="O124" i="21"/>
  <c r="N124" i="21"/>
  <c r="M124" i="21"/>
  <c r="L124" i="21"/>
  <c r="K124" i="21"/>
  <c r="J124" i="21"/>
  <c r="I124" i="21"/>
  <c r="H124" i="21"/>
  <c r="G124" i="21"/>
  <c r="F124" i="21"/>
  <c r="E124" i="21"/>
  <c r="D124" i="21"/>
  <c r="AJ123" i="21"/>
  <c r="AQ123" i="21" s="1"/>
  <c r="AI123" i="21"/>
  <c r="AH123" i="21"/>
  <c r="AG123" i="21"/>
  <c r="AF123" i="21"/>
  <c r="AE123" i="21"/>
  <c r="AD123" i="21"/>
  <c r="AC123" i="21"/>
  <c r="AB123" i="21"/>
  <c r="AA123" i="21"/>
  <c r="Z123" i="21"/>
  <c r="Y123" i="21"/>
  <c r="AM123" i="21" s="1"/>
  <c r="X123" i="21"/>
  <c r="W123" i="21"/>
  <c r="V123" i="21"/>
  <c r="U123" i="21"/>
  <c r="T123" i="21"/>
  <c r="S123" i="21"/>
  <c r="R123" i="21"/>
  <c r="Q123" i="21"/>
  <c r="P123" i="21"/>
  <c r="O123" i="21"/>
  <c r="N123" i="21"/>
  <c r="M123" i="21"/>
  <c r="L123" i="21"/>
  <c r="K123" i="21"/>
  <c r="J123" i="21"/>
  <c r="I123" i="21"/>
  <c r="H123" i="21"/>
  <c r="G123" i="21"/>
  <c r="F123" i="21"/>
  <c r="E123" i="21"/>
  <c r="D123" i="21"/>
  <c r="AQ122" i="21"/>
  <c r="AR57" i="21" s="1"/>
  <c r="AJ122" i="21"/>
  <c r="AI122" i="21"/>
  <c r="AH122" i="21"/>
  <c r="AG122" i="21"/>
  <c r="AF122" i="21"/>
  <c r="AE122" i="21"/>
  <c r="AD122" i="21"/>
  <c r="AC122" i="21"/>
  <c r="AL122" i="21" s="1"/>
  <c r="AB122" i="2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AO122" i="21" s="1"/>
  <c r="D122" i="21"/>
  <c r="AO121" i="21"/>
  <c r="AJ121" i="21"/>
  <c r="AQ121" i="21" s="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AN121" i="21" s="1"/>
  <c r="K121" i="21"/>
  <c r="J121" i="21"/>
  <c r="I121" i="21"/>
  <c r="H121" i="21"/>
  <c r="G121" i="21"/>
  <c r="F121" i="21"/>
  <c r="E121" i="21"/>
  <c r="D121" i="21"/>
  <c r="AJ120" i="21"/>
  <c r="AQ120" i="21" s="1"/>
  <c r="AI120" i="21"/>
  <c r="AH120" i="21"/>
  <c r="AG120" i="21"/>
  <c r="AF120" i="21"/>
  <c r="AE120" i="21"/>
  <c r="AD120" i="21"/>
  <c r="AC120" i="21"/>
  <c r="AB120" i="21"/>
  <c r="AA120" i="21"/>
  <c r="AM120" i="21" s="1"/>
  <c r="Z120" i="21"/>
  <c r="Y120" i="21"/>
  <c r="X120" i="21"/>
  <c r="W120" i="21"/>
  <c r="V120" i="21"/>
  <c r="U120" i="21"/>
  <c r="T120" i="21"/>
  <c r="S120" i="21"/>
  <c r="R120" i="21"/>
  <c r="Q120" i="21"/>
  <c r="P120" i="21"/>
  <c r="O120" i="21"/>
  <c r="N120" i="21"/>
  <c r="AN120" i="21" s="1"/>
  <c r="M120" i="21"/>
  <c r="L120" i="21"/>
  <c r="K120" i="21"/>
  <c r="J120" i="21"/>
  <c r="I120" i="21"/>
  <c r="H120" i="21"/>
  <c r="G120" i="21"/>
  <c r="F120" i="21"/>
  <c r="E120" i="21"/>
  <c r="D120" i="21"/>
  <c r="C120" i="21"/>
  <c r="AM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J117" i="21"/>
  <c r="AQ117" i="21" s="1"/>
  <c r="AR52" i="21" s="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AJ116" i="21"/>
  <c r="AQ116" i="21" s="1"/>
  <c r="AR51" i="21" s="1"/>
  <c r="AI116" i="21"/>
  <c r="AH116" i="21"/>
  <c r="AG116" i="21"/>
  <c r="AF116" i="21"/>
  <c r="AE116" i="21"/>
  <c r="AD116" i="21"/>
  <c r="AC116" i="21"/>
  <c r="AB116" i="21"/>
  <c r="AA116" i="21"/>
  <c r="Z116" i="21"/>
  <c r="Y116" i="21"/>
  <c r="X116" i="21"/>
  <c r="W116" i="21"/>
  <c r="V116" i="21"/>
  <c r="U116" i="21"/>
  <c r="T116" i="21"/>
  <c r="S116" i="21"/>
  <c r="R116" i="21"/>
  <c r="Q116" i="21"/>
  <c r="P116" i="21"/>
  <c r="O116" i="21"/>
  <c r="AN116" i="21" s="1"/>
  <c r="N116" i="21"/>
  <c r="M116" i="21"/>
  <c r="L116" i="21"/>
  <c r="K116" i="21"/>
  <c r="J116" i="21"/>
  <c r="I116" i="21"/>
  <c r="H116" i="21"/>
  <c r="G116" i="21"/>
  <c r="F116" i="21"/>
  <c r="E116" i="21"/>
  <c r="D116" i="21"/>
  <c r="AM115" i="21"/>
  <c r="AJ115" i="21"/>
  <c r="AQ115" i="21" s="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AN115" i="21" s="1"/>
  <c r="K115" i="21"/>
  <c r="J115" i="21"/>
  <c r="I115" i="21"/>
  <c r="H115" i="21"/>
  <c r="G115" i="21"/>
  <c r="F115" i="21"/>
  <c r="E115" i="21"/>
  <c r="D115" i="21"/>
  <c r="AO115" i="21" s="1"/>
  <c r="AJ114" i="21"/>
  <c r="AQ114" i="21" s="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AO114" i="21" s="1"/>
  <c r="D114" i="21"/>
  <c r="AJ113" i="21"/>
  <c r="AI113" i="21"/>
  <c r="AH113" i="21"/>
  <c r="AG113" i="21"/>
  <c r="AF113" i="21"/>
  <c r="AE113" i="21"/>
  <c r="AD113" i="21"/>
  <c r="AC113" i="21"/>
  <c r="AB113" i="21"/>
  <c r="AA113" i="21"/>
  <c r="Z113" i="21"/>
  <c r="Y113" i="21"/>
  <c r="X113" i="21"/>
  <c r="W113" i="21"/>
  <c r="V113" i="21"/>
  <c r="U113" i="21"/>
  <c r="T113" i="21"/>
  <c r="AM113" i="21" s="1"/>
  <c r="S113" i="21"/>
  <c r="R113" i="21"/>
  <c r="Q113" i="21"/>
  <c r="P113" i="21"/>
  <c r="O113" i="21"/>
  <c r="N113" i="21"/>
  <c r="M113" i="21"/>
  <c r="L113" i="21"/>
  <c r="AN113" i="21" s="1"/>
  <c r="K113" i="21"/>
  <c r="J113" i="21"/>
  <c r="I113" i="21"/>
  <c r="H113" i="21"/>
  <c r="G113" i="21"/>
  <c r="F113" i="21"/>
  <c r="E113" i="21"/>
  <c r="D113" i="21"/>
  <c r="AO113" i="21" s="1"/>
  <c r="AJ112" i="21"/>
  <c r="AQ112" i="21" s="1"/>
  <c r="AI112" i="21"/>
  <c r="AH112" i="21"/>
  <c r="AG112" i="21"/>
  <c r="AF112" i="21"/>
  <c r="AE112" i="21"/>
  <c r="AD112" i="21"/>
  <c r="AC112" i="21"/>
  <c r="AB112" i="21"/>
  <c r="AA112" i="21"/>
  <c r="Z112" i="21"/>
  <c r="Y112" i="21"/>
  <c r="X112" i="21"/>
  <c r="W112" i="21"/>
  <c r="V112" i="21"/>
  <c r="U112" i="21"/>
  <c r="T112" i="21"/>
  <c r="S112" i="21"/>
  <c r="R112" i="21"/>
  <c r="Q112" i="21"/>
  <c r="P112" i="21"/>
  <c r="O112" i="21"/>
  <c r="AN112" i="21" s="1"/>
  <c r="N112" i="21"/>
  <c r="M112" i="21"/>
  <c r="L112" i="21"/>
  <c r="K112" i="21"/>
  <c r="J112" i="21"/>
  <c r="I112" i="21"/>
  <c r="H112" i="21"/>
  <c r="G112" i="21"/>
  <c r="F112" i="21"/>
  <c r="E112" i="21"/>
  <c r="D112"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J110" i="21"/>
  <c r="AQ110" i="21" s="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O109" i="21" s="1"/>
  <c r="AQ108" i="21"/>
  <c r="AR43" i="21" s="1"/>
  <c r="AJ108" i="21"/>
  <c r="AI108" i="21"/>
  <c r="AH108" i="21"/>
  <c r="AG108" i="21"/>
  <c r="AF108" i="21"/>
  <c r="AE108" i="21"/>
  <c r="AD108" i="21"/>
  <c r="AC108" i="21"/>
  <c r="AB108" i="21"/>
  <c r="AA108" i="21"/>
  <c r="Z108" i="21"/>
  <c r="Y108" i="21"/>
  <c r="X108" i="21"/>
  <c r="W108" i="21"/>
  <c r="V108" i="21"/>
  <c r="U108" i="21"/>
  <c r="T108" i="21"/>
  <c r="S108" i="21"/>
  <c r="AN108" i="21" s="1"/>
  <c r="R108" i="21"/>
  <c r="Q108" i="21"/>
  <c r="P108" i="21"/>
  <c r="O108" i="21"/>
  <c r="N108" i="21"/>
  <c r="M108" i="21"/>
  <c r="L108" i="21"/>
  <c r="K108" i="21"/>
  <c r="J108" i="21"/>
  <c r="I108" i="21"/>
  <c r="H108" i="21"/>
  <c r="G108" i="21"/>
  <c r="F108" i="21"/>
  <c r="E108" i="21"/>
  <c r="D108" i="21"/>
  <c r="AJ107" i="21"/>
  <c r="AQ107" i="21" s="1"/>
  <c r="AR42" i="21" s="1"/>
  <c r="AI107" i="21"/>
  <c r="AH107" i="21"/>
  <c r="AG107" i="21"/>
  <c r="AF107" i="21"/>
  <c r="AE107" i="21"/>
  <c r="AD107" i="21"/>
  <c r="AC107" i="21"/>
  <c r="AB107" i="21"/>
  <c r="AA107" i="21"/>
  <c r="Z107" i="21"/>
  <c r="Y107" i="21"/>
  <c r="AM107" i="21" s="1"/>
  <c r="X107" i="21"/>
  <c r="W107" i="21"/>
  <c r="V107" i="21"/>
  <c r="U107" i="21"/>
  <c r="T107" i="21"/>
  <c r="S107" i="21"/>
  <c r="R107" i="21"/>
  <c r="Q107" i="21"/>
  <c r="P107" i="21"/>
  <c r="O107" i="21"/>
  <c r="N107" i="21"/>
  <c r="M107" i="21"/>
  <c r="L107" i="21"/>
  <c r="K107" i="21"/>
  <c r="J107" i="21"/>
  <c r="I107" i="21"/>
  <c r="H107" i="21"/>
  <c r="G107" i="21"/>
  <c r="F107" i="21"/>
  <c r="E107" i="21"/>
  <c r="D107" i="21"/>
  <c r="AJ106" i="21"/>
  <c r="AQ106" i="21" s="1"/>
  <c r="AR41" i="21" s="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AO106" i="21" s="1"/>
  <c r="D106" i="21"/>
  <c r="AJ105" i="21"/>
  <c r="AQ105" i="21" s="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AO105" i="21" s="1"/>
  <c r="F105" i="21"/>
  <c r="E105" i="21"/>
  <c r="D105" i="21"/>
  <c r="AJ104" i="21"/>
  <c r="AQ104" i="21" s="1"/>
  <c r="AR40" i="21" s="1"/>
  <c r="AI104" i="21"/>
  <c r="AH104" i="21"/>
  <c r="AG104" i="21"/>
  <c r="AF104" i="21"/>
  <c r="AE104" i="21"/>
  <c r="AD104" i="21"/>
  <c r="AC104" i="21"/>
  <c r="AB104" i="21"/>
  <c r="AA104" i="21"/>
  <c r="AM104" i="21" s="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AJ103" i="21"/>
  <c r="AQ103" i="21" s="1"/>
  <c r="AR38" i="21" s="1"/>
  <c r="AI103" i="21"/>
  <c r="AH103" i="21"/>
  <c r="AG103" i="21"/>
  <c r="AF103" i="21"/>
  <c r="AE103" i="21"/>
  <c r="AD103" i="21"/>
  <c r="AC103" i="21"/>
  <c r="AB103" i="21"/>
  <c r="AA103" i="21"/>
  <c r="Z103" i="21"/>
  <c r="Y103" i="21"/>
  <c r="X103" i="21"/>
  <c r="W103" i="21"/>
  <c r="V103" i="21"/>
  <c r="U103" i="21"/>
  <c r="AM103" i="21" s="1"/>
  <c r="T103" i="21"/>
  <c r="S103" i="21"/>
  <c r="R103" i="21"/>
  <c r="Q103" i="21"/>
  <c r="P103" i="21"/>
  <c r="O103" i="21"/>
  <c r="N103" i="21"/>
  <c r="M103" i="21"/>
  <c r="L103" i="21"/>
  <c r="K103" i="21"/>
  <c r="J103" i="21"/>
  <c r="I103" i="21"/>
  <c r="H103" i="21"/>
  <c r="G103" i="21"/>
  <c r="F103" i="21"/>
  <c r="E103" i="21"/>
  <c r="D103" i="21"/>
  <c r="AJ102" i="21"/>
  <c r="AQ102" i="21" s="1"/>
  <c r="AR37" i="21" s="1"/>
  <c r="AI102" i="21"/>
  <c r="AH102" i="21"/>
  <c r="AG102" i="21"/>
  <c r="AF102" i="21"/>
  <c r="AE102" i="21"/>
  <c r="AD102" i="21"/>
  <c r="AC102" i="21"/>
  <c r="AB102" i="21"/>
  <c r="AA102" i="21"/>
  <c r="Z102" i="21"/>
  <c r="Y102" i="21"/>
  <c r="X102" i="21"/>
  <c r="W102" i="21"/>
  <c r="V102" i="21"/>
  <c r="U102" i="21"/>
  <c r="T102" i="21"/>
  <c r="AM102" i="21" s="1"/>
  <c r="S102" i="21"/>
  <c r="R102" i="21"/>
  <c r="Q102" i="21"/>
  <c r="P102" i="21"/>
  <c r="O102" i="21"/>
  <c r="N102" i="21"/>
  <c r="M102" i="21"/>
  <c r="L102" i="21"/>
  <c r="AN102" i="21" s="1"/>
  <c r="K102" i="21"/>
  <c r="J102" i="21"/>
  <c r="I102" i="21"/>
  <c r="H102" i="21"/>
  <c r="G102" i="21"/>
  <c r="F102" i="21"/>
  <c r="E102" i="21"/>
  <c r="D102" i="21"/>
  <c r="AO102" i="21" s="1"/>
  <c r="AJ101" i="21"/>
  <c r="AI101" i="21"/>
  <c r="AH101" i="21"/>
  <c r="AG101" i="21"/>
  <c r="AF101" i="21"/>
  <c r="AE101" i="21"/>
  <c r="AD101" i="21"/>
  <c r="AC101" i="21"/>
  <c r="AB101" i="21"/>
  <c r="AA101" i="21"/>
  <c r="Z101" i="21"/>
  <c r="Y101" i="21"/>
  <c r="X101" i="21"/>
  <c r="W101" i="21"/>
  <c r="V101" i="21"/>
  <c r="U101" i="21"/>
  <c r="T101" i="21"/>
  <c r="AM101" i="21" s="1"/>
  <c r="S101" i="21"/>
  <c r="R101" i="21"/>
  <c r="Q101" i="21"/>
  <c r="P101" i="21"/>
  <c r="O101" i="21"/>
  <c r="N101" i="21"/>
  <c r="M101" i="21"/>
  <c r="L101" i="21"/>
  <c r="AN101" i="21" s="1"/>
  <c r="K101" i="21"/>
  <c r="J101" i="21"/>
  <c r="I101" i="21"/>
  <c r="H101" i="21"/>
  <c r="G101" i="21"/>
  <c r="F101" i="21"/>
  <c r="E101" i="21"/>
  <c r="D101" i="21"/>
  <c r="AO101" i="21" s="1"/>
  <c r="AJ100" i="21"/>
  <c r="AQ100" i="21" s="1"/>
  <c r="AI100" i="21"/>
  <c r="AH100" i="21"/>
  <c r="AG100" i="21"/>
  <c r="AF100" i="21"/>
  <c r="AE100" i="21"/>
  <c r="AD100" i="21"/>
  <c r="AC100" i="21"/>
  <c r="AB100" i="21"/>
  <c r="AA100" i="21"/>
  <c r="Z100" i="21"/>
  <c r="Y100" i="21"/>
  <c r="X100" i="21"/>
  <c r="W100" i="21"/>
  <c r="V100" i="21"/>
  <c r="U100" i="21"/>
  <c r="T100" i="21"/>
  <c r="S100" i="21"/>
  <c r="R100" i="21"/>
  <c r="AN100" i="21" s="1"/>
  <c r="Q100" i="21"/>
  <c r="P100" i="21"/>
  <c r="O100" i="21"/>
  <c r="N100" i="21"/>
  <c r="M100" i="21"/>
  <c r="L100" i="21"/>
  <c r="K100" i="21"/>
  <c r="J100" i="21"/>
  <c r="I100" i="21"/>
  <c r="H100" i="21"/>
  <c r="G100" i="21"/>
  <c r="F100" i="21"/>
  <c r="E100" i="21"/>
  <c r="D100" i="21"/>
  <c r="AJ99" i="21"/>
  <c r="AQ99" i="21" s="1"/>
  <c r="AI99" i="21"/>
  <c r="AH99" i="21"/>
  <c r="AG99" i="21"/>
  <c r="AF99" i="21"/>
  <c r="AE99" i="21"/>
  <c r="AD99" i="21"/>
  <c r="AC99" i="21"/>
  <c r="AB99" i="21"/>
  <c r="AA99" i="21"/>
  <c r="Z99" i="21"/>
  <c r="Y99" i="21"/>
  <c r="X99" i="21"/>
  <c r="W99" i="21"/>
  <c r="V99" i="21"/>
  <c r="AM99" i="21" s="1"/>
  <c r="U99" i="21"/>
  <c r="T99" i="21"/>
  <c r="S99" i="21"/>
  <c r="R99" i="21"/>
  <c r="Q99" i="21"/>
  <c r="P99" i="21"/>
  <c r="O99" i="21"/>
  <c r="N99" i="21"/>
  <c r="M99" i="21"/>
  <c r="L99" i="21"/>
  <c r="AN99" i="21" s="1"/>
  <c r="K99" i="21"/>
  <c r="J99" i="21"/>
  <c r="I99" i="21"/>
  <c r="H99" i="21"/>
  <c r="G99" i="21"/>
  <c r="F99" i="21"/>
  <c r="E99" i="21"/>
  <c r="D99" i="21"/>
  <c r="AO99" i="21" s="1"/>
  <c r="AJ98" i="21"/>
  <c r="AQ98" i="21" s="1"/>
  <c r="AR33" i="21" s="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AJ97" i="21"/>
  <c r="AQ97" i="21" s="1"/>
  <c r="AR32" i="21" s="1"/>
  <c r="AI97" i="21"/>
  <c r="AH97" i="21"/>
  <c r="AG97" i="21"/>
  <c r="AF97" i="21"/>
  <c r="AE97" i="21"/>
  <c r="AD97" i="21"/>
  <c r="AC97" i="21"/>
  <c r="AB97" i="21"/>
  <c r="AA97" i="21"/>
  <c r="Z97" i="21"/>
  <c r="Y97" i="21"/>
  <c r="X97" i="21"/>
  <c r="W97" i="21"/>
  <c r="V97" i="21"/>
  <c r="U97" i="21"/>
  <c r="T97" i="21"/>
  <c r="AM97" i="21" s="1"/>
  <c r="S97" i="21"/>
  <c r="R97" i="21"/>
  <c r="Q97" i="21"/>
  <c r="P97" i="21"/>
  <c r="O97" i="21"/>
  <c r="N97" i="21"/>
  <c r="M97" i="21"/>
  <c r="L97" i="21"/>
  <c r="AN97" i="21" s="1"/>
  <c r="K97" i="21"/>
  <c r="J97" i="21"/>
  <c r="I97" i="21"/>
  <c r="H97" i="21"/>
  <c r="G97" i="21"/>
  <c r="F97" i="21"/>
  <c r="E97" i="21"/>
  <c r="D97" i="21"/>
  <c r="AO97" i="21" s="1"/>
  <c r="AJ96" i="21"/>
  <c r="AQ96" i="21" s="1"/>
  <c r="AR31" i="21" s="1"/>
  <c r="AI96" i="21"/>
  <c r="AH96" i="21"/>
  <c r="AG96" i="21"/>
  <c r="AF96" i="21"/>
  <c r="AE96" i="21"/>
  <c r="AD96" i="21"/>
  <c r="AC96" i="21"/>
  <c r="AB96" i="21"/>
  <c r="AA96" i="21"/>
  <c r="Z96" i="21"/>
  <c r="Y96" i="21"/>
  <c r="X96" i="21"/>
  <c r="W96" i="21"/>
  <c r="AM96" i="21" s="1"/>
  <c r="V96" i="21"/>
  <c r="U96" i="21"/>
  <c r="T96" i="21"/>
  <c r="S96" i="21"/>
  <c r="R96" i="21"/>
  <c r="Q96" i="21"/>
  <c r="P96" i="21"/>
  <c r="O96" i="21"/>
  <c r="N96" i="21"/>
  <c r="AN96" i="21" s="1"/>
  <c r="M96" i="21"/>
  <c r="L96" i="21"/>
  <c r="K96" i="21"/>
  <c r="J96" i="21"/>
  <c r="I96" i="21"/>
  <c r="H96" i="21"/>
  <c r="G96" i="21"/>
  <c r="F96" i="21"/>
  <c r="E96" i="21"/>
  <c r="D96" i="21"/>
  <c r="AQ95" i="21"/>
  <c r="AJ95" i="21"/>
  <c r="AI95" i="21"/>
  <c r="AH95" i="21"/>
  <c r="AG95" i="21"/>
  <c r="AF95" i="21"/>
  <c r="AE95" i="21"/>
  <c r="AD95" i="21"/>
  <c r="AC95" i="21"/>
  <c r="AB95" i="21"/>
  <c r="AA95" i="21"/>
  <c r="Z95" i="21"/>
  <c r="Y95" i="21"/>
  <c r="X95" i="21"/>
  <c r="W95" i="21"/>
  <c r="V95" i="21"/>
  <c r="AM95" i="21" s="1"/>
  <c r="U95" i="21"/>
  <c r="T95" i="21"/>
  <c r="S95" i="21"/>
  <c r="R95" i="21"/>
  <c r="Q95" i="21"/>
  <c r="P95" i="21"/>
  <c r="O95" i="21"/>
  <c r="N95" i="21"/>
  <c r="M95" i="21"/>
  <c r="L95" i="21"/>
  <c r="K95" i="21"/>
  <c r="J95" i="21"/>
  <c r="I95" i="21"/>
  <c r="H95" i="21"/>
  <c r="G95" i="21"/>
  <c r="F95" i="21"/>
  <c r="E95" i="21"/>
  <c r="D95" i="21"/>
  <c r="AJ94" i="21"/>
  <c r="AQ94" i="21" s="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AO93" i="21" s="1"/>
  <c r="C93" i="21"/>
  <c r="AQ92" i="21"/>
  <c r="AJ92" i="21"/>
  <c r="AI92" i="21"/>
  <c r="AH92" i="21"/>
  <c r="AG92" i="21"/>
  <c r="AF92" i="21"/>
  <c r="AE92" i="21"/>
  <c r="AD92" i="21"/>
  <c r="AC92" i="21"/>
  <c r="AB92" i="21"/>
  <c r="AA92" i="21"/>
  <c r="Z92" i="21"/>
  <c r="Y92" i="21"/>
  <c r="X92" i="21"/>
  <c r="W92" i="21"/>
  <c r="V92" i="21"/>
  <c r="AM92" i="21" s="1"/>
  <c r="U92" i="21"/>
  <c r="T92" i="21"/>
  <c r="S92" i="21"/>
  <c r="R92" i="21"/>
  <c r="Q92" i="21"/>
  <c r="P92" i="21"/>
  <c r="O92" i="21"/>
  <c r="N92" i="21"/>
  <c r="AN92" i="21" s="1"/>
  <c r="M92" i="21"/>
  <c r="L92" i="21"/>
  <c r="K92" i="21"/>
  <c r="J92" i="21"/>
  <c r="I92" i="21"/>
  <c r="H92" i="21"/>
  <c r="G92" i="21"/>
  <c r="F92" i="21"/>
  <c r="E92" i="21"/>
  <c r="D92" i="21"/>
  <c r="AJ91" i="21"/>
  <c r="AQ91" i="21" s="1"/>
  <c r="AI91" i="21"/>
  <c r="AH91" i="21"/>
  <c r="AG91" i="21"/>
  <c r="AF91" i="21"/>
  <c r="AE91" i="21"/>
  <c r="AD91" i="21"/>
  <c r="AC91" i="21"/>
  <c r="AB91" i="21"/>
  <c r="AL91" i="21" s="1"/>
  <c r="AA91" i="21"/>
  <c r="Z91" i="21"/>
  <c r="Y91" i="21"/>
  <c r="X91" i="21"/>
  <c r="W91" i="21"/>
  <c r="V91" i="21"/>
  <c r="U91" i="21"/>
  <c r="T91" i="21"/>
  <c r="AM91" i="21" s="1"/>
  <c r="S91" i="21"/>
  <c r="R91" i="21"/>
  <c r="Q91" i="21"/>
  <c r="P91" i="21"/>
  <c r="O91" i="21"/>
  <c r="N91" i="21"/>
  <c r="M91" i="21"/>
  <c r="L91" i="21"/>
  <c r="AN91" i="21" s="1"/>
  <c r="K91" i="21"/>
  <c r="J91" i="21"/>
  <c r="I91" i="21"/>
  <c r="H91" i="21"/>
  <c r="G91" i="21"/>
  <c r="F91" i="21"/>
  <c r="E91" i="21"/>
  <c r="D91" i="21"/>
  <c r="AO91" i="21" s="1"/>
  <c r="AQ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AM89" i="21"/>
  <c r="AJ89" i="21"/>
  <c r="AQ89" i="21" s="1"/>
  <c r="AI89" i="21"/>
  <c r="AH89" i="21"/>
  <c r="AG89" i="21"/>
  <c r="AF89" i="21"/>
  <c r="AE89" i="21"/>
  <c r="AD89" i="21"/>
  <c r="AC89" i="21"/>
  <c r="AB89" i="21"/>
  <c r="AA89" i="21"/>
  <c r="Z89" i="21"/>
  <c r="Y89" i="21"/>
  <c r="X89" i="21"/>
  <c r="W89" i="21"/>
  <c r="V89" i="21"/>
  <c r="U89" i="21"/>
  <c r="T89" i="21"/>
  <c r="S89" i="21"/>
  <c r="R89" i="21"/>
  <c r="Q89" i="21"/>
  <c r="P89" i="21"/>
  <c r="O89" i="21"/>
  <c r="N89" i="21"/>
  <c r="M89" i="21"/>
  <c r="L89" i="21"/>
  <c r="AN89" i="21" s="1"/>
  <c r="K89" i="21"/>
  <c r="J89" i="21"/>
  <c r="I89" i="21"/>
  <c r="H89" i="21"/>
  <c r="G89" i="21"/>
  <c r="F89" i="21"/>
  <c r="E89" i="21"/>
  <c r="D89" i="21"/>
  <c r="AO89" i="21" s="1"/>
  <c r="AJ88" i="21"/>
  <c r="AQ88" i="21" s="1"/>
  <c r="AI88" i="21"/>
  <c r="AH88" i="21"/>
  <c r="AG88" i="21"/>
  <c r="AF88" i="21"/>
  <c r="AE88" i="21"/>
  <c r="AD88" i="21"/>
  <c r="AC88" i="21"/>
  <c r="AB88" i="21"/>
  <c r="AA88" i="21"/>
  <c r="Z88" i="21"/>
  <c r="Y88" i="21"/>
  <c r="X88" i="21"/>
  <c r="W88" i="21"/>
  <c r="V88" i="21"/>
  <c r="U88" i="21"/>
  <c r="AM88" i="21" s="1"/>
  <c r="T88" i="21"/>
  <c r="S88" i="21"/>
  <c r="R88" i="21"/>
  <c r="Q88" i="21"/>
  <c r="P88" i="21"/>
  <c r="O88" i="21"/>
  <c r="N88" i="21"/>
  <c r="M88" i="21"/>
  <c r="AN88" i="21" s="1"/>
  <c r="L88" i="21"/>
  <c r="K88" i="21"/>
  <c r="J88" i="21"/>
  <c r="I88" i="21"/>
  <c r="H88" i="21"/>
  <c r="G88" i="21"/>
  <c r="F88" i="21"/>
  <c r="E88" i="21"/>
  <c r="D88" i="21"/>
  <c r="AJ87" i="21"/>
  <c r="AQ87" i="21" s="1"/>
  <c r="AR23" i="21" s="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AJ86" i="21"/>
  <c r="AI86" i="21"/>
  <c r="AH86" i="21"/>
  <c r="AG86" i="21"/>
  <c r="AF86" i="21"/>
  <c r="AE86" i="21"/>
  <c r="AD86" i="21"/>
  <c r="AC86" i="21"/>
  <c r="AB86" i="21"/>
  <c r="AL86" i="21" s="1"/>
  <c r="AA86" i="21"/>
  <c r="Z86" i="21"/>
  <c r="Y86" i="21"/>
  <c r="X86" i="21"/>
  <c r="W86" i="21"/>
  <c r="V86" i="21"/>
  <c r="AM86" i="21" s="1"/>
  <c r="U86" i="21"/>
  <c r="T86" i="21"/>
  <c r="S86" i="21"/>
  <c r="R86" i="21"/>
  <c r="Q86" i="21"/>
  <c r="P86" i="21"/>
  <c r="O86" i="21"/>
  <c r="N86" i="21"/>
  <c r="AN86" i="21" s="1"/>
  <c r="M86" i="21"/>
  <c r="L86" i="21"/>
  <c r="K86" i="21"/>
  <c r="J86" i="21"/>
  <c r="I86" i="21"/>
  <c r="H86" i="21"/>
  <c r="G86" i="21"/>
  <c r="F86" i="21"/>
  <c r="AO86" i="21" s="1"/>
  <c r="E86" i="21"/>
  <c r="D86" i="21"/>
  <c r="AJ85" i="21"/>
  <c r="AI85" i="21"/>
  <c r="AH85" i="21"/>
  <c r="AG85" i="21"/>
  <c r="AF85" i="21"/>
  <c r="AE85" i="21"/>
  <c r="AD85" i="21"/>
  <c r="AC85" i="21"/>
  <c r="AL85" i="21" s="1"/>
  <c r="AB85" i="21"/>
  <c r="AA85" i="21"/>
  <c r="Z85" i="21"/>
  <c r="Y85" i="21"/>
  <c r="X85" i="21"/>
  <c r="W85" i="21"/>
  <c r="V85" i="21"/>
  <c r="U85" i="21"/>
  <c r="AM85" i="21" s="1"/>
  <c r="T85" i="21"/>
  <c r="S85" i="21"/>
  <c r="R85" i="21"/>
  <c r="Q85" i="21"/>
  <c r="P85" i="21"/>
  <c r="O85" i="21"/>
  <c r="N85" i="21"/>
  <c r="M85" i="21"/>
  <c r="AN85" i="21" s="1"/>
  <c r="L85" i="21"/>
  <c r="K85" i="21"/>
  <c r="J85" i="21"/>
  <c r="I85" i="21"/>
  <c r="H85" i="21"/>
  <c r="G85" i="21"/>
  <c r="F85" i="21"/>
  <c r="E85" i="21"/>
  <c r="D85" i="21"/>
  <c r="AJ84" i="21"/>
  <c r="AI84" i="21"/>
  <c r="AH84" i="21"/>
  <c r="AG84" i="21"/>
  <c r="AF84" i="21"/>
  <c r="AE84" i="21"/>
  <c r="AD84" i="21"/>
  <c r="AC84" i="21"/>
  <c r="AB84" i="21"/>
  <c r="AA84" i="21"/>
  <c r="Z84" i="21"/>
  <c r="Y84" i="21"/>
  <c r="X84" i="21"/>
  <c r="W84" i="21"/>
  <c r="V84" i="21"/>
  <c r="U84" i="21"/>
  <c r="T84" i="21"/>
  <c r="AM84" i="21" s="1"/>
  <c r="S84" i="21"/>
  <c r="R84" i="21"/>
  <c r="Q84" i="21"/>
  <c r="P84" i="21"/>
  <c r="O84" i="21"/>
  <c r="N84" i="21"/>
  <c r="M84" i="21"/>
  <c r="L84" i="21"/>
  <c r="K84" i="21"/>
  <c r="J84" i="21"/>
  <c r="I84" i="21"/>
  <c r="H84" i="21"/>
  <c r="G84" i="21"/>
  <c r="F84" i="21"/>
  <c r="E84" i="21"/>
  <c r="D84"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AO80" i="21" s="1"/>
  <c r="G80" i="21"/>
  <c r="F80" i="21"/>
  <c r="E80" i="21"/>
  <c r="D80" i="21"/>
  <c r="AO79" i="21"/>
  <c r="AJ79" i="21"/>
  <c r="AI79" i="21"/>
  <c r="AH79" i="21"/>
  <c r="AG79" i="21"/>
  <c r="AF79" i="21"/>
  <c r="AE79" i="21"/>
  <c r="AD79" i="21"/>
  <c r="AC79" i="21"/>
  <c r="AB79" i="21"/>
  <c r="AL79" i="21" s="1"/>
  <c r="AA79" i="21"/>
  <c r="Z79" i="21"/>
  <c r="Y79" i="21"/>
  <c r="X79" i="21"/>
  <c r="W79" i="21"/>
  <c r="V79" i="21"/>
  <c r="U79" i="21"/>
  <c r="T79" i="21"/>
  <c r="AM79" i="21" s="1"/>
  <c r="S79" i="21"/>
  <c r="R79" i="21"/>
  <c r="Q79" i="21"/>
  <c r="P79" i="21"/>
  <c r="O79" i="21"/>
  <c r="AN79" i="21" s="1"/>
  <c r="N79" i="21"/>
  <c r="M79" i="21"/>
  <c r="L79" i="21"/>
  <c r="K79" i="21"/>
  <c r="J79" i="21"/>
  <c r="I79" i="21"/>
  <c r="H79" i="21"/>
  <c r="G79" i="21"/>
  <c r="F79" i="21"/>
  <c r="E79" i="21"/>
  <c r="D79" i="21"/>
  <c r="AJ78" i="21"/>
  <c r="AI78" i="21"/>
  <c r="AH78" i="21"/>
  <c r="AG78" i="21"/>
  <c r="AF78" i="21"/>
  <c r="AE78" i="21"/>
  <c r="AD78" i="21"/>
  <c r="AC78" i="21"/>
  <c r="AB78" i="21"/>
  <c r="AA78" i="21"/>
  <c r="Z78" i="21"/>
  <c r="Y78" i="21"/>
  <c r="X78" i="21"/>
  <c r="W78" i="21"/>
  <c r="V78" i="21"/>
  <c r="AM78" i="21" s="1"/>
  <c r="U78" i="21"/>
  <c r="T78" i="21"/>
  <c r="S78" i="21"/>
  <c r="R78" i="21"/>
  <c r="Q78" i="21"/>
  <c r="P78" i="21"/>
  <c r="O78" i="21"/>
  <c r="N78" i="21"/>
  <c r="AN78" i="21" s="1"/>
  <c r="M78" i="21"/>
  <c r="L78" i="21"/>
  <c r="K78" i="21"/>
  <c r="J78" i="21"/>
  <c r="I78" i="21"/>
  <c r="H78" i="21"/>
  <c r="G78" i="21"/>
  <c r="F78" i="21"/>
  <c r="AO78" i="21" s="1"/>
  <c r="E78" i="21"/>
  <c r="D78" i="21"/>
  <c r="AJ77" i="21"/>
  <c r="AI77" i="21"/>
  <c r="AH77" i="21"/>
  <c r="AG77" i="21"/>
  <c r="AF77" i="21"/>
  <c r="AE77" i="21"/>
  <c r="AD77" i="21"/>
  <c r="AC77" i="21"/>
  <c r="AB77" i="21"/>
  <c r="AA77" i="21"/>
  <c r="Z77" i="21"/>
  <c r="Y77" i="21"/>
  <c r="X77" i="21"/>
  <c r="W77" i="21"/>
  <c r="V77" i="21"/>
  <c r="AM77" i="21" s="1"/>
  <c r="U77" i="21"/>
  <c r="T77" i="21"/>
  <c r="S77" i="21"/>
  <c r="R77" i="21"/>
  <c r="Q77" i="21"/>
  <c r="P77" i="21"/>
  <c r="O77" i="21"/>
  <c r="N77" i="21"/>
  <c r="AN77" i="21" s="1"/>
  <c r="M77" i="21"/>
  <c r="L77" i="21"/>
  <c r="K77" i="21"/>
  <c r="J77" i="21"/>
  <c r="I77" i="21"/>
  <c r="H77" i="21"/>
  <c r="G77" i="21"/>
  <c r="F77" i="21"/>
  <c r="E77" i="21"/>
  <c r="D77" i="21"/>
  <c r="AJ76" i="21"/>
  <c r="AI76" i="21"/>
  <c r="AH76" i="21"/>
  <c r="AG76" i="21"/>
  <c r="AF76" i="21"/>
  <c r="AE76" i="21"/>
  <c r="AD76" i="21"/>
  <c r="AC76" i="21"/>
  <c r="AB76" i="21"/>
  <c r="AA76" i="21"/>
  <c r="Z76" i="21"/>
  <c r="Y76" i="21"/>
  <c r="X76" i="21"/>
  <c r="W76" i="21"/>
  <c r="V76" i="21"/>
  <c r="U76" i="21"/>
  <c r="AM76" i="21" s="1"/>
  <c r="T76" i="21"/>
  <c r="S76" i="21"/>
  <c r="R76" i="21"/>
  <c r="Q76" i="21"/>
  <c r="P76" i="21"/>
  <c r="O76" i="21"/>
  <c r="N76" i="21"/>
  <c r="M76" i="21"/>
  <c r="L76" i="21"/>
  <c r="K76" i="21"/>
  <c r="J76" i="21"/>
  <c r="I76" i="21"/>
  <c r="H76" i="21"/>
  <c r="G76" i="21"/>
  <c r="F76" i="21"/>
  <c r="E76" i="21"/>
  <c r="D76"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AJ73" i="21"/>
  <c r="AI73" i="21"/>
  <c r="AH73" i="21"/>
  <c r="AG73" i="21"/>
  <c r="AF73" i="21"/>
  <c r="AE73" i="21"/>
  <c r="AD73" i="21"/>
  <c r="AC73" i="21"/>
  <c r="AB73" i="21"/>
  <c r="AL73" i="21" s="1"/>
  <c r="AA73" i="21"/>
  <c r="Z73" i="21"/>
  <c r="Y73" i="21"/>
  <c r="X73" i="21"/>
  <c r="W73" i="21"/>
  <c r="V73" i="21"/>
  <c r="U73" i="21"/>
  <c r="T73" i="21"/>
  <c r="AM73" i="21" s="1"/>
  <c r="S73" i="21"/>
  <c r="R73" i="21"/>
  <c r="Q73" i="21"/>
  <c r="P73" i="21"/>
  <c r="O73" i="21"/>
  <c r="N73" i="21"/>
  <c r="M73" i="21"/>
  <c r="L73" i="21"/>
  <c r="AN73" i="21" s="1"/>
  <c r="K73" i="21"/>
  <c r="J73" i="21"/>
  <c r="I73" i="21"/>
  <c r="H73" i="21"/>
  <c r="G73" i="21"/>
  <c r="F73" i="21"/>
  <c r="E73" i="21"/>
  <c r="D73" i="21"/>
  <c r="AO73" i="21" s="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AO72" i="21" s="1"/>
  <c r="G72" i="21"/>
  <c r="F72" i="21"/>
  <c r="E72" i="21"/>
  <c r="D72" i="21"/>
  <c r="AO71" i="21"/>
  <c r="AJ71" i="21"/>
  <c r="AI71" i="21"/>
  <c r="AH71" i="21"/>
  <c r="AG71" i="21"/>
  <c r="AF71" i="21"/>
  <c r="AE71" i="21"/>
  <c r="AD71" i="21"/>
  <c r="AC71" i="21"/>
  <c r="AB71" i="21"/>
  <c r="AL71" i="21" s="1"/>
  <c r="AA71" i="21"/>
  <c r="Z71" i="21"/>
  <c r="Y71" i="21"/>
  <c r="X71" i="21"/>
  <c r="W71" i="21"/>
  <c r="V71" i="21"/>
  <c r="U71" i="21"/>
  <c r="T71" i="21"/>
  <c r="AM71" i="21" s="1"/>
  <c r="S71" i="21"/>
  <c r="R71" i="21"/>
  <c r="Q71" i="21"/>
  <c r="P71" i="21"/>
  <c r="AN71" i="21" s="1"/>
  <c r="O71" i="21"/>
  <c r="N71" i="21"/>
  <c r="M71" i="21"/>
  <c r="L71" i="21"/>
  <c r="K71" i="21"/>
  <c r="J71" i="21"/>
  <c r="I71" i="21"/>
  <c r="H71" i="21"/>
  <c r="G71" i="21"/>
  <c r="F71" i="21"/>
  <c r="E71" i="21"/>
  <c r="D71" i="21"/>
  <c r="AT70" i="21"/>
  <c r="AR70" i="21"/>
  <c r="C69" i="21"/>
  <c r="C134" i="21" s="1"/>
  <c r="AS68" i="21"/>
  <c r="AR68" i="21"/>
  <c r="C68" i="21"/>
  <c r="C198" i="21" s="1"/>
  <c r="C67" i="21"/>
  <c r="C66" i="21"/>
  <c r="C65" i="21"/>
  <c r="AR64" i="21"/>
  <c r="C64" i="21"/>
  <c r="AS63" i="21"/>
  <c r="C63" i="21"/>
  <c r="C193" i="21" s="1"/>
  <c r="C62" i="21"/>
  <c r="AS61" i="21"/>
  <c r="C61" i="21"/>
  <c r="AS60" i="21"/>
  <c r="C60" i="21"/>
  <c r="C190" i="21" s="1"/>
  <c r="C59" i="21"/>
  <c r="C189" i="21" s="1"/>
  <c r="C58" i="21"/>
  <c r="C57" i="21"/>
  <c r="AR56" i="21"/>
  <c r="C56" i="21"/>
  <c r="C55" i="21"/>
  <c r="C185" i="21" s="1"/>
  <c r="C54" i="21"/>
  <c r="C53" i="21"/>
  <c r="C52" i="21"/>
  <c r="C182" i="21" s="1"/>
  <c r="C51" i="21"/>
  <c r="AS50" i="21"/>
  <c r="C50" i="21"/>
  <c r="C49" i="21"/>
  <c r="C48" i="21"/>
  <c r="C47" i="21"/>
  <c r="C177" i="21" s="1"/>
  <c r="C46" i="21"/>
  <c r="AS45" i="21"/>
  <c r="C45" i="21"/>
  <c r="C110" i="21" s="1"/>
  <c r="AS44" i="21"/>
  <c r="C44" i="21"/>
  <c r="C174" i="21" s="1"/>
  <c r="C43" i="21"/>
  <c r="C173" i="21" s="1"/>
  <c r="C42" i="21"/>
  <c r="C41" i="21"/>
  <c r="AS40" i="21"/>
  <c r="C40" i="21"/>
  <c r="AS39" i="21"/>
  <c r="C39" i="21"/>
  <c r="C169" i="21" s="1"/>
  <c r="C38" i="21"/>
  <c r="C37" i="21"/>
  <c r="C36" i="21"/>
  <c r="C166" i="21" s="1"/>
  <c r="C35" i="21"/>
  <c r="C34" i="21"/>
  <c r="C33" i="21"/>
  <c r="AS32" i="21"/>
  <c r="C32" i="21"/>
  <c r="C31" i="21"/>
  <c r="AS30" i="21"/>
  <c r="AR30" i="21"/>
  <c r="C30" i="21"/>
  <c r="AR29" i="21"/>
  <c r="C29" i="21"/>
  <c r="AS28" i="21"/>
  <c r="C28" i="21"/>
  <c r="C158" i="21" s="1"/>
  <c r="C27" i="21"/>
  <c r="C26" i="21"/>
  <c r="AR25" i="21"/>
  <c r="C25" i="21"/>
  <c r="C155" i="21" s="1"/>
  <c r="AS24" i="21"/>
  <c r="AR24" i="21"/>
  <c r="C24" i="21"/>
  <c r="AS23" i="21"/>
  <c r="C23" i="21"/>
  <c r="C153" i="21" s="1"/>
  <c r="C22" i="21"/>
  <c r="AL21" i="21"/>
  <c r="C21" i="21"/>
  <c r="AL20" i="21"/>
  <c r="AT20" i="21" s="1"/>
  <c r="C20" i="21"/>
  <c r="C150" i="21" s="1"/>
  <c r="AL19" i="21"/>
  <c r="C19" i="21"/>
  <c r="AT19" i="21" s="1"/>
  <c r="AL18" i="21"/>
  <c r="AT18" i="21" s="1"/>
  <c r="C18" i="21"/>
  <c r="C148" i="21" s="1"/>
  <c r="AL17" i="21"/>
  <c r="AT17" i="21" s="1"/>
  <c r="C17" i="21"/>
  <c r="C147" i="21" s="1"/>
  <c r="AL16" i="21"/>
  <c r="C16" i="21"/>
  <c r="C146" i="21" s="1"/>
  <c r="AL15" i="21"/>
  <c r="C15" i="21"/>
  <c r="AL14" i="21"/>
  <c r="AT14" i="21" s="1"/>
  <c r="C14" i="21"/>
  <c r="AW13" i="21"/>
  <c r="AL13" i="21"/>
  <c r="AT13" i="21" s="1"/>
  <c r="C13" i="21"/>
  <c r="AL12" i="21"/>
  <c r="AT12" i="21" s="1"/>
  <c r="C12" i="21"/>
  <c r="AL11" i="21"/>
  <c r="AT11" i="21" s="1"/>
  <c r="C11" i="21"/>
  <c r="AL10" i="21"/>
  <c r="C10" i="21"/>
  <c r="C140" i="21" s="1"/>
  <c r="AL9" i="21"/>
  <c r="C9" i="21"/>
  <c r="C139" i="21" s="1"/>
  <c r="C8" i="21"/>
  <c r="C138" i="21" s="1"/>
  <c r="C7" i="21"/>
  <c r="AW6" i="21"/>
  <c r="AT6" i="21"/>
  <c r="AL6" i="21"/>
  <c r="C6" i="21"/>
  <c r="B3" i="21"/>
  <c r="AW7" i="21" s="1"/>
  <c r="AJ199" i="19"/>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C197" i="19"/>
  <c r="AJ196" i="19"/>
  <c r="AI196" i="19"/>
  <c r="AH196" i="19"/>
  <c r="AG196" i="19"/>
  <c r="AF196" i="19"/>
  <c r="AE196" i="19"/>
  <c r="AD196" i="19"/>
  <c r="AC196" i="19"/>
  <c r="AB196" i="19"/>
  <c r="AA196" i="19"/>
  <c r="Z196" i="19"/>
  <c r="Y196" i="19"/>
  <c r="X196" i="19"/>
  <c r="W196" i="19"/>
  <c r="V196" i="19"/>
  <c r="AM196" i="19" s="1"/>
  <c r="U196" i="19"/>
  <c r="T196" i="19"/>
  <c r="S196" i="19"/>
  <c r="R196" i="19"/>
  <c r="Q196" i="19"/>
  <c r="P196" i="19"/>
  <c r="O196" i="19"/>
  <c r="AN196" i="19" s="1"/>
  <c r="N196" i="19"/>
  <c r="M196" i="19"/>
  <c r="L196" i="19"/>
  <c r="K196" i="19"/>
  <c r="J196" i="19"/>
  <c r="I196" i="19"/>
  <c r="H196" i="19"/>
  <c r="G196" i="19"/>
  <c r="F196" i="19"/>
  <c r="E196" i="19"/>
  <c r="D196" i="19"/>
  <c r="AJ195" i="19"/>
  <c r="AI195" i="19"/>
  <c r="AH195" i="19"/>
  <c r="AG195" i="19"/>
  <c r="AF195" i="19"/>
  <c r="AE195" i="19"/>
  <c r="AD195" i="19"/>
  <c r="AC195" i="19"/>
  <c r="AB195" i="19"/>
  <c r="AA195" i="19"/>
  <c r="Z195" i="19"/>
  <c r="Y195" i="19"/>
  <c r="X195" i="19"/>
  <c r="W195" i="19"/>
  <c r="V195" i="19"/>
  <c r="AM195" i="19" s="1"/>
  <c r="U195" i="19"/>
  <c r="T195" i="19"/>
  <c r="S195" i="19"/>
  <c r="R195" i="19"/>
  <c r="Q195" i="19"/>
  <c r="P195" i="19"/>
  <c r="O195" i="19"/>
  <c r="N195" i="19"/>
  <c r="M195" i="19"/>
  <c r="L195" i="19"/>
  <c r="AN195" i="19" s="1"/>
  <c r="K195" i="19"/>
  <c r="J195" i="19"/>
  <c r="I195" i="19"/>
  <c r="H195" i="19"/>
  <c r="G195" i="19"/>
  <c r="F195" i="19"/>
  <c r="E195" i="19"/>
  <c r="D195" i="19"/>
  <c r="AO195" i="19" s="1"/>
  <c r="AJ194" i="19"/>
  <c r="AI194" i="19"/>
  <c r="AH194" i="19"/>
  <c r="AG194" i="19"/>
  <c r="AF194" i="19"/>
  <c r="AE194" i="19"/>
  <c r="AD194" i="19"/>
  <c r="AC194" i="19"/>
  <c r="AB194" i="19"/>
  <c r="AA194" i="19"/>
  <c r="Z194" i="19"/>
  <c r="Y194" i="19"/>
  <c r="X194" i="19"/>
  <c r="W194" i="19"/>
  <c r="V194" i="19"/>
  <c r="U194" i="19"/>
  <c r="T194" i="19"/>
  <c r="AM194" i="19" s="1"/>
  <c r="S194" i="19"/>
  <c r="R194" i="19"/>
  <c r="Q194" i="19"/>
  <c r="P194" i="19"/>
  <c r="O194" i="19"/>
  <c r="N194" i="19"/>
  <c r="M194" i="19"/>
  <c r="L194" i="19"/>
  <c r="AN194" i="19" s="1"/>
  <c r="K194" i="19"/>
  <c r="J194" i="19"/>
  <c r="I194" i="19"/>
  <c r="H194" i="19"/>
  <c r="G194" i="19"/>
  <c r="F194" i="19"/>
  <c r="E194" i="19"/>
  <c r="AO194" i="19" s="1"/>
  <c r="D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AN193" i="19" s="1"/>
  <c r="K193" i="19"/>
  <c r="J193" i="19"/>
  <c r="I193" i="19"/>
  <c r="H193" i="19"/>
  <c r="G193" i="19"/>
  <c r="F193" i="19"/>
  <c r="E193" i="19"/>
  <c r="D193"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I191" i="19"/>
  <c r="AH191" i="19"/>
  <c r="AG191" i="19"/>
  <c r="AF191" i="19"/>
  <c r="AE191" i="19"/>
  <c r="AD191" i="19"/>
  <c r="AC191" i="19"/>
  <c r="AL191" i="19" s="1"/>
  <c r="AQ191" i="19" s="1"/>
  <c r="AS61" i="19" s="1"/>
  <c r="AB191" i="19"/>
  <c r="AA191" i="19"/>
  <c r="Z191" i="19"/>
  <c r="Y191" i="19"/>
  <c r="X191" i="19"/>
  <c r="W191" i="19"/>
  <c r="V191" i="19"/>
  <c r="U191" i="19"/>
  <c r="AM191" i="19" s="1"/>
  <c r="T191" i="19"/>
  <c r="S191" i="19"/>
  <c r="R191" i="19"/>
  <c r="Q191" i="19"/>
  <c r="P191" i="19"/>
  <c r="O191" i="19"/>
  <c r="N191" i="19"/>
  <c r="M191" i="19"/>
  <c r="L191" i="19"/>
  <c r="AN191" i="19" s="1"/>
  <c r="K191" i="19"/>
  <c r="J191" i="19"/>
  <c r="I191" i="19"/>
  <c r="H191" i="19"/>
  <c r="G191" i="19"/>
  <c r="F191" i="19"/>
  <c r="E191" i="19"/>
  <c r="D191" i="19"/>
  <c r="AO191" i="19" s="1"/>
  <c r="AJ190" i="19"/>
  <c r="AI190" i="19"/>
  <c r="AH190" i="19"/>
  <c r="AG190" i="19"/>
  <c r="AF190" i="19"/>
  <c r="AE190" i="19"/>
  <c r="AD190" i="19"/>
  <c r="AC190" i="19"/>
  <c r="AB190" i="19"/>
  <c r="AA190" i="19"/>
  <c r="Z190" i="19"/>
  <c r="Y190" i="19"/>
  <c r="X190" i="19"/>
  <c r="W190" i="19"/>
  <c r="V190" i="19"/>
  <c r="U190" i="19"/>
  <c r="T190" i="19"/>
  <c r="S190" i="19"/>
  <c r="R190" i="19"/>
  <c r="Q190" i="19"/>
  <c r="P190" i="19"/>
  <c r="O190" i="19"/>
  <c r="N190" i="19"/>
  <c r="M190" i="19"/>
  <c r="L190" i="19"/>
  <c r="K190" i="19"/>
  <c r="J190" i="19"/>
  <c r="I190" i="19"/>
  <c r="H190" i="19"/>
  <c r="G190" i="19"/>
  <c r="F190" i="19"/>
  <c r="E190" i="19"/>
  <c r="D190" i="19"/>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AO189" i="19" s="1"/>
  <c r="G189" i="19"/>
  <c r="F189" i="19"/>
  <c r="E189" i="19"/>
  <c r="D189" i="19"/>
  <c r="AJ188" i="19"/>
  <c r="AI188" i="19"/>
  <c r="AH188" i="19"/>
  <c r="AG188" i="19"/>
  <c r="AF188" i="19"/>
  <c r="AE188" i="19"/>
  <c r="AD188" i="19"/>
  <c r="AC188" i="19"/>
  <c r="AB188" i="19"/>
  <c r="AA188" i="19"/>
  <c r="Z188" i="19"/>
  <c r="Y188" i="19"/>
  <c r="X188" i="19"/>
  <c r="W188" i="19"/>
  <c r="V188" i="19"/>
  <c r="AM188" i="19" s="1"/>
  <c r="U188" i="19"/>
  <c r="T188" i="19"/>
  <c r="S188" i="19"/>
  <c r="R188" i="19"/>
  <c r="Q188" i="19"/>
  <c r="P188" i="19"/>
  <c r="O188" i="19"/>
  <c r="AN188" i="19" s="1"/>
  <c r="N188" i="19"/>
  <c r="M188" i="19"/>
  <c r="L188" i="19"/>
  <c r="K188" i="19"/>
  <c r="J188" i="19"/>
  <c r="I188" i="19"/>
  <c r="H188" i="19"/>
  <c r="G188" i="19"/>
  <c r="F188" i="19"/>
  <c r="E188" i="19"/>
  <c r="D188" i="19"/>
  <c r="AO188" i="19" s="1"/>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I186" i="19"/>
  <c r="AH186" i="19"/>
  <c r="AG186" i="19"/>
  <c r="AF186" i="19"/>
  <c r="AE186" i="19"/>
  <c r="AD186" i="19"/>
  <c r="AC186" i="19"/>
  <c r="AB186" i="19"/>
  <c r="AA186" i="19"/>
  <c r="Z186" i="19"/>
  <c r="Y186" i="19"/>
  <c r="X186" i="19"/>
  <c r="W186" i="19"/>
  <c r="V186" i="19"/>
  <c r="U186" i="19"/>
  <c r="T186" i="19"/>
  <c r="AM186" i="19" s="1"/>
  <c r="S186" i="19"/>
  <c r="R186" i="19"/>
  <c r="Q186" i="19"/>
  <c r="P186" i="19"/>
  <c r="O186" i="19"/>
  <c r="N186" i="19"/>
  <c r="M186" i="19"/>
  <c r="L186" i="19"/>
  <c r="AN186" i="19" s="1"/>
  <c r="K186" i="19"/>
  <c r="J186" i="19"/>
  <c r="I186" i="19"/>
  <c r="H186" i="19"/>
  <c r="G186" i="19"/>
  <c r="F186" i="19"/>
  <c r="E186" i="19"/>
  <c r="AO186" i="19" s="1"/>
  <c r="D186" i="19"/>
  <c r="AJ185" i="19"/>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M184" i="19"/>
  <c r="AJ184" i="19"/>
  <c r="AI184" i="19"/>
  <c r="AH184" i="19"/>
  <c r="AG184" i="19"/>
  <c r="AF184" i="19"/>
  <c r="AE184" i="19"/>
  <c r="AD184" i="19"/>
  <c r="AC184" i="19"/>
  <c r="AB184" i="19"/>
  <c r="AA184" i="19"/>
  <c r="Z184" i="19"/>
  <c r="Y184" i="19"/>
  <c r="X184" i="19"/>
  <c r="W184" i="19"/>
  <c r="V184" i="19"/>
  <c r="U184" i="19"/>
  <c r="T184" i="19"/>
  <c r="S184" i="19"/>
  <c r="R184" i="19"/>
  <c r="Q184" i="19"/>
  <c r="P184" i="19"/>
  <c r="O184" i="19"/>
  <c r="N184" i="19"/>
  <c r="AN184" i="19" s="1"/>
  <c r="M184" i="19"/>
  <c r="L184" i="19"/>
  <c r="K184" i="19"/>
  <c r="J184" i="19"/>
  <c r="I184" i="19"/>
  <c r="H184" i="19"/>
  <c r="G184" i="19"/>
  <c r="F184" i="19"/>
  <c r="E184" i="19"/>
  <c r="D184" i="19"/>
  <c r="AJ183" i="19"/>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AN183" i="19" s="1"/>
  <c r="K183" i="19"/>
  <c r="J183" i="19"/>
  <c r="I183" i="19"/>
  <c r="H183" i="19"/>
  <c r="G183" i="19"/>
  <c r="F183" i="19"/>
  <c r="E183" i="19"/>
  <c r="D183" i="19"/>
  <c r="AO183" i="19" s="1"/>
  <c r="AJ182" i="19"/>
  <c r="AI182" i="19"/>
  <c r="AH182" i="19"/>
  <c r="AG182" i="19"/>
  <c r="AF182" i="19"/>
  <c r="AE182" i="19"/>
  <c r="AD182" i="19"/>
  <c r="AC182" i="19"/>
  <c r="AB182" i="19"/>
  <c r="AA182" i="19"/>
  <c r="Z182" i="19"/>
  <c r="Y182" i="19"/>
  <c r="X182" i="19"/>
  <c r="W182" i="19"/>
  <c r="V182" i="19"/>
  <c r="U182" i="19"/>
  <c r="T182" i="19"/>
  <c r="AM182" i="19" s="1"/>
  <c r="S182" i="19"/>
  <c r="R182" i="19"/>
  <c r="Q182" i="19"/>
  <c r="P182" i="19"/>
  <c r="O182" i="19"/>
  <c r="N182" i="19"/>
  <c r="M182" i="19"/>
  <c r="L182" i="19"/>
  <c r="AN182" i="19" s="1"/>
  <c r="K182" i="19"/>
  <c r="J182" i="19"/>
  <c r="I182" i="19"/>
  <c r="H182" i="19"/>
  <c r="G182" i="19"/>
  <c r="F182" i="19"/>
  <c r="E182" i="19"/>
  <c r="D182" i="19"/>
  <c r="AO182" i="19" s="1"/>
  <c r="AO181"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AN180" i="19" s="1"/>
  <c r="N180" i="19"/>
  <c r="M180" i="19"/>
  <c r="L180" i="19"/>
  <c r="K180" i="19"/>
  <c r="J180" i="19"/>
  <c r="I180" i="19"/>
  <c r="H180" i="19"/>
  <c r="G180" i="19"/>
  <c r="F180" i="19"/>
  <c r="E180" i="19"/>
  <c r="D180" i="19"/>
  <c r="AO180" i="19" s="1"/>
  <c r="AM179"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AN179" i="19" s="1"/>
  <c r="K179" i="19"/>
  <c r="J179" i="19"/>
  <c r="I179" i="19"/>
  <c r="H179" i="19"/>
  <c r="G179" i="19"/>
  <c r="F179" i="19"/>
  <c r="E179" i="19"/>
  <c r="D179" i="19"/>
  <c r="AO179" i="19" s="1"/>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AO178" i="19" s="1"/>
  <c r="D178" i="19"/>
  <c r="AJ177" i="19"/>
  <c r="AI177" i="19"/>
  <c r="AH177" i="19"/>
  <c r="AG177" i="19"/>
  <c r="AF177" i="19"/>
  <c r="AE177" i="19"/>
  <c r="AD177" i="19"/>
  <c r="AC177" i="19"/>
  <c r="AB177" i="19"/>
  <c r="AA177" i="19"/>
  <c r="Z177" i="19"/>
  <c r="Y177" i="19"/>
  <c r="X177" i="19"/>
  <c r="W177" i="19"/>
  <c r="V177" i="19"/>
  <c r="U177" i="19"/>
  <c r="T177" i="19"/>
  <c r="AM177" i="19" s="1"/>
  <c r="S177" i="19"/>
  <c r="R177" i="19"/>
  <c r="Q177" i="19"/>
  <c r="P177" i="19"/>
  <c r="O177" i="19"/>
  <c r="N177" i="19"/>
  <c r="M177" i="19"/>
  <c r="L177" i="19"/>
  <c r="AN177" i="19" s="1"/>
  <c r="K177" i="19"/>
  <c r="J177" i="19"/>
  <c r="I177" i="19"/>
  <c r="H177" i="19"/>
  <c r="G177" i="19"/>
  <c r="F177" i="19"/>
  <c r="E177" i="19"/>
  <c r="D177" i="19"/>
  <c r="AO177" i="19" s="1"/>
  <c r="AM176" i="19"/>
  <c r="AJ176" i="19"/>
  <c r="AI176" i="19"/>
  <c r="AH176" i="19"/>
  <c r="AG176" i="19"/>
  <c r="AF176" i="19"/>
  <c r="AE176" i="19"/>
  <c r="AD176" i="19"/>
  <c r="AC176" i="19"/>
  <c r="AL176" i="19" s="1"/>
  <c r="AQ176" i="19" s="1"/>
  <c r="AS46" i="19" s="1"/>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O176" i="19" s="1"/>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AN175" i="19" s="1"/>
  <c r="K175" i="19"/>
  <c r="J175" i="19"/>
  <c r="I175" i="19"/>
  <c r="H175" i="19"/>
  <c r="G175" i="19"/>
  <c r="F175" i="19"/>
  <c r="E175" i="19"/>
  <c r="D175" i="19"/>
  <c r="AO175" i="19" s="1"/>
  <c r="AJ174" i="19"/>
  <c r="AI174" i="19"/>
  <c r="AH174" i="19"/>
  <c r="AG174" i="19"/>
  <c r="AF174" i="19"/>
  <c r="AE174" i="19"/>
  <c r="AD174" i="19"/>
  <c r="AC174" i="19"/>
  <c r="AB174" i="19"/>
  <c r="AA174" i="19"/>
  <c r="Z174" i="19"/>
  <c r="Y174" i="19"/>
  <c r="X174" i="19"/>
  <c r="W174" i="19"/>
  <c r="V174" i="19"/>
  <c r="U174" i="19"/>
  <c r="T174" i="19"/>
  <c r="AM174" i="19" s="1"/>
  <c r="S174" i="19"/>
  <c r="R174" i="19"/>
  <c r="Q174" i="19"/>
  <c r="P174" i="19"/>
  <c r="O174" i="19"/>
  <c r="N174" i="19"/>
  <c r="M174" i="19"/>
  <c r="L174" i="19"/>
  <c r="AN174" i="19" s="1"/>
  <c r="K174" i="19"/>
  <c r="J174" i="19"/>
  <c r="I174" i="19"/>
  <c r="H174" i="19"/>
  <c r="G174" i="19"/>
  <c r="F174" i="19"/>
  <c r="E174" i="19"/>
  <c r="D174" i="19"/>
  <c r="AO174" i="19" s="1"/>
  <c r="AO173" i="19"/>
  <c r="AJ173" i="19"/>
  <c r="AI173" i="19"/>
  <c r="AH173" i="19"/>
  <c r="AG173" i="19"/>
  <c r="AF173" i="19"/>
  <c r="AE173" i="19"/>
  <c r="AD173" i="19"/>
  <c r="AC173" i="19"/>
  <c r="AB173" i="19"/>
  <c r="AA173" i="19"/>
  <c r="Z173" i="19"/>
  <c r="Y173" i="19"/>
  <c r="X173" i="19"/>
  <c r="W173" i="19"/>
  <c r="V173" i="19"/>
  <c r="U173" i="19"/>
  <c r="T173" i="19"/>
  <c r="AM173" i="19" s="1"/>
  <c r="S173" i="19"/>
  <c r="R173" i="19"/>
  <c r="Q173" i="19"/>
  <c r="P173" i="19"/>
  <c r="O173" i="19"/>
  <c r="AN173" i="19" s="1"/>
  <c r="N173" i="19"/>
  <c r="M173" i="19"/>
  <c r="L173" i="19"/>
  <c r="K173" i="19"/>
  <c r="J173" i="19"/>
  <c r="I173" i="19"/>
  <c r="H173" i="19"/>
  <c r="G173" i="19"/>
  <c r="F173" i="19"/>
  <c r="E173" i="19"/>
  <c r="D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AN172" i="19" s="1"/>
  <c r="N172" i="19"/>
  <c r="M172" i="19"/>
  <c r="L172" i="19"/>
  <c r="K172" i="19"/>
  <c r="J172" i="19"/>
  <c r="I172" i="19"/>
  <c r="H172" i="19"/>
  <c r="G172" i="19"/>
  <c r="F172" i="19"/>
  <c r="E172" i="19"/>
  <c r="D172" i="19"/>
  <c r="AO172" i="19" s="1"/>
  <c r="AJ171" i="19"/>
  <c r="AI171" i="19"/>
  <c r="AH171" i="19"/>
  <c r="AG171" i="19"/>
  <c r="AF171" i="19"/>
  <c r="AE171" i="19"/>
  <c r="AD171" i="19"/>
  <c r="AC171" i="19"/>
  <c r="AB171" i="19"/>
  <c r="AA171" i="19"/>
  <c r="Z171" i="19"/>
  <c r="Y171" i="19"/>
  <c r="X171" i="19"/>
  <c r="W171" i="19"/>
  <c r="V171" i="19"/>
  <c r="AM171" i="19" s="1"/>
  <c r="U171" i="19"/>
  <c r="T171" i="19"/>
  <c r="S171" i="19"/>
  <c r="R171" i="19"/>
  <c r="Q171" i="19"/>
  <c r="P171" i="19"/>
  <c r="O171" i="19"/>
  <c r="N171" i="19"/>
  <c r="M171" i="19"/>
  <c r="L171" i="19"/>
  <c r="K171" i="19"/>
  <c r="J171" i="19"/>
  <c r="I171" i="19"/>
  <c r="H171" i="19"/>
  <c r="G171" i="19"/>
  <c r="F171" i="19"/>
  <c r="E171" i="19"/>
  <c r="D171" i="19"/>
  <c r="AO170"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I169" i="19"/>
  <c r="AH169" i="19"/>
  <c r="AG169" i="19"/>
  <c r="AF169" i="19"/>
  <c r="AE169" i="19"/>
  <c r="AD169" i="19"/>
  <c r="AC169" i="19"/>
  <c r="AB169" i="19"/>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I168" i="19"/>
  <c r="AH168" i="19"/>
  <c r="AG168" i="19"/>
  <c r="AF168" i="19"/>
  <c r="AE168" i="19"/>
  <c r="AD168" i="19"/>
  <c r="AC168" i="19"/>
  <c r="AB168" i="19"/>
  <c r="AA168" i="19"/>
  <c r="Z168" i="19"/>
  <c r="Y168" i="19"/>
  <c r="X168" i="19"/>
  <c r="W168" i="19"/>
  <c r="V168" i="19"/>
  <c r="AM168" i="19" s="1"/>
  <c r="U168" i="19"/>
  <c r="T168" i="19"/>
  <c r="S168" i="19"/>
  <c r="R168" i="19"/>
  <c r="Q168" i="19"/>
  <c r="P168" i="19"/>
  <c r="O168" i="19"/>
  <c r="N168" i="19"/>
  <c r="AN168" i="19" s="1"/>
  <c r="M168" i="19"/>
  <c r="L168" i="19"/>
  <c r="K168" i="19"/>
  <c r="J168" i="19"/>
  <c r="I168" i="19"/>
  <c r="H168" i="19"/>
  <c r="G168" i="19"/>
  <c r="F168" i="19"/>
  <c r="E168" i="19"/>
  <c r="D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AO165" i="19" s="1"/>
  <c r="J165" i="19"/>
  <c r="I165" i="19"/>
  <c r="H165" i="19"/>
  <c r="G165" i="19"/>
  <c r="F165" i="19"/>
  <c r="E165" i="19"/>
  <c r="D165" i="19"/>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M163" i="19"/>
  <c r="AJ163" i="19"/>
  <c r="AQ163" i="19" s="1"/>
  <c r="AS33" i="19" s="1"/>
  <c r="AI163" i="19"/>
  <c r="AH163" i="19"/>
  <c r="AG163" i="19"/>
  <c r="AF163" i="19"/>
  <c r="AE163" i="19"/>
  <c r="AD163" i="19"/>
  <c r="AC163" i="19"/>
  <c r="AL163" i="19" s="1"/>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AJ162" i="19"/>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AO162" i="19" s="1"/>
  <c r="D162" i="19"/>
  <c r="AJ161" i="19"/>
  <c r="AI161" i="19"/>
  <c r="AH161" i="19"/>
  <c r="AG161" i="19"/>
  <c r="AF161" i="19"/>
  <c r="AE161" i="19"/>
  <c r="AD161" i="19"/>
  <c r="AC161" i="19"/>
  <c r="AB161" i="19"/>
  <c r="AA161" i="19"/>
  <c r="Z161" i="19"/>
  <c r="Y161" i="19"/>
  <c r="X161" i="19"/>
  <c r="W161" i="19"/>
  <c r="V161" i="19"/>
  <c r="U161" i="19"/>
  <c r="T161" i="19"/>
  <c r="S161" i="19"/>
  <c r="R161" i="19"/>
  <c r="Q161" i="19"/>
  <c r="P161" i="19"/>
  <c r="O161" i="19"/>
  <c r="AN161" i="19" s="1"/>
  <c r="N161" i="19"/>
  <c r="M161" i="19"/>
  <c r="L161" i="19"/>
  <c r="K161" i="19"/>
  <c r="J161" i="19"/>
  <c r="I161" i="19"/>
  <c r="H161" i="19"/>
  <c r="G161" i="19"/>
  <c r="F161" i="19"/>
  <c r="E161" i="19"/>
  <c r="D161" i="19"/>
  <c r="AM160"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O157"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I156" i="19"/>
  <c r="AH156" i="19"/>
  <c r="AG156" i="19"/>
  <c r="AF156" i="19"/>
  <c r="AE156" i="19"/>
  <c r="AD156" i="19"/>
  <c r="AC156" i="19"/>
  <c r="AB156" i="19"/>
  <c r="AA156" i="19"/>
  <c r="Z156" i="19"/>
  <c r="Y156" i="19"/>
  <c r="X156" i="19"/>
  <c r="W156" i="19"/>
  <c r="V156" i="19"/>
  <c r="AM156" i="19" s="1"/>
  <c r="U156" i="19"/>
  <c r="T156" i="19"/>
  <c r="S156" i="19"/>
  <c r="R156" i="19"/>
  <c r="Q156" i="19"/>
  <c r="P156" i="19"/>
  <c r="O156" i="19"/>
  <c r="AN156" i="19" s="1"/>
  <c r="N156" i="19"/>
  <c r="M156" i="19"/>
  <c r="L156" i="19"/>
  <c r="K156" i="19"/>
  <c r="J156" i="19"/>
  <c r="I156" i="19"/>
  <c r="H156" i="19"/>
  <c r="G156" i="19"/>
  <c r="F156" i="19"/>
  <c r="E156" i="19"/>
  <c r="D156" i="19"/>
  <c r="AJ155" i="19"/>
  <c r="AI155" i="19"/>
  <c r="AH155" i="19"/>
  <c r="AG155" i="19"/>
  <c r="AF155" i="19"/>
  <c r="AE155" i="19"/>
  <c r="AD155" i="19"/>
  <c r="AC155" i="19"/>
  <c r="AB155" i="19"/>
  <c r="AA155" i="19"/>
  <c r="Z155" i="19"/>
  <c r="Y155" i="19"/>
  <c r="AM155" i="19" s="1"/>
  <c r="X155" i="19"/>
  <c r="W155" i="19"/>
  <c r="V155" i="19"/>
  <c r="U155" i="19"/>
  <c r="T155" i="19"/>
  <c r="S155" i="19"/>
  <c r="R155" i="19"/>
  <c r="Q155" i="19"/>
  <c r="P155" i="19"/>
  <c r="O155" i="19"/>
  <c r="N155" i="19"/>
  <c r="M155" i="19"/>
  <c r="L155" i="19"/>
  <c r="AN155" i="19" s="1"/>
  <c r="K155" i="19"/>
  <c r="J155" i="19"/>
  <c r="I155" i="19"/>
  <c r="H155" i="19"/>
  <c r="G155" i="19"/>
  <c r="F155" i="19"/>
  <c r="E155" i="19"/>
  <c r="D155" i="19"/>
  <c r="AO155" i="19" s="1"/>
  <c r="AJ154" i="19"/>
  <c r="AI154" i="19"/>
  <c r="AH154" i="19"/>
  <c r="AG154" i="19"/>
  <c r="AF154" i="19"/>
  <c r="AE154" i="19"/>
  <c r="AD154" i="19"/>
  <c r="AC154" i="19"/>
  <c r="AB154" i="19"/>
  <c r="AA154" i="19"/>
  <c r="Z154" i="19"/>
  <c r="Y154" i="19"/>
  <c r="X154" i="19"/>
  <c r="W154" i="19"/>
  <c r="V154" i="19"/>
  <c r="U154" i="19"/>
  <c r="T154" i="19"/>
  <c r="AM154" i="19" s="1"/>
  <c r="S154" i="19"/>
  <c r="R154" i="19"/>
  <c r="Q154" i="19"/>
  <c r="P154" i="19"/>
  <c r="O154" i="19"/>
  <c r="N154" i="19"/>
  <c r="M154" i="19"/>
  <c r="L154" i="19"/>
  <c r="AN154" i="19" s="1"/>
  <c r="K154" i="19"/>
  <c r="J154" i="19"/>
  <c r="I154" i="19"/>
  <c r="H154" i="19"/>
  <c r="G154" i="19"/>
  <c r="F154" i="19"/>
  <c r="E154" i="19"/>
  <c r="AO154" i="19" s="1"/>
  <c r="D154" i="19"/>
  <c r="AJ153" i="19"/>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AN153" i="19" s="1"/>
  <c r="K153" i="19"/>
  <c r="J153" i="19"/>
  <c r="I153" i="19"/>
  <c r="H153" i="19"/>
  <c r="G153" i="19"/>
  <c r="F153" i="19"/>
  <c r="E153" i="19"/>
  <c r="D153" i="19"/>
  <c r="AM152"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O152" i="19" s="1"/>
  <c r="AJ151" i="19"/>
  <c r="AI151" i="19"/>
  <c r="AH151" i="19"/>
  <c r="AG151" i="19"/>
  <c r="AF151" i="19"/>
  <c r="AE151" i="19"/>
  <c r="AD151" i="19"/>
  <c r="AC151" i="19"/>
  <c r="AB151" i="19"/>
  <c r="AA151" i="19"/>
  <c r="Z151" i="19"/>
  <c r="Y151" i="19"/>
  <c r="X151" i="19"/>
  <c r="W151" i="19"/>
  <c r="V151" i="19"/>
  <c r="U151" i="19"/>
  <c r="AM151" i="19" s="1"/>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AO149" i="19" s="1"/>
  <c r="G149" i="19"/>
  <c r="F149" i="19"/>
  <c r="E149" i="19"/>
  <c r="D149" i="19"/>
  <c r="AJ148" i="19"/>
  <c r="AI148" i="19"/>
  <c r="AH148" i="19"/>
  <c r="AG148" i="19"/>
  <c r="AF148" i="19"/>
  <c r="AE148" i="19"/>
  <c r="AD148" i="19"/>
  <c r="AC148" i="19"/>
  <c r="AB148" i="19"/>
  <c r="AA148" i="19"/>
  <c r="Z148" i="19"/>
  <c r="Y148" i="19"/>
  <c r="X148" i="19"/>
  <c r="W148" i="19"/>
  <c r="V148" i="19"/>
  <c r="AM148" i="19" s="1"/>
  <c r="U148" i="19"/>
  <c r="T148" i="19"/>
  <c r="S148" i="19"/>
  <c r="R148" i="19"/>
  <c r="Q148" i="19"/>
  <c r="P148" i="19"/>
  <c r="O148" i="19"/>
  <c r="AN148" i="19" s="1"/>
  <c r="N148" i="19"/>
  <c r="M148" i="19"/>
  <c r="L148" i="19"/>
  <c r="K148" i="19"/>
  <c r="J148" i="19"/>
  <c r="I148" i="19"/>
  <c r="H148" i="19"/>
  <c r="G148" i="19"/>
  <c r="F148" i="19"/>
  <c r="E148" i="19"/>
  <c r="D148" i="19"/>
  <c r="AO148" i="19" s="1"/>
  <c r="AJ147" i="19"/>
  <c r="AI147" i="19"/>
  <c r="AH147" i="19"/>
  <c r="AG147" i="19"/>
  <c r="AF147" i="19"/>
  <c r="AE147" i="19"/>
  <c r="AD147" i="19"/>
  <c r="AC147" i="19"/>
  <c r="AB147" i="19"/>
  <c r="AA147" i="19"/>
  <c r="Z147" i="19"/>
  <c r="Y147" i="19"/>
  <c r="X147" i="19"/>
  <c r="W147" i="19"/>
  <c r="V147" i="19"/>
  <c r="AM147" i="19" s="1"/>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B146" i="19"/>
  <c r="AA146" i="19"/>
  <c r="Z146" i="19"/>
  <c r="Y146" i="19"/>
  <c r="X146" i="19"/>
  <c r="W146" i="19"/>
  <c r="V146" i="19"/>
  <c r="U146" i="19"/>
  <c r="T146" i="19"/>
  <c r="AM146" i="19" s="1"/>
  <c r="S146" i="19"/>
  <c r="R146" i="19"/>
  <c r="Q146" i="19"/>
  <c r="P146" i="19"/>
  <c r="O146" i="19"/>
  <c r="N146" i="19"/>
  <c r="M146" i="19"/>
  <c r="L146" i="19"/>
  <c r="AN146" i="19" s="1"/>
  <c r="K146" i="19"/>
  <c r="J146" i="19"/>
  <c r="I146" i="19"/>
  <c r="H146" i="19"/>
  <c r="G146" i="19"/>
  <c r="F146" i="19"/>
  <c r="E146" i="19"/>
  <c r="AO146" i="19" s="1"/>
  <c r="D146" i="19"/>
  <c r="AJ145" i="19"/>
  <c r="AI145" i="19"/>
  <c r="AH145" i="19"/>
  <c r="AG145" i="19"/>
  <c r="AF145" i="19"/>
  <c r="AE145" i="19"/>
  <c r="AD145" i="19"/>
  <c r="AC145" i="19"/>
  <c r="AB145" i="19"/>
  <c r="AA145" i="19"/>
  <c r="Z145" i="19"/>
  <c r="Y145" i="19"/>
  <c r="X145" i="19"/>
  <c r="W145" i="19"/>
  <c r="V145" i="19"/>
  <c r="U145" i="19"/>
  <c r="T145" i="19"/>
  <c r="AM145" i="19" s="1"/>
  <c r="S145" i="19"/>
  <c r="R145" i="19"/>
  <c r="Q145" i="19"/>
  <c r="P145" i="19"/>
  <c r="O145" i="19"/>
  <c r="N145" i="19"/>
  <c r="M145" i="19"/>
  <c r="L145" i="19"/>
  <c r="AN145" i="19" s="1"/>
  <c r="K145" i="19"/>
  <c r="J145" i="19"/>
  <c r="I145" i="19"/>
  <c r="H145" i="19"/>
  <c r="G145" i="19"/>
  <c r="F145" i="19"/>
  <c r="E145" i="19"/>
  <c r="D145" i="19"/>
  <c r="AO145" i="19" s="1"/>
  <c r="AJ144" i="19"/>
  <c r="AI144" i="19"/>
  <c r="AH144" i="19"/>
  <c r="AG144" i="19"/>
  <c r="AF144" i="19"/>
  <c r="AE144" i="19"/>
  <c r="AD144" i="19"/>
  <c r="AC144" i="19"/>
  <c r="AB144" i="19"/>
  <c r="AA144" i="19"/>
  <c r="Z144" i="19"/>
  <c r="Y144" i="19"/>
  <c r="X144" i="19"/>
  <c r="W144" i="19"/>
  <c r="V144" i="19"/>
  <c r="AM144" i="19" s="1"/>
  <c r="U144" i="19"/>
  <c r="T144" i="19"/>
  <c r="S144" i="19"/>
  <c r="R144" i="19"/>
  <c r="Q144" i="19"/>
  <c r="P144" i="19"/>
  <c r="O144" i="19"/>
  <c r="N144" i="19"/>
  <c r="AN144" i="19" s="1"/>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AN143" i="19" s="1"/>
  <c r="K143" i="19"/>
  <c r="J143" i="19"/>
  <c r="I143" i="19"/>
  <c r="H143" i="19"/>
  <c r="G143" i="19"/>
  <c r="F143" i="19"/>
  <c r="E143" i="19"/>
  <c r="D143" i="19"/>
  <c r="AO143" i="19" s="1"/>
  <c r="AJ142" i="19"/>
  <c r="AI142" i="19"/>
  <c r="AH142" i="19"/>
  <c r="AG142" i="19"/>
  <c r="AF142" i="19"/>
  <c r="AE142" i="19"/>
  <c r="AD142" i="19"/>
  <c r="AC142" i="19"/>
  <c r="AB142" i="19"/>
  <c r="AA142" i="19"/>
  <c r="Z142" i="19"/>
  <c r="Y142" i="19"/>
  <c r="X142" i="19"/>
  <c r="W142" i="19"/>
  <c r="V142" i="19"/>
  <c r="U142" i="19"/>
  <c r="T142" i="19"/>
  <c r="AM142" i="19" s="1"/>
  <c r="S142" i="19"/>
  <c r="R142" i="19"/>
  <c r="Q142" i="19"/>
  <c r="P142" i="19"/>
  <c r="O142" i="19"/>
  <c r="N142" i="19"/>
  <c r="M142" i="19"/>
  <c r="L142" i="19"/>
  <c r="AN142" i="19" s="1"/>
  <c r="K142" i="19"/>
  <c r="J142" i="19"/>
  <c r="I142" i="19"/>
  <c r="H142" i="19"/>
  <c r="G142" i="19"/>
  <c r="F142" i="19"/>
  <c r="E142" i="19"/>
  <c r="D142" i="19"/>
  <c r="AO142" i="19" s="1"/>
  <c r="AO141" i="19"/>
  <c r="AJ141" i="19"/>
  <c r="AI141" i="19"/>
  <c r="AH141" i="19"/>
  <c r="AG141" i="19"/>
  <c r="AF141" i="19"/>
  <c r="AE141" i="19"/>
  <c r="AD141" i="19"/>
  <c r="AC141" i="19"/>
  <c r="AB141" i="19"/>
  <c r="AL141" i="19" s="1"/>
  <c r="AA141" i="19"/>
  <c r="Z141" i="19"/>
  <c r="Y141" i="19"/>
  <c r="X141" i="19"/>
  <c r="W141" i="19"/>
  <c r="V141" i="19"/>
  <c r="U141" i="19"/>
  <c r="T141" i="19"/>
  <c r="AM141" i="19" s="1"/>
  <c r="S141" i="19"/>
  <c r="R141" i="19"/>
  <c r="Q141" i="19"/>
  <c r="P141" i="19"/>
  <c r="O141" i="19"/>
  <c r="AN141" i="19" s="1"/>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K140" i="19"/>
  <c r="J140" i="19"/>
  <c r="I140" i="19"/>
  <c r="H140" i="19"/>
  <c r="G140" i="19"/>
  <c r="F140" i="19"/>
  <c r="E140" i="19"/>
  <c r="D140" i="19"/>
  <c r="AM139"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AO138" i="19" s="1"/>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AN137" i="19" s="1"/>
  <c r="N137" i="19"/>
  <c r="M137" i="19"/>
  <c r="L137" i="19"/>
  <c r="K137" i="19"/>
  <c r="J137" i="19"/>
  <c r="I137" i="19"/>
  <c r="H137" i="19"/>
  <c r="G137" i="19"/>
  <c r="F137" i="19"/>
  <c r="E137" i="19"/>
  <c r="D137" i="19"/>
  <c r="AM136"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O136" i="19" s="1"/>
  <c r="AM134" i="19"/>
  <c r="AJ134" i="19"/>
  <c r="AI134" i="19"/>
  <c r="AH134" i="19"/>
  <c r="AG134" i="19"/>
  <c r="AF134" i="19"/>
  <c r="AE134" i="19"/>
  <c r="AD134" i="19"/>
  <c r="AC134" i="19"/>
  <c r="AB134" i="19"/>
  <c r="AA134" i="19"/>
  <c r="Z134" i="19"/>
  <c r="Y134" i="19"/>
  <c r="X134" i="19"/>
  <c r="W134" i="19"/>
  <c r="V134" i="19"/>
  <c r="U134" i="19"/>
  <c r="T134" i="19"/>
  <c r="S134" i="19"/>
  <c r="R134" i="19"/>
  <c r="Q134" i="19"/>
  <c r="P134" i="19"/>
  <c r="O134" i="19"/>
  <c r="N134" i="19"/>
  <c r="AN134" i="19" s="1"/>
  <c r="M134" i="19"/>
  <c r="L134" i="19"/>
  <c r="K134" i="19"/>
  <c r="J134" i="19"/>
  <c r="I134" i="19"/>
  <c r="H134" i="19"/>
  <c r="G134" i="19"/>
  <c r="F134" i="19"/>
  <c r="E134" i="19"/>
  <c r="D134" i="19"/>
  <c r="AJ133" i="19"/>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AN133" i="19" s="1"/>
  <c r="K133" i="19"/>
  <c r="J133" i="19"/>
  <c r="I133" i="19"/>
  <c r="H133" i="19"/>
  <c r="G133" i="19"/>
  <c r="F133" i="19"/>
  <c r="E133" i="19"/>
  <c r="D133" i="19"/>
  <c r="AO133" i="19" s="1"/>
  <c r="AJ132" i="19"/>
  <c r="AI132" i="19"/>
  <c r="AH132" i="19"/>
  <c r="AG132" i="19"/>
  <c r="AF132" i="19"/>
  <c r="AE132" i="19"/>
  <c r="AD132" i="19"/>
  <c r="AC132" i="19"/>
  <c r="AB132" i="19"/>
  <c r="AA132" i="19"/>
  <c r="Z132" i="19"/>
  <c r="Y132" i="19"/>
  <c r="X132" i="19"/>
  <c r="W132" i="19"/>
  <c r="V132" i="19"/>
  <c r="U132" i="19"/>
  <c r="T132" i="19"/>
  <c r="AM132" i="19" s="1"/>
  <c r="S132" i="19"/>
  <c r="R132" i="19"/>
  <c r="Q132" i="19"/>
  <c r="P132" i="19"/>
  <c r="O132" i="19"/>
  <c r="N132" i="19"/>
  <c r="M132" i="19"/>
  <c r="L132" i="19"/>
  <c r="AN132" i="19" s="1"/>
  <c r="K132" i="19"/>
  <c r="J132" i="19"/>
  <c r="I132" i="19"/>
  <c r="H132" i="19"/>
  <c r="G132" i="19"/>
  <c r="F132" i="19"/>
  <c r="E132" i="19"/>
  <c r="D132" i="19"/>
  <c r="AO132" i="19" s="1"/>
  <c r="AO131" i="19"/>
  <c r="AJ131" i="19"/>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D131" i="19"/>
  <c r="AJ130" i="19"/>
  <c r="AI130" i="19"/>
  <c r="AH130" i="19"/>
  <c r="AG130" i="19"/>
  <c r="AF130" i="19"/>
  <c r="AE130" i="19"/>
  <c r="AD130" i="19"/>
  <c r="AC130" i="19"/>
  <c r="AB130" i="19"/>
  <c r="AA130" i="19"/>
  <c r="Z130" i="19"/>
  <c r="Y130" i="19"/>
  <c r="X130" i="19"/>
  <c r="W130" i="19"/>
  <c r="V130" i="19"/>
  <c r="U130" i="19"/>
  <c r="T130" i="19"/>
  <c r="S130" i="19"/>
  <c r="R130" i="19"/>
  <c r="AN130" i="19" s="1"/>
  <c r="Q130" i="19"/>
  <c r="P130" i="19"/>
  <c r="O130" i="19"/>
  <c r="N130" i="19"/>
  <c r="M130" i="19"/>
  <c r="L130" i="19"/>
  <c r="K130" i="19"/>
  <c r="J130" i="19"/>
  <c r="I130" i="19"/>
  <c r="H130" i="19"/>
  <c r="G130" i="19"/>
  <c r="F130" i="19"/>
  <c r="E130" i="19"/>
  <c r="D130" i="19"/>
  <c r="AM129" i="19"/>
  <c r="AJ129" i="19"/>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AN129" i="19" s="1"/>
  <c r="L129" i="19"/>
  <c r="K129" i="19"/>
  <c r="J129" i="19"/>
  <c r="I129" i="19"/>
  <c r="H129" i="19"/>
  <c r="G129" i="19"/>
  <c r="F129" i="19"/>
  <c r="E129" i="19"/>
  <c r="D129" i="19"/>
  <c r="AO129" i="19" s="1"/>
  <c r="AJ128" i="19"/>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AO128" i="19" s="1"/>
  <c r="D128" i="19"/>
  <c r="AJ127" i="19"/>
  <c r="AI127" i="19"/>
  <c r="AH127" i="19"/>
  <c r="AG127" i="19"/>
  <c r="AF127" i="19"/>
  <c r="AE127" i="19"/>
  <c r="AD127" i="19"/>
  <c r="AC127" i="19"/>
  <c r="AB127" i="19"/>
  <c r="AA127" i="19"/>
  <c r="Z127" i="19"/>
  <c r="Y127" i="19"/>
  <c r="X127" i="19"/>
  <c r="W127" i="19"/>
  <c r="V127" i="19"/>
  <c r="U127" i="19"/>
  <c r="T127" i="19"/>
  <c r="AM127" i="19" s="1"/>
  <c r="S127" i="19"/>
  <c r="R127" i="19"/>
  <c r="Q127" i="19"/>
  <c r="P127" i="19"/>
  <c r="O127" i="19"/>
  <c r="N127" i="19"/>
  <c r="M127" i="19"/>
  <c r="L127" i="19"/>
  <c r="AN127" i="19" s="1"/>
  <c r="K127" i="19"/>
  <c r="J127" i="19"/>
  <c r="I127" i="19"/>
  <c r="H127" i="19"/>
  <c r="G127" i="19"/>
  <c r="F127" i="19"/>
  <c r="E127" i="19"/>
  <c r="D127" i="19"/>
  <c r="AO127" i="19" s="1"/>
  <c r="AJ126" i="19"/>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I124" i="19"/>
  <c r="AH124" i="19"/>
  <c r="AG124" i="19"/>
  <c r="AF124" i="19"/>
  <c r="AE124" i="19"/>
  <c r="AD124" i="19"/>
  <c r="AC124" i="19"/>
  <c r="AB124" i="19"/>
  <c r="AA124" i="19"/>
  <c r="Z124" i="19"/>
  <c r="Y124" i="19"/>
  <c r="X124" i="19"/>
  <c r="W124" i="19"/>
  <c r="V124" i="19"/>
  <c r="U124" i="19"/>
  <c r="T124" i="19"/>
  <c r="AM124" i="19" s="1"/>
  <c r="S124" i="19"/>
  <c r="R124" i="19"/>
  <c r="Q124" i="19"/>
  <c r="P124" i="19"/>
  <c r="O124" i="19"/>
  <c r="N124" i="19"/>
  <c r="M124" i="19"/>
  <c r="L124" i="19"/>
  <c r="AN124" i="19" s="1"/>
  <c r="K124" i="19"/>
  <c r="J124" i="19"/>
  <c r="I124" i="19"/>
  <c r="H124" i="19"/>
  <c r="G124" i="19"/>
  <c r="F124" i="19"/>
  <c r="E124" i="19"/>
  <c r="D124" i="19"/>
  <c r="AO124" i="19" s="1"/>
  <c r="AJ123" i="19"/>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AO123" i="19" s="1"/>
  <c r="J123" i="19"/>
  <c r="I123" i="19"/>
  <c r="H123" i="19"/>
  <c r="G123" i="19"/>
  <c r="F123" i="19"/>
  <c r="E123" i="19"/>
  <c r="D123" i="19"/>
  <c r="AJ122" i="19"/>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K122" i="19"/>
  <c r="J122" i="19"/>
  <c r="I122" i="19"/>
  <c r="H122" i="19"/>
  <c r="G122" i="19"/>
  <c r="F122" i="19"/>
  <c r="E122" i="19"/>
  <c r="D122" i="19"/>
  <c r="AM121" i="19"/>
  <c r="AJ121" i="19"/>
  <c r="AI121" i="19"/>
  <c r="AH121" i="19"/>
  <c r="AG121" i="19"/>
  <c r="AF121" i="19"/>
  <c r="AE121" i="19"/>
  <c r="AD121" i="19"/>
  <c r="AC121" i="19"/>
  <c r="AL121" i="19" s="1"/>
  <c r="AQ121" i="19" s="1"/>
  <c r="AR56" i="19" s="1"/>
  <c r="AB121" i="19"/>
  <c r="AA121" i="19"/>
  <c r="Z121" i="19"/>
  <c r="Y121" i="19"/>
  <c r="X121" i="19"/>
  <c r="W121" i="19"/>
  <c r="V121" i="19"/>
  <c r="U121" i="19"/>
  <c r="T121" i="19"/>
  <c r="S121" i="19"/>
  <c r="R121" i="19"/>
  <c r="Q121" i="19"/>
  <c r="P121" i="19"/>
  <c r="O121" i="19"/>
  <c r="N121" i="19"/>
  <c r="M121" i="19"/>
  <c r="AN121" i="19" s="1"/>
  <c r="L121" i="19"/>
  <c r="K121" i="19"/>
  <c r="J121" i="19"/>
  <c r="I121" i="19"/>
  <c r="H121" i="19"/>
  <c r="G121" i="19"/>
  <c r="F121" i="19"/>
  <c r="E121" i="19"/>
  <c r="D121" i="19"/>
  <c r="AJ120" i="19"/>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AO120" i="19" s="1"/>
  <c r="G120" i="19"/>
  <c r="F120" i="19"/>
  <c r="E120" i="19"/>
  <c r="D120" i="19"/>
  <c r="AJ119" i="19"/>
  <c r="AI119" i="19"/>
  <c r="AH119" i="19"/>
  <c r="AG119" i="19"/>
  <c r="AF119" i="19"/>
  <c r="AE119" i="19"/>
  <c r="AD119" i="19"/>
  <c r="AC119" i="19"/>
  <c r="AB119" i="19"/>
  <c r="AA119" i="19"/>
  <c r="Z119" i="19"/>
  <c r="Y119" i="19"/>
  <c r="X119" i="19"/>
  <c r="W119" i="19"/>
  <c r="V119" i="19"/>
  <c r="U119" i="19"/>
  <c r="T119" i="19"/>
  <c r="S119" i="19"/>
  <c r="R119" i="19"/>
  <c r="Q119" i="19"/>
  <c r="P119" i="19"/>
  <c r="O119" i="19"/>
  <c r="AN119" i="19" s="1"/>
  <c r="N119" i="19"/>
  <c r="M119" i="19"/>
  <c r="L119" i="19"/>
  <c r="K119" i="19"/>
  <c r="J119" i="19"/>
  <c r="I119" i="19"/>
  <c r="H119" i="19"/>
  <c r="G119" i="19"/>
  <c r="F119" i="19"/>
  <c r="E119" i="19"/>
  <c r="D119" i="19"/>
  <c r="AM118" i="19"/>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O118" i="19" s="1"/>
  <c r="AJ117" i="19"/>
  <c r="AI117" i="19"/>
  <c r="AH117" i="19"/>
  <c r="AG117" i="19"/>
  <c r="AF117" i="19"/>
  <c r="AE117" i="19"/>
  <c r="AD117" i="19"/>
  <c r="AC117" i="19"/>
  <c r="AB117" i="19"/>
  <c r="AA117" i="19"/>
  <c r="Z117" i="19"/>
  <c r="Y117" i="19"/>
  <c r="X117" i="19"/>
  <c r="W117" i="19"/>
  <c r="V117" i="19"/>
  <c r="U117" i="19"/>
  <c r="AM117" i="19" s="1"/>
  <c r="T117" i="19"/>
  <c r="S117" i="19"/>
  <c r="R117" i="19"/>
  <c r="Q117" i="19"/>
  <c r="P117" i="19"/>
  <c r="O117" i="19"/>
  <c r="N117" i="19"/>
  <c r="M117" i="19"/>
  <c r="L117" i="19"/>
  <c r="K117" i="19"/>
  <c r="J117" i="19"/>
  <c r="I117" i="19"/>
  <c r="H117" i="19"/>
  <c r="G117" i="19"/>
  <c r="F117" i="19"/>
  <c r="E117" i="19"/>
  <c r="D117"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O115" i="19"/>
  <c r="AJ115" i="19"/>
  <c r="AI115" i="19"/>
  <c r="AH115" i="19"/>
  <c r="AG115" i="19"/>
  <c r="AF115" i="19"/>
  <c r="AE115" i="19"/>
  <c r="AD115" i="19"/>
  <c r="AC115" i="19"/>
  <c r="AB115" i="19"/>
  <c r="AA115" i="19"/>
  <c r="Z115" i="19"/>
  <c r="Y115" i="19"/>
  <c r="X115" i="19"/>
  <c r="W115" i="19"/>
  <c r="V115" i="19"/>
  <c r="U115" i="19"/>
  <c r="T115" i="19"/>
  <c r="AM115" i="19" s="1"/>
  <c r="S115" i="19"/>
  <c r="R115" i="19"/>
  <c r="Q115" i="19"/>
  <c r="P115" i="19"/>
  <c r="O115" i="19"/>
  <c r="N115" i="19"/>
  <c r="M115" i="19"/>
  <c r="L115" i="19"/>
  <c r="K115" i="19"/>
  <c r="J115" i="19"/>
  <c r="I115" i="19"/>
  <c r="H115" i="19"/>
  <c r="G115" i="19"/>
  <c r="F115" i="19"/>
  <c r="E115" i="19"/>
  <c r="D115" i="19"/>
  <c r="AN114" i="19"/>
  <c r="AJ114" i="19"/>
  <c r="AI114" i="19"/>
  <c r="AH114" i="19"/>
  <c r="AG114" i="19"/>
  <c r="AF114" i="19"/>
  <c r="AE114" i="19"/>
  <c r="AD114" i="19"/>
  <c r="AC114" i="19"/>
  <c r="AB114" i="19"/>
  <c r="AA114" i="19"/>
  <c r="Z114" i="19"/>
  <c r="Y114" i="19"/>
  <c r="X114" i="19"/>
  <c r="W114" i="19"/>
  <c r="V114" i="19"/>
  <c r="AM114" i="19" s="1"/>
  <c r="U114" i="19"/>
  <c r="T114" i="19"/>
  <c r="S114" i="19"/>
  <c r="R114" i="19"/>
  <c r="Q114" i="19"/>
  <c r="P114" i="19"/>
  <c r="O114" i="19"/>
  <c r="N114" i="19"/>
  <c r="M114" i="19"/>
  <c r="L114" i="19"/>
  <c r="K114" i="19"/>
  <c r="J114" i="19"/>
  <c r="I114" i="19"/>
  <c r="H114" i="19"/>
  <c r="G114" i="19"/>
  <c r="F114" i="19"/>
  <c r="AO114" i="19" s="1"/>
  <c r="E114" i="19"/>
  <c r="D114" i="19"/>
  <c r="AJ113" i="19"/>
  <c r="AI113" i="19"/>
  <c r="AH113" i="19"/>
  <c r="AG113" i="19"/>
  <c r="AF113" i="19"/>
  <c r="AE113" i="19"/>
  <c r="AD113" i="19"/>
  <c r="AC113" i="19"/>
  <c r="AB113" i="19"/>
  <c r="AA113" i="19"/>
  <c r="Z113" i="19"/>
  <c r="Y113" i="19"/>
  <c r="X113" i="19"/>
  <c r="W113" i="19"/>
  <c r="V113" i="19"/>
  <c r="AM113" i="19" s="1"/>
  <c r="U113" i="19"/>
  <c r="T113" i="19"/>
  <c r="S113" i="19"/>
  <c r="R113" i="19"/>
  <c r="Q113" i="19"/>
  <c r="P113" i="19"/>
  <c r="O113" i="19"/>
  <c r="N113" i="19"/>
  <c r="M113" i="19"/>
  <c r="L113" i="19"/>
  <c r="K113" i="19"/>
  <c r="J113" i="19"/>
  <c r="I113" i="19"/>
  <c r="H113" i="19"/>
  <c r="G113" i="19"/>
  <c r="F113" i="19"/>
  <c r="E113" i="19"/>
  <c r="D113" i="19"/>
  <c r="AO112" i="19"/>
  <c r="AJ112" i="19"/>
  <c r="AI112" i="19"/>
  <c r="AH112" i="19"/>
  <c r="AG112" i="19"/>
  <c r="AF112" i="19"/>
  <c r="AE112" i="19"/>
  <c r="AD112" i="19"/>
  <c r="AC112" i="19"/>
  <c r="AB112" i="19"/>
  <c r="AA112" i="19"/>
  <c r="Z112" i="19"/>
  <c r="Y112" i="19"/>
  <c r="X112" i="19"/>
  <c r="W112" i="19"/>
  <c r="V112" i="19"/>
  <c r="U112" i="19"/>
  <c r="T112" i="19"/>
  <c r="AM112" i="19" s="1"/>
  <c r="S112" i="19"/>
  <c r="R112" i="19"/>
  <c r="Q112" i="19"/>
  <c r="P112" i="19"/>
  <c r="O112" i="19"/>
  <c r="N112" i="19"/>
  <c r="M112" i="19"/>
  <c r="L112" i="19"/>
  <c r="AN112" i="19" s="1"/>
  <c r="K112" i="19"/>
  <c r="J112" i="19"/>
  <c r="I112" i="19"/>
  <c r="H112" i="19"/>
  <c r="G112" i="19"/>
  <c r="F112" i="19"/>
  <c r="E112" i="19"/>
  <c r="D112" i="19"/>
  <c r="AN111" i="19"/>
  <c r="AJ111" i="19"/>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AJ110" i="19"/>
  <c r="AI110" i="19"/>
  <c r="AH110" i="19"/>
  <c r="AG110" i="19"/>
  <c r="AF110" i="19"/>
  <c r="AE110" i="19"/>
  <c r="AD110" i="19"/>
  <c r="AC110" i="19"/>
  <c r="AB110" i="19"/>
  <c r="AA110" i="19"/>
  <c r="Z110" i="19"/>
  <c r="Y110" i="19"/>
  <c r="X110" i="19"/>
  <c r="W110" i="19"/>
  <c r="V110" i="19"/>
  <c r="U110" i="19"/>
  <c r="T110" i="19"/>
  <c r="S110" i="19"/>
  <c r="R110" i="19"/>
  <c r="Q110" i="19"/>
  <c r="P110" i="19"/>
  <c r="O110" i="19"/>
  <c r="N110" i="19"/>
  <c r="M110" i="19"/>
  <c r="L110" i="19"/>
  <c r="K110" i="19"/>
  <c r="J110" i="19"/>
  <c r="I110" i="19"/>
  <c r="H110" i="19"/>
  <c r="G110" i="19"/>
  <c r="F110" i="19"/>
  <c r="E110" i="19"/>
  <c r="D110" i="19"/>
  <c r="C110" i="19"/>
  <c r="AJ109" i="19"/>
  <c r="AI109" i="19"/>
  <c r="AH109" i="19"/>
  <c r="AG109" i="19"/>
  <c r="AF109" i="19"/>
  <c r="AE109" i="19"/>
  <c r="AD109" i="19"/>
  <c r="AC109" i="19"/>
  <c r="AB109" i="19"/>
  <c r="AA109" i="19"/>
  <c r="Z109" i="19"/>
  <c r="Y109" i="19"/>
  <c r="X109" i="19"/>
  <c r="W109" i="19"/>
  <c r="V109" i="19"/>
  <c r="U109" i="19"/>
  <c r="AM109" i="19" s="1"/>
  <c r="T109" i="19"/>
  <c r="S109" i="19"/>
  <c r="R109" i="19"/>
  <c r="Q109" i="19"/>
  <c r="P109" i="19"/>
  <c r="O109" i="19"/>
  <c r="N109" i="19"/>
  <c r="M109" i="19"/>
  <c r="L109" i="19"/>
  <c r="AN109" i="19" s="1"/>
  <c r="K109" i="19"/>
  <c r="J109" i="19"/>
  <c r="I109" i="19"/>
  <c r="H109" i="19"/>
  <c r="G109" i="19"/>
  <c r="F109" i="19"/>
  <c r="E109" i="19"/>
  <c r="D109" i="19"/>
  <c r="AO109" i="19" s="1"/>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N107" i="19"/>
  <c r="AJ107" i="19"/>
  <c r="AI107" i="19"/>
  <c r="AH107" i="19"/>
  <c r="AG107" i="19"/>
  <c r="AF107" i="19"/>
  <c r="AE107" i="19"/>
  <c r="AD107" i="19"/>
  <c r="AC107" i="19"/>
  <c r="AB107" i="19"/>
  <c r="AA107" i="19"/>
  <c r="Z107" i="19"/>
  <c r="Y107" i="19"/>
  <c r="X107" i="19"/>
  <c r="W107" i="19"/>
  <c r="V107" i="19"/>
  <c r="U107" i="19"/>
  <c r="T107" i="19"/>
  <c r="AM107" i="19" s="1"/>
  <c r="S107" i="19"/>
  <c r="R107" i="19"/>
  <c r="Q107" i="19"/>
  <c r="P107" i="19"/>
  <c r="O107" i="19"/>
  <c r="N107" i="19"/>
  <c r="M107" i="19"/>
  <c r="L107" i="19"/>
  <c r="K107" i="19"/>
  <c r="J107" i="19"/>
  <c r="I107" i="19"/>
  <c r="H107" i="19"/>
  <c r="G107" i="19"/>
  <c r="F107" i="19"/>
  <c r="E107" i="19"/>
  <c r="D107" i="19"/>
  <c r="AO107" i="19" s="1"/>
  <c r="AJ106" i="19"/>
  <c r="AI106" i="19"/>
  <c r="AH106" i="19"/>
  <c r="AG106" i="19"/>
  <c r="AF106" i="19"/>
  <c r="AE106" i="19"/>
  <c r="AD106" i="19"/>
  <c r="AC106" i="19"/>
  <c r="AB106" i="19"/>
  <c r="AA106" i="19"/>
  <c r="Z106" i="19"/>
  <c r="Y106" i="19"/>
  <c r="X106" i="19"/>
  <c r="W106" i="19"/>
  <c r="V106" i="19"/>
  <c r="U106" i="19"/>
  <c r="T106" i="19"/>
  <c r="S106" i="19"/>
  <c r="R106" i="19"/>
  <c r="AN106" i="19" s="1"/>
  <c r="Q106" i="19"/>
  <c r="P106" i="19"/>
  <c r="O106" i="19"/>
  <c r="N106" i="19"/>
  <c r="M106" i="19"/>
  <c r="L106" i="19"/>
  <c r="K106" i="19"/>
  <c r="J106" i="19"/>
  <c r="I106" i="19"/>
  <c r="H106" i="19"/>
  <c r="G106" i="19"/>
  <c r="F106" i="19"/>
  <c r="E106" i="19"/>
  <c r="D106" i="19"/>
  <c r="AM105" i="19"/>
  <c r="AJ105" i="19"/>
  <c r="AQ105" i="19" s="1"/>
  <c r="AR40" i="19" s="1"/>
  <c r="AI105" i="19"/>
  <c r="AH105" i="19"/>
  <c r="AG105" i="19"/>
  <c r="AF105" i="19"/>
  <c r="AE105" i="19"/>
  <c r="AD105" i="19"/>
  <c r="AC105" i="19"/>
  <c r="AL105" i="19" s="1"/>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O103" i="19"/>
  <c r="AN103" i="19"/>
  <c r="AJ103" i="19"/>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N102"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I101" i="19"/>
  <c r="AH101" i="19"/>
  <c r="AG101" i="19"/>
  <c r="AF101" i="19"/>
  <c r="AE101" i="19"/>
  <c r="AD101" i="19"/>
  <c r="AC101" i="19"/>
  <c r="AB101" i="19"/>
  <c r="AA101" i="19"/>
  <c r="Z101" i="19"/>
  <c r="Y101" i="19"/>
  <c r="X101" i="19"/>
  <c r="W101" i="19"/>
  <c r="V101" i="19"/>
  <c r="AM101" i="19" s="1"/>
  <c r="U101" i="19"/>
  <c r="T101" i="19"/>
  <c r="S101" i="19"/>
  <c r="R101" i="19"/>
  <c r="Q101" i="19"/>
  <c r="P101" i="19"/>
  <c r="O101" i="19"/>
  <c r="N101" i="19"/>
  <c r="M101" i="19"/>
  <c r="L101" i="19"/>
  <c r="AN101" i="19" s="1"/>
  <c r="K101" i="19"/>
  <c r="J101" i="19"/>
  <c r="I101" i="19"/>
  <c r="H101" i="19"/>
  <c r="G101" i="19"/>
  <c r="F101" i="19"/>
  <c r="E101" i="19"/>
  <c r="D101" i="19"/>
  <c r="AO101" i="19" s="1"/>
  <c r="AJ100" i="19"/>
  <c r="AI100" i="19"/>
  <c r="AH100" i="19"/>
  <c r="AG100" i="19"/>
  <c r="AF100" i="19"/>
  <c r="AE100" i="19"/>
  <c r="AD100" i="19"/>
  <c r="AC100" i="19"/>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N99" i="19"/>
  <c r="AJ99" i="19"/>
  <c r="AI99" i="19"/>
  <c r="AH99" i="19"/>
  <c r="AG99" i="19"/>
  <c r="AF99" i="19"/>
  <c r="AE99" i="19"/>
  <c r="AD99" i="19"/>
  <c r="AC99" i="19"/>
  <c r="AB99" i="19"/>
  <c r="AA99" i="19"/>
  <c r="Z99" i="19"/>
  <c r="Y99" i="19"/>
  <c r="X99" i="19"/>
  <c r="W99" i="19"/>
  <c r="V99" i="19"/>
  <c r="U99" i="19"/>
  <c r="T99" i="19"/>
  <c r="S99" i="19"/>
  <c r="R99" i="19"/>
  <c r="Q99" i="19"/>
  <c r="P99" i="19"/>
  <c r="O99" i="19"/>
  <c r="N99" i="19"/>
  <c r="M99" i="19"/>
  <c r="L99" i="19"/>
  <c r="K99" i="19"/>
  <c r="AO99" i="19" s="1"/>
  <c r="J99" i="19"/>
  <c r="I99" i="19"/>
  <c r="H99" i="19"/>
  <c r="G99" i="19"/>
  <c r="F99" i="19"/>
  <c r="E99" i="19"/>
  <c r="D99" i="19"/>
  <c r="AJ98" i="19"/>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C98" i="19"/>
  <c r="AJ97" i="19"/>
  <c r="AI97" i="19"/>
  <c r="AH97" i="19"/>
  <c r="AG97" i="19"/>
  <c r="AF97" i="19"/>
  <c r="AE97" i="19"/>
  <c r="AD97" i="19"/>
  <c r="AC97" i="19"/>
  <c r="AB97" i="19"/>
  <c r="AA97" i="19"/>
  <c r="Z97" i="19"/>
  <c r="Y97" i="19"/>
  <c r="X97" i="19"/>
  <c r="W97" i="19"/>
  <c r="V97" i="19"/>
  <c r="U97" i="19"/>
  <c r="AM97" i="19" s="1"/>
  <c r="T97" i="19"/>
  <c r="S97" i="19"/>
  <c r="R97" i="19"/>
  <c r="Q97" i="19"/>
  <c r="P97" i="19"/>
  <c r="O97" i="19"/>
  <c r="N97" i="19"/>
  <c r="M97" i="19"/>
  <c r="AN97" i="19" s="1"/>
  <c r="L97" i="19"/>
  <c r="K97" i="19"/>
  <c r="J97" i="19"/>
  <c r="I97" i="19"/>
  <c r="H97" i="19"/>
  <c r="G97" i="19"/>
  <c r="F97" i="19"/>
  <c r="E97" i="19"/>
  <c r="D97"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I95" i="19"/>
  <c r="AH95" i="19"/>
  <c r="AG95" i="19"/>
  <c r="AF95" i="19"/>
  <c r="AE95" i="19"/>
  <c r="AD95" i="19"/>
  <c r="AL95" i="19" s="1"/>
  <c r="AC95" i="19"/>
  <c r="AB95" i="19"/>
  <c r="AA95" i="19"/>
  <c r="Z95" i="19"/>
  <c r="Y95" i="19"/>
  <c r="X95" i="19"/>
  <c r="W95" i="19"/>
  <c r="V95" i="19"/>
  <c r="U95" i="19"/>
  <c r="T95" i="19"/>
  <c r="S95" i="19"/>
  <c r="R95" i="19"/>
  <c r="Q95" i="19"/>
  <c r="P95" i="19"/>
  <c r="O95" i="19"/>
  <c r="N95" i="19"/>
  <c r="M95" i="19"/>
  <c r="AN95" i="19" s="1"/>
  <c r="L95" i="19"/>
  <c r="K95" i="19"/>
  <c r="J95" i="19"/>
  <c r="I95" i="19"/>
  <c r="H95" i="19"/>
  <c r="G95" i="19"/>
  <c r="F95" i="19"/>
  <c r="E95" i="19"/>
  <c r="D95" i="19"/>
  <c r="AO95" i="19" s="1"/>
  <c r="AJ94" i="19"/>
  <c r="AI94" i="19"/>
  <c r="AH94" i="19"/>
  <c r="AG94" i="19"/>
  <c r="AF94" i="19"/>
  <c r="AE94" i="19"/>
  <c r="AD94" i="19"/>
  <c r="AC94" i="19"/>
  <c r="AB94" i="19"/>
  <c r="AA94" i="19"/>
  <c r="Z94" i="19"/>
  <c r="Y94" i="19"/>
  <c r="X94" i="19"/>
  <c r="W94" i="19"/>
  <c r="V94" i="19"/>
  <c r="U94" i="19"/>
  <c r="AM94" i="19" s="1"/>
  <c r="T94" i="19"/>
  <c r="S94" i="19"/>
  <c r="R94" i="19"/>
  <c r="Q94" i="19"/>
  <c r="P94" i="19"/>
  <c r="O94" i="19"/>
  <c r="N94" i="19"/>
  <c r="M94" i="19"/>
  <c r="L94" i="19"/>
  <c r="K94" i="19"/>
  <c r="J94" i="19"/>
  <c r="I94" i="19"/>
  <c r="H94" i="19"/>
  <c r="G94" i="19"/>
  <c r="F94" i="19"/>
  <c r="E94" i="19"/>
  <c r="D94"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N92" i="19"/>
  <c r="AJ92" i="19"/>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AO92" i="19" s="1"/>
  <c r="F92" i="19"/>
  <c r="E92" i="19"/>
  <c r="D92" i="19"/>
  <c r="AM91" i="19"/>
  <c r="AJ91" i="19"/>
  <c r="AI91" i="19"/>
  <c r="AH91" i="19"/>
  <c r="AG91" i="19"/>
  <c r="AF91" i="19"/>
  <c r="AE91" i="19"/>
  <c r="AD91" i="19"/>
  <c r="AC91" i="19"/>
  <c r="AB91" i="19"/>
  <c r="AA91" i="19"/>
  <c r="Z91" i="19"/>
  <c r="Y91" i="19"/>
  <c r="X91" i="19"/>
  <c r="W91" i="19"/>
  <c r="V91" i="19"/>
  <c r="U91" i="19"/>
  <c r="T91" i="19"/>
  <c r="S91" i="19"/>
  <c r="R91" i="19"/>
  <c r="Q91" i="19"/>
  <c r="P91" i="19"/>
  <c r="O91" i="19"/>
  <c r="N91" i="19"/>
  <c r="AN91" i="19" s="1"/>
  <c r="M91" i="19"/>
  <c r="L91" i="19"/>
  <c r="K91" i="19"/>
  <c r="J91" i="19"/>
  <c r="I91" i="19"/>
  <c r="H91" i="19"/>
  <c r="G91" i="19"/>
  <c r="F91" i="19"/>
  <c r="E91" i="19"/>
  <c r="D91" i="19"/>
  <c r="AO91" i="19" s="1"/>
  <c r="AJ90" i="19"/>
  <c r="AI90" i="19"/>
  <c r="AH90" i="19"/>
  <c r="AG90" i="19"/>
  <c r="AF90" i="19"/>
  <c r="AE90" i="19"/>
  <c r="AD90" i="19"/>
  <c r="AC90" i="19"/>
  <c r="AB90" i="19"/>
  <c r="AA90" i="19"/>
  <c r="Z90" i="19"/>
  <c r="Y90" i="19"/>
  <c r="X90" i="19"/>
  <c r="W90" i="19"/>
  <c r="V90" i="19"/>
  <c r="U90" i="19"/>
  <c r="AM90" i="19" s="1"/>
  <c r="T90" i="19"/>
  <c r="S90" i="19"/>
  <c r="R90" i="19"/>
  <c r="Q90" i="19"/>
  <c r="P90" i="19"/>
  <c r="O90" i="19"/>
  <c r="AN90" i="19" s="1"/>
  <c r="N90" i="19"/>
  <c r="M90" i="19"/>
  <c r="L90" i="19"/>
  <c r="K90" i="19"/>
  <c r="J90" i="19"/>
  <c r="I90" i="19"/>
  <c r="H90" i="19"/>
  <c r="G90" i="19"/>
  <c r="F90" i="19"/>
  <c r="E90" i="19"/>
  <c r="D90" i="19"/>
  <c r="AJ89" i="19"/>
  <c r="AI89" i="19"/>
  <c r="AH89" i="19"/>
  <c r="AG89" i="19"/>
  <c r="AF89" i="19"/>
  <c r="AE89" i="19"/>
  <c r="AD89" i="19"/>
  <c r="AC89" i="19"/>
  <c r="AL89" i="19" s="1"/>
  <c r="AB89" i="19"/>
  <c r="AA89" i="19"/>
  <c r="Z89" i="19"/>
  <c r="Y89" i="19"/>
  <c r="X89" i="19"/>
  <c r="W89" i="19"/>
  <c r="V89" i="19"/>
  <c r="AM89" i="19" s="1"/>
  <c r="U89" i="19"/>
  <c r="T89" i="19"/>
  <c r="S89" i="19"/>
  <c r="R89" i="19"/>
  <c r="Q89" i="19"/>
  <c r="P89" i="19"/>
  <c r="O89" i="19"/>
  <c r="N89" i="19"/>
  <c r="M89" i="19"/>
  <c r="L89" i="19"/>
  <c r="K89" i="19"/>
  <c r="J89" i="19"/>
  <c r="I89" i="19"/>
  <c r="H89" i="19"/>
  <c r="G89" i="19"/>
  <c r="F89" i="19"/>
  <c r="E89" i="19"/>
  <c r="D89" i="19"/>
  <c r="AJ88" i="19"/>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AO88" i="19" s="1"/>
  <c r="AJ87" i="19"/>
  <c r="AI87" i="19"/>
  <c r="AH87" i="19"/>
  <c r="AG87" i="19"/>
  <c r="AF87" i="19"/>
  <c r="AE87" i="19"/>
  <c r="AD87" i="19"/>
  <c r="AC87" i="19"/>
  <c r="AB87" i="19"/>
  <c r="AA87" i="19"/>
  <c r="Z87" i="19"/>
  <c r="Y87" i="19"/>
  <c r="X87" i="19"/>
  <c r="W87" i="19"/>
  <c r="V87" i="19"/>
  <c r="AM87" i="19" s="1"/>
  <c r="U87" i="19"/>
  <c r="T87" i="19"/>
  <c r="S87" i="19"/>
  <c r="R87" i="19"/>
  <c r="Q87" i="19"/>
  <c r="P87" i="19"/>
  <c r="O87" i="19"/>
  <c r="N87" i="19"/>
  <c r="AN87" i="19" s="1"/>
  <c r="M87" i="19"/>
  <c r="L87" i="19"/>
  <c r="K87" i="19"/>
  <c r="J87" i="19"/>
  <c r="I87" i="19"/>
  <c r="H87" i="19"/>
  <c r="G87" i="19"/>
  <c r="F87" i="19"/>
  <c r="AO87" i="19" s="1"/>
  <c r="E87" i="19"/>
  <c r="D87" i="19"/>
  <c r="AJ86" i="19"/>
  <c r="AI86" i="19"/>
  <c r="AH86" i="19"/>
  <c r="AG86" i="19"/>
  <c r="AF86" i="19"/>
  <c r="AE86" i="19"/>
  <c r="AD86" i="19"/>
  <c r="AC86" i="19"/>
  <c r="AB86" i="19"/>
  <c r="AA86" i="19"/>
  <c r="Z86" i="19"/>
  <c r="Y86" i="19"/>
  <c r="X86" i="19"/>
  <c r="W86" i="19"/>
  <c r="V86" i="19"/>
  <c r="U86" i="19"/>
  <c r="T86" i="19"/>
  <c r="AM86" i="19" s="1"/>
  <c r="S86" i="19"/>
  <c r="R86" i="19"/>
  <c r="Q86" i="19"/>
  <c r="P86" i="19"/>
  <c r="O86" i="19"/>
  <c r="N86" i="19"/>
  <c r="M86" i="19"/>
  <c r="L86" i="19"/>
  <c r="AN86" i="19" s="1"/>
  <c r="K86" i="19"/>
  <c r="J86" i="19"/>
  <c r="I86" i="19"/>
  <c r="H86" i="19"/>
  <c r="G86" i="19"/>
  <c r="F86" i="19"/>
  <c r="E86" i="19"/>
  <c r="D86" i="19"/>
  <c r="AJ85" i="19"/>
  <c r="AI85" i="19"/>
  <c r="AH85" i="19"/>
  <c r="AG85" i="19"/>
  <c r="AF85" i="19"/>
  <c r="AE85" i="19"/>
  <c r="AD85" i="19"/>
  <c r="AC85" i="19"/>
  <c r="AB85" i="19"/>
  <c r="AA85" i="19"/>
  <c r="Z85" i="19"/>
  <c r="Y85" i="19"/>
  <c r="X85" i="19"/>
  <c r="W85" i="19"/>
  <c r="V85" i="19"/>
  <c r="U85" i="19"/>
  <c r="T85" i="19"/>
  <c r="AM85" i="19" s="1"/>
  <c r="S85" i="19"/>
  <c r="R85" i="19"/>
  <c r="Q85" i="19"/>
  <c r="P85" i="19"/>
  <c r="O85" i="19"/>
  <c r="N85" i="19"/>
  <c r="M85" i="19"/>
  <c r="L85" i="19"/>
  <c r="AN85" i="19" s="1"/>
  <c r="K85" i="19"/>
  <c r="J85" i="19"/>
  <c r="I85" i="19"/>
  <c r="H85" i="19"/>
  <c r="G85" i="19"/>
  <c r="F85" i="19"/>
  <c r="E85" i="19"/>
  <c r="D85" i="19"/>
  <c r="AO85" i="19" s="1"/>
  <c r="AJ84" i="19"/>
  <c r="AI84" i="19"/>
  <c r="AH84" i="19"/>
  <c r="AG84" i="19"/>
  <c r="AF84" i="19"/>
  <c r="AE84" i="19"/>
  <c r="AD84" i="19"/>
  <c r="AC84" i="19"/>
  <c r="AB84" i="19"/>
  <c r="AA84" i="19"/>
  <c r="Z84" i="19"/>
  <c r="Y84" i="19"/>
  <c r="X84" i="19"/>
  <c r="W84" i="19"/>
  <c r="V84" i="19"/>
  <c r="U84" i="19"/>
  <c r="T84" i="19"/>
  <c r="AM84" i="19" s="1"/>
  <c r="S84" i="19"/>
  <c r="R84" i="19"/>
  <c r="Q84" i="19"/>
  <c r="P84" i="19"/>
  <c r="O84" i="19"/>
  <c r="N84" i="19"/>
  <c r="M84" i="19"/>
  <c r="L84" i="19"/>
  <c r="K84" i="19"/>
  <c r="J84" i="19"/>
  <c r="I84" i="19"/>
  <c r="H84" i="19"/>
  <c r="G84" i="19"/>
  <c r="F84" i="19"/>
  <c r="E84" i="19"/>
  <c r="D84" i="19"/>
  <c r="C84" i="19"/>
  <c r="AJ83" i="19"/>
  <c r="AI83" i="19"/>
  <c r="AH83" i="19"/>
  <c r="AG83" i="19"/>
  <c r="AF83" i="19"/>
  <c r="AE83" i="19"/>
  <c r="AD83" i="19"/>
  <c r="AC83" i="19"/>
  <c r="AB83" i="19"/>
  <c r="AL83" i="19" s="1"/>
  <c r="AA83" i="19"/>
  <c r="Z83" i="19"/>
  <c r="Y83" i="19"/>
  <c r="X83" i="19"/>
  <c r="W83" i="19"/>
  <c r="V83" i="19"/>
  <c r="U83" i="19"/>
  <c r="T83" i="19"/>
  <c r="AM83" i="19" s="1"/>
  <c r="S83" i="19"/>
  <c r="R83" i="19"/>
  <c r="Q83" i="19"/>
  <c r="P83" i="19"/>
  <c r="O83" i="19"/>
  <c r="N83" i="19"/>
  <c r="M83" i="19"/>
  <c r="L83" i="19"/>
  <c r="AN83" i="19" s="1"/>
  <c r="K83" i="19"/>
  <c r="J83" i="19"/>
  <c r="I83" i="19"/>
  <c r="H83" i="19"/>
  <c r="G83" i="19"/>
  <c r="F83" i="19"/>
  <c r="E83" i="19"/>
  <c r="D83" i="19"/>
  <c r="AO83" i="19" s="1"/>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O82" i="19" s="1"/>
  <c r="AN81"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AO81" i="19" s="1"/>
  <c r="F81" i="19"/>
  <c r="E81" i="19"/>
  <c r="D81" i="19"/>
  <c r="C81" i="19"/>
  <c r="AJ80" i="19"/>
  <c r="AI80" i="19"/>
  <c r="AH80" i="19"/>
  <c r="AG80" i="19"/>
  <c r="AF80" i="19"/>
  <c r="AE80" i="19"/>
  <c r="AD80" i="19"/>
  <c r="AC80" i="19"/>
  <c r="AB80" i="19"/>
  <c r="AA80" i="19"/>
  <c r="Z80" i="19"/>
  <c r="Y80" i="19"/>
  <c r="X80" i="19"/>
  <c r="W80" i="19"/>
  <c r="V80" i="19"/>
  <c r="AM80" i="19" s="1"/>
  <c r="U80" i="19"/>
  <c r="T80" i="19"/>
  <c r="S80" i="19"/>
  <c r="R80" i="19"/>
  <c r="Q80" i="19"/>
  <c r="P80" i="19"/>
  <c r="O80" i="19"/>
  <c r="N80" i="19"/>
  <c r="AN80" i="19" s="1"/>
  <c r="M80" i="19"/>
  <c r="L80" i="19"/>
  <c r="K80" i="19"/>
  <c r="J80" i="19"/>
  <c r="I80" i="19"/>
  <c r="H80" i="19"/>
  <c r="G80" i="19"/>
  <c r="F80" i="19"/>
  <c r="AO80" i="19" s="1"/>
  <c r="E80" i="19"/>
  <c r="D80" i="19"/>
  <c r="AJ79" i="19"/>
  <c r="AI79" i="19"/>
  <c r="AH79" i="19"/>
  <c r="AG79" i="19"/>
  <c r="AF79" i="19"/>
  <c r="AE79" i="19"/>
  <c r="AD79" i="19"/>
  <c r="AC79" i="19"/>
  <c r="AB79" i="19"/>
  <c r="AA79" i="19"/>
  <c r="Z79" i="19"/>
  <c r="Y79" i="19"/>
  <c r="X79" i="19"/>
  <c r="W79" i="19"/>
  <c r="V79" i="19"/>
  <c r="U79" i="19"/>
  <c r="AM79" i="19" s="1"/>
  <c r="T79" i="19"/>
  <c r="S79" i="19"/>
  <c r="R79" i="19"/>
  <c r="Q79" i="19"/>
  <c r="P79" i="19"/>
  <c r="O79" i="19"/>
  <c r="N79" i="19"/>
  <c r="M79" i="19"/>
  <c r="AN79" i="19" s="1"/>
  <c r="L79" i="19"/>
  <c r="K79" i="19"/>
  <c r="J79" i="19"/>
  <c r="I79" i="19"/>
  <c r="H79" i="19"/>
  <c r="G79" i="19"/>
  <c r="F79" i="19"/>
  <c r="E79" i="19"/>
  <c r="AO79" i="19" s="1"/>
  <c r="D79" i="19"/>
  <c r="AJ78" i="19"/>
  <c r="AI78" i="19"/>
  <c r="AH78" i="19"/>
  <c r="AG78" i="19"/>
  <c r="AF78" i="19"/>
  <c r="AE78" i="19"/>
  <c r="AD78" i="19"/>
  <c r="AC78" i="19"/>
  <c r="AB78" i="19"/>
  <c r="AL78" i="19" s="1"/>
  <c r="AA78" i="19"/>
  <c r="Z78" i="19"/>
  <c r="Y78" i="19"/>
  <c r="X78" i="19"/>
  <c r="W78" i="19"/>
  <c r="V78" i="19"/>
  <c r="AM78" i="19" s="1"/>
  <c r="U78" i="19"/>
  <c r="T78" i="19"/>
  <c r="S78" i="19"/>
  <c r="R78" i="19"/>
  <c r="Q78" i="19"/>
  <c r="P78" i="19"/>
  <c r="O78" i="19"/>
  <c r="N78" i="19"/>
  <c r="M78" i="19"/>
  <c r="L78" i="19"/>
  <c r="AN78" i="19" s="1"/>
  <c r="K78" i="19"/>
  <c r="J78" i="19"/>
  <c r="I78" i="19"/>
  <c r="H78" i="19"/>
  <c r="G78" i="19"/>
  <c r="F78" i="19"/>
  <c r="E78" i="19"/>
  <c r="D78" i="19"/>
  <c r="AO78" i="19" s="1"/>
  <c r="AJ77" i="19"/>
  <c r="AI77" i="19"/>
  <c r="AH77" i="19"/>
  <c r="AG77" i="19"/>
  <c r="AF77" i="19"/>
  <c r="AE77" i="19"/>
  <c r="AD77" i="19"/>
  <c r="AC77" i="19"/>
  <c r="AL77" i="19" s="1"/>
  <c r="AB77" i="19"/>
  <c r="AA77" i="19"/>
  <c r="Z77" i="19"/>
  <c r="Y77" i="19"/>
  <c r="X77" i="19"/>
  <c r="W77" i="19"/>
  <c r="V77" i="19"/>
  <c r="U77" i="19"/>
  <c r="AM77" i="19" s="1"/>
  <c r="T77" i="19"/>
  <c r="S77" i="19"/>
  <c r="R77" i="19"/>
  <c r="Q77" i="19"/>
  <c r="P77" i="19"/>
  <c r="O77" i="19"/>
  <c r="N77" i="19"/>
  <c r="M77" i="19"/>
  <c r="L77" i="19"/>
  <c r="AN77" i="19" s="1"/>
  <c r="K77" i="19"/>
  <c r="J77" i="19"/>
  <c r="I77" i="19"/>
  <c r="H77" i="19"/>
  <c r="G77" i="19"/>
  <c r="F77" i="19"/>
  <c r="E77" i="19"/>
  <c r="D77" i="19"/>
  <c r="AO76" i="19"/>
  <c r="AJ76" i="19"/>
  <c r="AI76" i="19"/>
  <c r="AH76" i="19"/>
  <c r="AG76" i="19"/>
  <c r="AF76" i="19"/>
  <c r="AE76" i="19"/>
  <c r="AD76" i="19"/>
  <c r="AC76" i="19"/>
  <c r="AB76" i="19"/>
  <c r="AA76" i="19"/>
  <c r="Z76" i="19"/>
  <c r="Y76" i="19"/>
  <c r="X76" i="19"/>
  <c r="W76" i="19"/>
  <c r="V76" i="19"/>
  <c r="U76" i="19"/>
  <c r="AM76" i="19" s="1"/>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AM75" i="19" s="1"/>
  <c r="S75" i="19"/>
  <c r="R75" i="19"/>
  <c r="Q75" i="19"/>
  <c r="P75" i="19"/>
  <c r="O75" i="19"/>
  <c r="N75" i="19"/>
  <c r="M75" i="19"/>
  <c r="L75" i="19"/>
  <c r="AN75" i="19" s="1"/>
  <c r="K75" i="19"/>
  <c r="J75" i="19"/>
  <c r="I75" i="19"/>
  <c r="H75" i="19"/>
  <c r="G75" i="19"/>
  <c r="F75" i="19"/>
  <c r="E75" i="19"/>
  <c r="D75" i="19"/>
  <c r="AO75" i="19" s="1"/>
  <c r="AJ74" i="19"/>
  <c r="AI74" i="19"/>
  <c r="AH74" i="19"/>
  <c r="AG74" i="19"/>
  <c r="AF74" i="19"/>
  <c r="AE74" i="19"/>
  <c r="AD74" i="19"/>
  <c r="AC74" i="19"/>
  <c r="AB74" i="19"/>
  <c r="AA74" i="19"/>
  <c r="Z74" i="19"/>
  <c r="Y74" i="19"/>
  <c r="X74" i="19"/>
  <c r="W74" i="19"/>
  <c r="V74" i="19"/>
  <c r="U74" i="19"/>
  <c r="T74" i="19"/>
  <c r="AM74" i="19" s="1"/>
  <c r="S74" i="19"/>
  <c r="R74" i="19"/>
  <c r="Q74" i="19"/>
  <c r="P74" i="19"/>
  <c r="O74" i="19"/>
  <c r="N74" i="19"/>
  <c r="M74" i="19"/>
  <c r="L74" i="19"/>
  <c r="K74" i="19"/>
  <c r="J74" i="19"/>
  <c r="I74" i="19"/>
  <c r="H74" i="19"/>
  <c r="G74" i="19"/>
  <c r="F74" i="19"/>
  <c r="E74" i="19"/>
  <c r="D74" i="19"/>
  <c r="AO74" i="19" s="1"/>
  <c r="AJ73" i="19"/>
  <c r="AI73" i="19"/>
  <c r="AH73" i="19"/>
  <c r="AG73" i="19"/>
  <c r="AF73" i="19"/>
  <c r="AE73" i="19"/>
  <c r="AD73" i="19"/>
  <c r="AC73" i="19"/>
  <c r="AB73" i="19"/>
  <c r="AA73" i="19"/>
  <c r="Z73" i="19"/>
  <c r="Y73" i="19"/>
  <c r="X73" i="19"/>
  <c r="W73" i="19"/>
  <c r="V73" i="19"/>
  <c r="U73" i="19"/>
  <c r="T73" i="19"/>
  <c r="S73" i="19"/>
  <c r="R73" i="19"/>
  <c r="Q73" i="19"/>
  <c r="P73" i="19"/>
  <c r="O73" i="19"/>
  <c r="N73" i="19"/>
  <c r="M73" i="19"/>
  <c r="AN73" i="19" s="1"/>
  <c r="L73" i="19"/>
  <c r="K73" i="19"/>
  <c r="J73" i="19"/>
  <c r="I73" i="19"/>
  <c r="H73" i="19"/>
  <c r="G73" i="19"/>
  <c r="AO73" i="19" s="1"/>
  <c r="F73" i="19"/>
  <c r="E73" i="19"/>
  <c r="D73" i="19"/>
  <c r="C73" i="19"/>
  <c r="AM72" i="19"/>
  <c r="AJ72" i="19"/>
  <c r="AI72" i="19"/>
  <c r="AH72" i="19"/>
  <c r="AG72" i="19"/>
  <c r="AF72" i="19"/>
  <c r="AE72" i="19"/>
  <c r="AD72" i="19"/>
  <c r="AC72" i="19"/>
  <c r="AB72" i="19"/>
  <c r="AA72" i="19"/>
  <c r="Z72" i="19"/>
  <c r="Y72" i="19"/>
  <c r="X72" i="19"/>
  <c r="W72" i="19"/>
  <c r="V72" i="19"/>
  <c r="U72" i="19"/>
  <c r="T72" i="19"/>
  <c r="S72" i="19"/>
  <c r="R72" i="19"/>
  <c r="Q72" i="19"/>
  <c r="P72" i="19"/>
  <c r="O72" i="19"/>
  <c r="N72" i="19"/>
  <c r="AN72" i="19" s="1"/>
  <c r="M72" i="19"/>
  <c r="L72" i="19"/>
  <c r="K72" i="19"/>
  <c r="J72" i="19"/>
  <c r="I72" i="19"/>
  <c r="H72" i="19"/>
  <c r="G72" i="19"/>
  <c r="AO72" i="19" s="1"/>
  <c r="F72" i="19"/>
  <c r="E72" i="19"/>
  <c r="D72" i="19"/>
  <c r="AJ71" i="19"/>
  <c r="AI71" i="19"/>
  <c r="AH71" i="19"/>
  <c r="AG71" i="19"/>
  <c r="AF71" i="19"/>
  <c r="AE71" i="19"/>
  <c r="AD71" i="19"/>
  <c r="AC71" i="19"/>
  <c r="AB71" i="19"/>
  <c r="AA71" i="19"/>
  <c r="Z71" i="19"/>
  <c r="Y71" i="19"/>
  <c r="X71" i="19"/>
  <c r="W71" i="19"/>
  <c r="V71" i="19"/>
  <c r="AM71" i="19" s="1"/>
  <c r="U71" i="19"/>
  <c r="T71" i="19"/>
  <c r="S71" i="19"/>
  <c r="R71" i="19"/>
  <c r="Q71" i="19"/>
  <c r="P71" i="19"/>
  <c r="O71" i="19"/>
  <c r="AN71" i="19" s="1"/>
  <c r="N71" i="19"/>
  <c r="M71" i="19"/>
  <c r="L71" i="19"/>
  <c r="K71" i="19"/>
  <c r="J71" i="19"/>
  <c r="I71" i="19"/>
  <c r="H71" i="19"/>
  <c r="G71" i="19"/>
  <c r="AO71" i="19" s="1"/>
  <c r="F71" i="19"/>
  <c r="E71" i="19"/>
  <c r="D71" i="19"/>
  <c r="AT70" i="19"/>
  <c r="C69" i="19"/>
  <c r="C68" i="19"/>
  <c r="C67" i="19"/>
  <c r="C132" i="19" s="1"/>
  <c r="C66" i="19"/>
  <c r="C65" i="19"/>
  <c r="C64" i="19"/>
  <c r="C63" i="19"/>
  <c r="C62" i="19"/>
  <c r="C127" i="19" s="1"/>
  <c r="C61" i="19"/>
  <c r="C191" i="19" s="1"/>
  <c r="C60" i="19"/>
  <c r="C59" i="19"/>
  <c r="C124" i="19" s="1"/>
  <c r="C58" i="19"/>
  <c r="C188" i="19" s="1"/>
  <c r="C57" i="19"/>
  <c r="C56" i="19"/>
  <c r="C55" i="19"/>
  <c r="C54" i="19"/>
  <c r="C53" i="19"/>
  <c r="C52" i="19"/>
  <c r="C51" i="19"/>
  <c r="C50" i="19"/>
  <c r="C49" i="19"/>
  <c r="C48" i="19"/>
  <c r="C47" i="19"/>
  <c r="C46" i="19"/>
  <c r="C45" i="19"/>
  <c r="C175" i="19" s="1"/>
  <c r="C44" i="19"/>
  <c r="C43" i="19"/>
  <c r="C42" i="19"/>
  <c r="C41" i="19"/>
  <c r="C40" i="19"/>
  <c r="C39" i="19"/>
  <c r="C38" i="19"/>
  <c r="C168" i="19" s="1"/>
  <c r="C37" i="19"/>
  <c r="C36" i="19"/>
  <c r="C35" i="19"/>
  <c r="C100" i="19" s="1"/>
  <c r="C34" i="19"/>
  <c r="C164" i="19" s="1"/>
  <c r="C33" i="19"/>
  <c r="C163" i="19" s="1"/>
  <c r="C32" i="19"/>
  <c r="C31" i="19"/>
  <c r="C30" i="19"/>
  <c r="C29" i="19"/>
  <c r="C159" i="19" s="1"/>
  <c r="C28" i="19"/>
  <c r="C158" i="19" s="1"/>
  <c r="C27" i="19"/>
  <c r="C26" i="19"/>
  <c r="C25" i="19"/>
  <c r="C155" i="19" s="1"/>
  <c r="C24" i="19"/>
  <c r="C23" i="19"/>
  <c r="C153" i="19" s="1"/>
  <c r="C22" i="19"/>
  <c r="C21" i="19"/>
  <c r="C20" i="19"/>
  <c r="C150" i="19" s="1"/>
  <c r="C19" i="19"/>
  <c r="C149" i="19" s="1"/>
  <c r="C18" i="19"/>
  <c r="C148" i="19" s="1"/>
  <c r="C17" i="19"/>
  <c r="C147" i="19" s="1"/>
  <c r="C16" i="19"/>
  <c r="C146" i="19" s="1"/>
  <c r="C15" i="19"/>
  <c r="C14" i="19"/>
  <c r="AW13" i="19"/>
  <c r="C13" i="19"/>
  <c r="C12" i="19"/>
  <c r="C142" i="19" s="1"/>
  <c r="C11" i="19"/>
  <c r="C141" i="19" s="1"/>
  <c r="C10" i="19"/>
  <c r="C140" i="19" s="1"/>
  <c r="C9" i="19"/>
  <c r="C139" i="19" s="1"/>
  <c r="C8" i="19"/>
  <c r="C138" i="19" s="1"/>
  <c r="C7" i="19"/>
  <c r="C137" i="19" s="1"/>
  <c r="AW6" i="19"/>
  <c r="AL6" i="19"/>
  <c r="AT6" i="19" s="1"/>
  <c r="C6" i="19"/>
  <c r="C136" i="19" s="1"/>
  <c r="B3" i="19"/>
  <c r="AW7" i="19" s="1"/>
  <c r="AQ199" i="18"/>
  <c r="AJ199" i="18"/>
  <c r="AI199" i="18"/>
  <c r="AH199" i="18"/>
  <c r="AG199" i="18"/>
  <c r="AF199" i="18"/>
  <c r="AE199" i="18"/>
  <c r="AD199" i="18"/>
  <c r="AC199" i="18"/>
  <c r="AL199" i="18" s="1"/>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Q198" i="18" s="1"/>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G198" i="18"/>
  <c r="F198" i="18"/>
  <c r="E198" i="18"/>
  <c r="D198" i="18"/>
  <c r="AQ197"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Q196" i="18" s="1"/>
  <c r="AI196" i="18"/>
  <c r="AH196" i="18"/>
  <c r="AG196" i="18"/>
  <c r="AF196" i="18"/>
  <c r="AE196" i="18"/>
  <c r="AD196" i="18"/>
  <c r="AC196" i="18"/>
  <c r="AB196" i="18"/>
  <c r="AL196" i="18" s="1"/>
  <c r="AA196" i="18"/>
  <c r="Z196" i="18"/>
  <c r="Y196" i="18"/>
  <c r="X196" i="18"/>
  <c r="W196" i="18"/>
  <c r="V196" i="18"/>
  <c r="U196" i="18"/>
  <c r="T196" i="18"/>
  <c r="AM196" i="18" s="1"/>
  <c r="S196" i="18"/>
  <c r="R196" i="18"/>
  <c r="Q196" i="18"/>
  <c r="P196" i="18"/>
  <c r="O196" i="18"/>
  <c r="N196" i="18"/>
  <c r="M196" i="18"/>
  <c r="L196" i="18"/>
  <c r="AN196" i="18" s="1"/>
  <c r="K196" i="18"/>
  <c r="J196" i="18"/>
  <c r="I196" i="18"/>
  <c r="H196" i="18"/>
  <c r="AO196" i="18" s="1"/>
  <c r="G196" i="18"/>
  <c r="F196" i="18"/>
  <c r="E196" i="18"/>
  <c r="D196" i="18"/>
  <c r="AQ195" i="18"/>
  <c r="AJ195" i="18"/>
  <c r="AI195" i="18"/>
  <c r="AH195" i="18"/>
  <c r="AG195" i="18"/>
  <c r="AF195" i="18"/>
  <c r="AE195" i="18"/>
  <c r="AD195" i="18"/>
  <c r="AC195" i="18"/>
  <c r="AB195" i="18"/>
  <c r="AA195" i="18"/>
  <c r="Z195" i="18"/>
  <c r="Y195" i="18"/>
  <c r="X195" i="18"/>
  <c r="W195" i="18"/>
  <c r="V195" i="18"/>
  <c r="U195" i="18"/>
  <c r="T195" i="18"/>
  <c r="S195" i="18"/>
  <c r="R195" i="18"/>
  <c r="Q195" i="18"/>
  <c r="P195" i="18"/>
  <c r="O195" i="18"/>
  <c r="AN195" i="18" s="1"/>
  <c r="N195" i="18"/>
  <c r="M195" i="18"/>
  <c r="L195" i="18"/>
  <c r="K195" i="18"/>
  <c r="J195" i="18"/>
  <c r="I195" i="18"/>
  <c r="H195" i="18"/>
  <c r="G195" i="18"/>
  <c r="F195" i="18"/>
  <c r="E195" i="18"/>
  <c r="D195" i="18"/>
  <c r="AM194" i="18"/>
  <c r="AJ194" i="18"/>
  <c r="AQ194" i="18" s="1"/>
  <c r="AI194" i="18"/>
  <c r="AH194" i="18"/>
  <c r="AG194" i="18"/>
  <c r="AF194" i="18"/>
  <c r="AE194" i="18"/>
  <c r="AD194" i="18"/>
  <c r="AC194" i="18"/>
  <c r="AB194" i="18"/>
  <c r="AL194" i="18" s="1"/>
  <c r="AA194" i="18"/>
  <c r="Z194" i="18"/>
  <c r="Y194" i="18"/>
  <c r="X194" i="18"/>
  <c r="W194" i="18"/>
  <c r="V194" i="18"/>
  <c r="U194" i="18"/>
  <c r="T194" i="18"/>
  <c r="S194" i="18"/>
  <c r="R194" i="18"/>
  <c r="Q194" i="18"/>
  <c r="P194" i="18"/>
  <c r="O194" i="18"/>
  <c r="N194" i="18"/>
  <c r="M194" i="18"/>
  <c r="L194" i="18"/>
  <c r="AN194" i="18" s="1"/>
  <c r="K194" i="18"/>
  <c r="J194" i="18"/>
  <c r="I194" i="18"/>
  <c r="H194" i="18"/>
  <c r="G194" i="18"/>
  <c r="F194" i="18"/>
  <c r="E194" i="18"/>
  <c r="D194" i="18"/>
  <c r="AO194" i="18" s="1"/>
  <c r="AQ193" i="18"/>
  <c r="AJ193" i="18"/>
  <c r="AI193" i="18"/>
  <c r="AH193" i="18"/>
  <c r="AG193" i="18"/>
  <c r="AF193" i="18"/>
  <c r="AE193" i="18"/>
  <c r="AD193" i="18"/>
  <c r="AC193" i="18"/>
  <c r="AL193" i="18" s="1"/>
  <c r="AB193" i="18"/>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J192" i="18"/>
  <c r="AQ192" i="18" s="1"/>
  <c r="AI192" i="18"/>
  <c r="AH192" i="18"/>
  <c r="AG192" i="18"/>
  <c r="AF192" i="18"/>
  <c r="AE192" i="18"/>
  <c r="AD192" i="18"/>
  <c r="AC192" i="18"/>
  <c r="AB192" i="18"/>
  <c r="AL192" i="18" s="1"/>
  <c r="AA192" i="18"/>
  <c r="Z192" i="18"/>
  <c r="Y192" i="18"/>
  <c r="X192" i="18"/>
  <c r="W192" i="18"/>
  <c r="V192" i="18"/>
  <c r="U192" i="18"/>
  <c r="T192" i="18"/>
  <c r="AM192" i="18" s="1"/>
  <c r="S192" i="18"/>
  <c r="R192" i="18"/>
  <c r="Q192" i="18"/>
  <c r="P192" i="18"/>
  <c r="O192" i="18"/>
  <c r="N192" i="18"/>
  <c r="M192" i="18"/>
  <c r="L192" i="18"/>
  <c r="AN192" i="18" s="1"/>
  <c r="K192" i="18"/>
  <c r="J192" i="18"/>
  <c r="I192" i="18"/>
  <c r="H192" i="18"/>
  <c r="G192" i="18"/>
  <c r="F192" i="18"/>
  <c r="E192" i="18"/>
  <c r="D192" i="18"/>
  <c r="AO192" i="18" s="1"/>
  <c r="AQ191" i="18"/>
  <c r="AJ191" i="18"/>
  <c r="AI191" i="18"/>
  <c r="AH191" i="18"/>
  <c r="AG191" i="18"/>
  <c r="AF191" i="18"/>
  <c r="AE191" i="18"/>
  <c r="AD191" i="18"/>
  <c r="AC191" i="18"/>
  <c r="AB191" i="18"/>
  <c r="AA191" i="18"/>
  <c r="Z191" i="18"/>
  <c r="Y191" i="18"/>
  <c r="X191" i="18"/>
  <c r="W191" i="18"/>
  <c r="V191" i="18"/>
  <c r="U191" i="18"/>
  <c r="T191" i="18"/>
  <c r="S191" i="18"/>
  <c r="R191" i="18"/>
  <c r="Q191" i="18"/>
  <c r="P191" i="18"/>
  <c r="O191" i="18"/>
  <c r="AN191" i="18" s="1"/>
  <c r="N191" i="18"/>
  <c r="M191" i="18"/>
  <c r="L191" i="18"/>
  <c r="K191" i="18"/>
  <c r="J191" i="18"/>
  <c r="I191" i="18"/>
  <c r="H191" i="18"/>
  <c r="G191" i="18"/>
  <c r="F191" i="18"/>
  <c r="E191" i="18"/>
  <c r="D191" i="18"/>
  <c r="AQ190" i="18"/>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Q189" i="18"/>
  <c r="AJ189" i="18"/>
  <c r="AI189" i="18"/>
  <c r="AH189" i="18"/>
  <c r="AG189" i="18"/>
  <c r="AF189" i="18"/>
  <c r="AE189" i="18"/>
  <c r="AD189" i="18"/>
  <c r="AC189" i="18"/>
  <c r="AL189" i="18" s="1"/>
  <c r="AB189" i="18"/>
  <c r="AA189" i="18"/>
  <c r="Z189" i="18"/>
  <c r="Y189" i="18"/>
  <c r="X189" i="18"/>
  <c r="W189" i="18"/>
  <c r="V189" i="18"/>
  <c r="U189" i="18"/>
  <c r="T189" i="18"/>
  <c r="AM189" i="18" s="1"/>
  <c r="S189" i="18"/>
  <c r="R189" i="18"/>
  <c r="Q189" i="18"/>
  <c r="P189" i="18"/>
  <c r="O189" i="18"/>
  <c r="N189" i="18"/>
  <c r="M189" i="18"/>
  <c r="AN189" i="18" s="1"/>
  <c r="L189" i="18"/>
  <c r="K189" i="18"/>
  <c r="J189" i="18"/>
  <c r="I189" i="18"/>
  <c r="H189" i="18"/>
  <c r="G189" i="18"/>
  <c r="F189" i="18"/>
  <c r="E189" i="18"/>
  <c r="AO189" i="18" s="1"/>
  <c r="D189" i="18"/>
  <c r="AO188" i="18"/>
  <c r="AJ188" i="18"/>
  <c r="AQ188" i="18" s="1"/>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Q187" i="18"/>
  <c r="AN187" i="18"/>
  <c r="AJ187" i="18"/>
  <c r="AI187" i="18"/>
  <c r="AH187" i="18"/>
  <c r="AG187" i="18"/>
  <c r="AF187" i="18"/>
  <c r="AE187" i="18"/>
  <c r="AD187" i="18"/>
  <c r="AC187" i="18"/>
  <c r="AL187" i="18" s="1"/>
  <c r="AB187" i="18"/>
  <c r="AA187" i="18"/>
  <c r="Z187" i="18"/>
  <c r="Y187" i="18"/>
  <c r="X187" i="18"/>
  <c r="W187" i="18"/>
  <c r="V187" i="18"/>
  <c r="AM187" i="18" s="1"/>
  <c r="U187" i="18"/>
  <c r="T187" i="18"/>
  <c r="S187" i="18"/>
  <c r="R187" i="18"/>
  <c r="Q187" i="18"/>
  <c r="P187" i="18"/>
  <c r="O187" i="18"/>
  <c r="N187" i="18"/>
  <c r="M187" i="18"/>
  <c r="L187" i="18"/>
  <c r="K187" i="18"/>
  <c r="J187" i="18"/>
  <c r="I187" i="18"/>
  <c r="H187" i="18"/>
  <c r="G187" i="18"/>
  <c r="F187" i="18"/>
  <c r="E187" i="18"/>
  <c r="D187" i="18"/>
  <c r="AO187" i="18" s="1"/>
  <c r="AJ186" i="18"/>
  <c r="AQ186" i="18" s="1"/>
  <c r="AI186" i="18"/>
  <c r="AH186" i="18"/>
  <c r="AG186" i="18"/>
  <c r="AF186" i="18"/>
  <c r="AE186" i="18"/>
  <c r="AD186" i="18"/>
  <c r="AC186" i="18"/>
  <c r="AB186" i="18"/>
  <c r="AA186" i="18"/>
  <c r="Z186" i="18"/>
  <c r="Y186" i="18"/>
  <c r="X186" i="18"/>
  <c r="W186" i="18"/>
  <c r="V186" i="18"/>
  <c r="AM186" i="18" s="1"/>
  <c r="U186" i="18"/>
  <c r="T186" i="18"/>
  <c r="S186" i="18"/>
  <c r="R186" i="18"/>
  <c r="Q186" i="18"/>
  <c r="P186" i="18"/>
  <c r="O186" i="18"/>
  <c r="N186" i="18"/>
  <c r="M186" i="18"/>
  <c r="L186" i="18"/>
  <c r="K186" i="18"/>
  <c r="J186" i="18"/>
  <c r="I186" i="18"/>
  <c r="H186" i="18"/>
  <c r="G186" i="18"/>
  <c r="F186" i="18"/>
  <c r="E186" i="18"/>
  <c r="D186" i="18"/>
  <c r="AQ185" i="18"/>
  <c r="AJ185" i="18"/>
  <c r="AI185" i="18"/>
  <c r="AH185" i="18"/>
  <c r="AG185" i="18"/>
  <c r="AF185" i="18"/>
  <c r="AE185" i="18"/>
  <c r="AD185" i="18"/>
  <c r="AC185" i="18"/>
  <c r="AL185" i="18" s="1"/>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Q184" i="18" s="1"/>
  <c r="AI184" i="18"/>
  <c r="AH184" i="18"/>
  <c r="AG184" i="18"/>
  <c r="AF184" i="18"/>
  <c r="AE184" i="18"/>
  <c r="AD184" i="18"/>
  <c r="AC184" i="18"/>
  <c r="AB184" i="18"/>
  <c r="AL184" i="18" s="1"/>
  <c r="AA184" i="18"/>
  <c r="Z184" i="18"/>
  <c r="Y184" i="18"/>
  <c r="X184" i="18"/>
  <c r="W184" i="18"/>
  <c r="V184" i="18"/>
  <c r="U184" i="18"/>
  <c r="T184" i="18"/>
  <c r="AM184" i="18" s="1"/>
  <c r="S184" i="18"/>
  <c r="R184" i="18"/>
  <c r="Q184" i="18"/>
  <c r="P184" i="18"/>
  <c r="O184" i="18"/>
  <c r="N184" i="18"/>
  <c r="M184" i="18"/>
  <c r="L184" i="18"/>
  <c r="AN184" i="18" s="1"/>
  <c r="K184" i="18"/>
  <c r="J184" i="18"/>
  <c r="I184" i="18"/>
  <c r="H184" i="18"/>
  <c r="G184" i="18"/>
  <c r="F184" i="18"/>
  <c r="E184" i="18"/>
  <c r="D184" i="18"/>
  <c r="AO184" i="18" s="1"/>
  <c r="AQ183" i="18"/>
  <c r="AJ183" i="18"/>
  <c r="AI183" i="18"/>
  <c r="AH183" i="18"/>
  <c r="AG183" i="18"/>
  <c r="AF183" i="18"/>
  <c r="AE183" i="18"/>
  <c r="AD183" i="18"/>
  <c r="AC183" i="18"/>
  <c r="AL183" i="18" s="1"/>
  <c r="AB183" i="18"/>
  <c r="AA183" i="18"/>
  <c r="Z183" i="18"/>
  <c r="Y183" i="18"/>
  <c r="X183" i="18"/>
  <c r="W183" i="18"/>
  <c r="V183" i="18"/>
  <c r="U183" i="18"/>
  <c r="T183" i="18"/>
  <c r="AM183" i="18" s="1"/>
  <c r="S183" i="18"/>
  <c r="R183" i="18"/>
  <c r="Q183" i="18"/>
  <c r="P183" i="18"/>
  <c r="O183" i="18"/>
  <c r="N183" i="18"/>
  <c r="M183" i="18"/>
  <c r="L183" i="18"/>
  <c r="K183" i="18"/>
  <c r="J183" i="18"/>
  <c r="I183" i="18"/>
  <c r="H183" i="18"/>
  <c r="G183" i="18"/>
  <c r="F183" i="18"/>
  <c r="E183" i="18"/>
  <c r="D183" i="18"/>
  <c r="AO183" i="18" s="1"/>
  <c r="AQ182" i="18"/>
  <c r="AJ182" i="18"/>
  <c r="AI182" i="18"/>
  <c r="AH182" i="18"/>
  <c r="AG182" i="18"/>
  <c r="AF182" i="18"/>
  <c r="AE182" i="18"/>
  <c r="AD182" i="18"/>
  <c r="AC182" i="18"/>
  <c r="AB182" i="18"/>
  <c r="AL182" i="18" s="1"/>
  <c r="AA182" i="18"/>
  <c r="Z182" i="18"/>
  <c r="Y182" i="18"/>
  <c r="X182" i="18"/>
  <c r="W182" i="18"/>
  <c r="V182" i="18"/>
  <c r="AM182" i="18" s="1"/>
  <c r="U182" i="18"/>
  <c r="T182" i="18"/>
  <c r="S182" i="18"/>
  <c r="R182" i="18"/>
  <c r="Q182" i="18"/>
  <c r="P182" i="18"/>
  <c r="O182" i="18"/>
  <c r="N182" i="18"/>
  <c r="M182" i="18"/>
  <c r="L182" i="18"/>
  <c r="AN182" i="18" s="1"/>
  <c r="K182" i="18"/>
  <c r="J182" i="18"/>
  <c r="I182" i="18"/>
  <c r="H182" i="18"/>
  <c r="G182" i="18"/>
  <c r="F182" i="18"/>
  <c r="E182" i="18"/>
  <c r="D182" i="18"/>
  <c r="AO182" i="18" s="1"/>
  <c r="AQ181" i="18"/>
  <c r="AJ181" i="18"/>
  <c r="AI181" i="18"/>
  <c r="AH181" i="18"/>
  <c r="AG181" i="18"/>
  <c r="AF181" i="18"/>
  <c r="AE181" i="18"/>
  <c r="AD181" i="18"/>
  <c r="AC181" i="18"/>
  <c r="AL181" i="18" s="1"/>
  <c r="AB181" i="18"/>
  <c r="AA181" i="18"/>
  <c r="Z181" i="18"/>
  <c r="Y181" i="18"/>
  <c r="X181" i="18"/>
  <c r="W181" i="18"/>
  <c r="V181" i="18"/>
  <c r="U181" i="18"/>
  <c r="AM181" i="18" s="1"/>
  <c r="T181" i="18"/>
  <c r="S181" i="18"/>
  <c r="R181" i="18"/>
  <c r="Q181" i="18"/>
  <c r="P181" i="18"/>
  <c r="O181" i="18"/>
  <c r="N181" i="18"/>
  <c r="M181" i="18"/>
  <c r="AN181" i="18" s="1"/>
  <c r="L181" i="18"/>
  <c r="K181" i="18"/>
  <c r="J181" i="18"/>
  <c r="I181" i="18"/>
  <c r="H181" i="18"/>
  <c r="G181" i="18"/>
  <c r="F181" i="18"/>
  <c r="E181" i="18"/>
  <c r="AO181" i="18" s="1"/>
  <c r="D181" i="18"/>
  <c r="AJ180" i="18"/>
  <c r="AQ180" i="18" s="1"/>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H180" i="18"/>
  <c r="AO180" i="18" s="1"/>
  <c r="G180" i="18"/>
  <c r="F180" i="18"/>
  <c r="E180" i="18"/>
  <c r="D180" i="18"/>
  <c r="AQ179" i="18"/>
  <c r="AJ179" i="18"/>
  <c r="AI179" i="18"/>
  <c r="AH179" i="18"/>
  <c r="AG179" i="18"/>
  <c r="AF179" i="18"/>
  <c r="AE179" i="18"/>
  <c r="AD179" i="18"/>
  <c r="AC179" i="18"/>
  <c r="AB179" i="18"/>
  <c r="AA179" i="18"/>
  <c r="Z179" i="18"/>
  <c r="Y179" i="18"/>
  <c r="X179" i="18"/>
  <c r="W179" i="18"/>
  <c r="V179" i="18"/>
  <c r="AM179" i="18" s="1"/>
  <c r="U179" i="18"/>
  <c r="T179" i="18"/>
  <c r="S179" i="18"/>
  <c r="R179" i="18"/>
  <c r="Q179" i="18"/>
  <c r="P179" i="18"/>
  <c r="O179" i="18"/>
  <c r="AN179" i="18" s="1"/>
  <c r="N179" i="18"/>
  <c r="M179" i="18"/>
  <c r="L179" i="18"/>
  <c r="K179" i="18"/>
  <c r="J179" i="18"/>
  <c r="I179" i="18"/>
  <c r="H179" i="18"/>
  <c r="G179" i="18"/>
  <c r="F179" i="18"/>
  <c r="E179" i="18"/>
  <c r="D179" i="18"/>
  <c r="AM178" i="18"/>
  <c r="AJ178" i="18"/>
  <c r="AQ178" i="18" s="1"/>
  <c r="AI178" i="18"/>
  <c r="AH178" i="18"/>
  <c r="AG178" i="18"/>
  <c r="AF178" i="18"/>
  <c r="AE178" i="18"/>
  <c r="AD178" i="18"/>
  <c r="AC178" i="18"/>
  <c r="AL178" i="18" s="1"/>
  <c r="AB178" i="18"/>
  <c r="AA178" i="18"/>
  <c r="Z178" i="18"/>
  <c r="Y178" i="18"/>
  <c r="X178" i="18"/>
  <c r="W178" i="18"/>
  <c r="V178" i="18"/>
  <c r="U178" i="18"/>
  <c r="T178" i="18"/>
  <c r="S178" i="18"/>
  <c r="R178" i="18"/>
  <c r="Q178" i="18"/>
  <c r="P178" i="18"/>
  <c r="O178" i="18"/>
  <c r="N178" i="18"/>
  <c r="M178" i="18"/>
  <c r="L178" i="18"/>
  <c r="AN178" i="18" s="1"/>
  <c r="K178" i="18"/>
  <c r="J178" i="18"/>
  <c r="I178" i="18"/>
  <c r="H178" i="18"/>
  <c r="G178" i="18"/>
  <c r="F178" i="18"/>
  <c r="E178" i="18"/>
  <c r="D178" i="18"/>
  <c r="AO178" i="18" s="1"/>
  <c r="AQ177" i="18"/>
  <c r="AJ177" i="18"/>
  <c r="AI177" i="18"/>
  <c r="AH177" i="18"/>
  <c r="AG177" i="18"/>
  <c r="AF177" i="18"/>
  <c r="AE177" i="18"/>
  <c r="AD177" i="18"/>
  <c r="AC177" i="18"/>
  <c r="AL177" i="18" s="1"/>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J176" i="18"/>
  <c r="AQ176" i="18" s="1"/>
  <c r="AI176" i="18"/>
  <c r="AH176" i="18"/>
  <c r="AG176" i="18"/>
  <c r="AF176" i="18"/>
  <c r="AE176" i="18"/>
  <c r="AD176" i="18"/>
  <c r="AC176" i="18"/>
  <c r="AB176" i="18"/>
  <c r="AL176" i="18" s="1"/>
  <c r="AA176" i="18"/>
  <c r="Z176" i="18"/>
  <c r="Y176" i="18"/>
  <c r="X176" i="18"/>
  <c r="W176" i="18"/>
  <c r="V176" i="18"/>
  <c r="U176" i="18"/>
  <c r="T176" i="18"/>
  <c r="AM176" i="18" s="1"/>
  <c r="S176" i="18"/>
  <c r="R176" i="18"/>
  <c r="Q176" i="18"/>
  <c r="P176" i="18"/>
  <c r="O176" i="18"/>
  <c r="N176" i="18"/>
  <c r="M176" i="18"/>
  <c r="L176" i="18"/>
  <c r="AN176" i="18" s="1"/>
  <c r="K176" i="18"/>
  <c r="J176" i="18"/>
  <c r="I176" i="18"/>
  <c r="H176" i="18"/>
  <c r="G176" i="18"/>
  <c r="F176" i="18"/>
  <c r="E176" i="18"/>
  <c r="D176" i="18"/>
  <c r="AO176" i="18" s="1"/>
  <c r="AQ175" i="18"/>
  <c r="AJ175" i="18"/>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Q174" i="18"/>
  <c r="AJ174" i="18"/>
  <c r="AI174" i="18"/>
  <c r="AH174" i="18"/>
  <c r="AG174" i="18"/>
  <c r="AF174" i="18"/>
  <c r="AE174" i="18"/>
  <c r="AD174" i="18"/>
  <c r="AC174" i="18"/>
  <c r="AB174" i="18"/>
  <c r="AA174" i="18"/>
  <c r="Z174" i="18"/>
  <c r="Y174" i="18"/>
  <c r="X174" i="18"/>
  <c r="W174" i="18"/>
  <c r="V174" i="18"/>
  <c r="AM174" i="18" s="1"/>
  <c r="U174" i="18"/>
  <c r="T174" i="18"/>
  <c r="S174" i="18"/>
  <c r="R174" i="18"/>
  <c r="Q174" i="18"/>
  <c r="P174" i="18"/>
  <c r="O174" i="18"/>
  <c r="N174" i="18"/>
  <c r="M174" i="18"/>
  <c r="L174" i="18"/>
  <c r="K174" i="18"/>
  <c r="J174" i="18"/>
  <c r="I174" i="18"/>
  <c r="H174" i="18"/>
  <c r="G174" i="18"/>
  <c r="F174" i="18"/>
  <c r="E174" i="18"/>
  <c r="D174" i="18"/>
  <c r="AQ173" i="18"/>
  <c r="AJ173" i="18"/>
  <c r="AI173" i="18"/>
  <c r="AH173" i="18"/>
  <c r="AG173" i="18"/>
  <c r="AF173" i="18"/>
  <c r="AE173" i="18"/>
  <c r="AD173" i="18"/>
  <c r="AC173" i="18"/>
  <c r="AL173" i="18" s="1"/>
  <c r="AB173" i="18"/>
  <c r="AA173" i="18"/>
  <c r="Z173" i="18"/>
  <c r="Y173" i="18"/>
  <c r="X173" i="18"/>
  <c r="W173" i="18"/>
  <c r="V173" i="18"/>
  <c r="U173" i="18"/>
  <c r="AM173" i="18" s="1"/>
  <c r="T173" i="18"/>
  <c r="S173" i="18"/>
  <c r="R173" i="18"/>
  <c r="Q173" i="18"/>
  <c r="P173" i="18"/>
  <c r="O173" i="18"/>
  <c r="N173" i="18"/>
  <c r="M173" i="18"/>
  <c r="AN173" i="18" s="1"/>
  <c r="L173" i="18"/>
  <c r="K173" i="18"/>
  <c r="J173" i="18"/>
  <c r="I173" i="18"/>
  <c r="H173" i="18"/>
  <c r="G173" i="18"/>
  <c r="F173" i="18"/>
  <c r="E173" i="18"/>
  <c r="AO173" i="18" s="1"/>
  <c r="D173" i="18"/>
  <c r="AO172" i="18"/>
  <c r="AJ172" i="18"/>
  <c r="AQ172" i="18" s="1"/>
  <c r="AI172" i="18"/>
  <c r="AH172" i="18"/>
  <c r="AG172" i="18"/>
  <c r="AF172" i="18"/>
  <c r="AE172" i="18"/>
  <c r="AD172" i="18"/>
  <c r="AC172" i="18"/>
  <c r="AB172" i="18"/>
  <c r="AL172" i="18" s="1"/>
  <c r="AA172" i="18"/>
  <c r="Z172" i="18"/>
  <c r="Y172" i="18"/>
  <c r="X172" i="18"/>
  <c r="W172" i="18"/>
  <c r="V172" i="18"/>
  <c r="U172" i="18"/>
  <c r="T172" i="18"/>
  <c r="AM172" i="18" s="1"/>
  <c r="S172" i="18"/>
  <c r="R172" i="18"/>
  <c r="Q172" i="18"/>
  <c r="P172" i="18"/>
  <c r="O172" i="18"/>
  <c r="N172" i="18"/>
  <c r="M172" i="18"/>
  <c r="L172" i="18"/>
  <c r="AN172" i="18" s="1"/>
  <c r="K172" i="18"/>
  <c r="J172" i="18"/>
  <c r="I172" i="18"/>
  <c r="H172" i="18"/>
  <c r="G172" i="18"/>
  <c r="F172" i="18"/>
  <c r="E172" i="18"/>
  <c r="D172" i="18"/>
  <c r="AQ171" i="18"/>
  <c r="AN171" i="18"/>
  <c r="AJ171" i="18"/>
  <c r="AI171" i="18"/>
  <c r="AH171" i="18"/>
  <c r="AG171" i="18"/>
  <c r="AF171" i="18"/>
  <c r="AE171" i="18"/>
  <c r="AD171" i="18"/>
  <c r="AC171" i="18"/>
  <c r="AL171" i="18" s="1"/>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O171" i="18" s="1"/>
  <c r="AJ170" i="18"/>
  <c r="AQ170" i="18" s="1"/>
  <c r="AI170" i="18"/>
  <c r="AH170" i="18"/>
  <c r="AG170" i="18"/>
  <c r="AF170" i="18"/>
  <c r="AE170" i="18"/>
  <c r="AD170" i="18"/>
  <c r="AC170" i="18"/>
  <c r="AB170" i="18"/>
  <c r="AA170" i="18"/>
  <c r="Z170" i="18"/>
  <c r="Y170" i="18"/>
  <c r="X170" i="18"/>
  <c r="W170" i="18"/>
  <c r="V170" i="18"/>
  <c r="AM170" i="18" s="1"/>
  <c r="U170" i="18"/>
  <c r="T170" i="18"/>
  <c r="S170" i="18"/>
  <c r="R170" i="18"/>
  <c r="Q170" i="18"/>
  <c r="P170" i="18"/>
  <c r="O170" i="18"/>
  <c r="N170" i="18"/>
  <c r="M170" i="18"/>
  <c r="L170" i="18"/>
  <c r="K170" i="18"/>
  <c r="J170" i="18"/>
  <c r="I170" i="18"/>
  <c r="H170" i="18"/>
  <c r="G170" i="18"/>
  <c r="F170" i="18"/>
  <c r="E170" i="18"/>
  <c r="D170" i="18"/>
  <c r="AJ169" i="18"/>
  <c r="AQ169" i="18" s="1"/>
  <c r="AS40" i="18" s="1"/>
  <c r="AI169" i="18"/>
  <c r="AH169" i="18"/>
  <c r="AG169" i="18"/>
  <c r="AF169" i="18"/>
  <c r="AE169" i="18"/>
  <c r="AD169" i="18"/>
  <c r="AC169" i="18"/>
  <c r="AL169" i="18" s="1"/>
  <c r="AB169" i="18"/>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J168" i="18"/>
  <c r="AQ168" i="18" s="1"/>
  <c r="AI168" i="18"/>
  <c r="AH168" i="18"/>
  <c r="AG168" i="18"/>
  <c r="AF168" i="18"/>
  <c r="AE168" i="18"/>
  <c r="AD168" i="18"/>
  <c r="AC168" i="18"/>
  <c r="AB168" i="18"/>
  <c r="AL168" i="18" s="1"/>
  <c r="AA168" i="18"/>
  <c r="Z168" i="18"/>
  <c r="Y168" i="18"/>
  <c r="X168" i="18"/>
  <c r="W168" i="18"/>
  <c r="V168" i="18"/>
  <c r="U168" i="18"/>
  <c r="T168" i="18"/>
  <c r="AM168" i="18" s="1"/>
  <c r="S168" i="18"/>
  <c r="R168" i="18"/>
  <c r="Q168" i="18"/>
  <c r="P168" i="18"/>
  <c r="O168" i="18"/>
  <c r="N168" i="18"/>
  <c r="M168" i="18"/>
  <c r="L168" i="18"/>
  <c r="AN168" i="18" s="1"/>
  <c r="K168" i="18"/>
  <c r="J168" i="18"/>
  <c r="I168" i="18"/>
  <c r="H168" i="18"/>
  <c r="G168" i="18"/>
  <c r="F168" i="18"/>
  <c r="E168" i="18"/>
  <c r="D168" i="18"/>
  <c r="AO168" i="18" s="1"/>
  <c r="AQ167" i="18"/>
  <c r="AN167" i="18"/>
  <c r="AJ167" i="18"/>
  <c r="AI167" i="18"/>
  <c r="AH167" i="18"/>
  <c r="AG167" i="18"/>
  <c r="AF167" i="18"/>
  <c r="AE167" i="18"/>
  <c r="AD167" i="18"/>
  <c r="AC167" i="18"/>
  <c r="AL167" i="18" s="1"/>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Q166" i="18"/>
  <c r="AJ166" i="18"/>
  <c r="AI166" i="18"/>
  <c r="AH166" i="18"/>
  <c r="AG166" i="18"/>
  <c r="AF166" i="18"/>
  <c r="AE166" i="18"/>
  <c r="AD166" i="18"/>
  <c r="AC166" i="18"/>
  <c r="AB166" i="18"/>
  <c r="AA166" i="18"/>
  <c r="Z166" i="18"/>
  <c r="Y166" i="18"/>
  <c r="AM166" i="18" s="1"/>
  <c r="X166" i="18"/>
  <c r="W166" i="18"/>
  <c r="V166" i="18"/>
  <c r="U166" i="18"/>
  <c r="T166" i="18"/>
  <c r="S166" i="18"/>
  <c r="R166" i="18"/>
  <c r="Q166" i="18"/>
  <c r="P166" i="18"/>
  <c r="O166" i="18"/>
  <c r="N166" i="18"/>
  <c r="M166" i="18"/>
  <c r="L166" i="18"/>
  <c r="K166" i="18"/>
  <c r="J166" i="18"/>
  <c r="I166" i="18"/>
  <c r="H166" i="18"/>
  <c r="G166" i="18"/>
  <c r="F166" i="18"/>
  <c r="E166" i="18"/>
  <c r="D166" i="18"/>
  <c r="AQ165" i="18"/>
  <c r="AO165" i="18"/>
  <c r="AJ165" i="18"/>
  <c r="AI165" i="18"/>
  <c r="AH165" i="18"/>
  <c r="AG165" i="18"/>
  <c r="AF165" i="18"/>
  <c r="AE165" i="18"/>
  <c r="AD165" i="18"/>
  <c r="AC165" i="18"/>
  <c r="AL165" i="18" s="1"/>
  <c r="AB165" i="18"/>
  <c r="AA165" i="18"/>
  <c r="Z165" i="18"/>
  <c r="Y165" i="18"/>
  <c r="X165" i="18"/>
  <c r="W165" i="18"/>
  <c r="V165" i="18"/>
  <c r="U165" i="18"/>
  <c r="AM165" i="18" s="1"/>
  <c r="T165" i="18"/>
  <c r="S165" i="18"/>
  <c r="R165" i="18"/>
  <c r="Q165" i="18"/>
  <c r="P165" i="18"/>
  <c r="O165" i="18"/>
  <c r="N165" i="18"/>
  <c r="M165" i="18"/>
  <c r="AN165" i="18" s="1"/>
  <c r="L165" i="18"/>
  <c r="K165" i="18"/>
  <c r="J165" i="18"/>
  <c r="I165" i="18"/>
  <c r="H165" i="18"/>
  <c r="G165" i="18"/>
  <c r="F165" i="18"/>
  <c r="E165" i="18"/>
  <c r="D165" i="18"/>
  <c r="AJ164" i="18"/>
  <c r="AQ164" i="18" s="1"/>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K164" i="18"/>
  <c r="J164" i="18"/>
  <c r="I164" i="18"/>
  <c r="H164" i="18"/>
  <c r="G164" i="18"/>
  <c r="F164" i="18"/>
  <c r="E164" i="18"/>
  <c r="D164" i="18"/>
  <c r="AQ163" i="18"/>
  <c r="AM163" i="18"/>
  <c r="AJ163" i="18"/>
  <c r="AI163" i="18"/>
  <c r="AH163" i="18"/>
  <c r="AG163" i="18"/>
  <c r="AF163" i="18"/>
  <c r="AE163" i="18"/>
  <c r="AD163" i="18"/>
  <c r="AC163" i="18"/>
  <c r="AL163" i="18" s="1"/>
  <c r="AB163" i="18"/>
  <c r="AA163" i="18"/>
  <c r="Z163" i="18"/>
  <c r="Y163" i="18"/>
  <c r="X163" i="18"/>
  <c r="W163" i="18"/>
  <c r="V163" i="18"/>
  <c r="U163" i="18"/>
  <c r="T163" i="18"/>
  <c r="S163" i="18"/>
  <c r="R163" i="18"/>
  <c r="Q163" i="18"/>
  <c r="P163" i="18"/>
  <c r="O163" i="18"/>
  <c r="N163" i="18"/>
  <c r="AN163" i="18" s="1"/>
  <c r="M163" i="18"/>
  <c r="L163" i="18"/>
  <c r="K163" i="18"/>
  <c r="J163" i="18"/>
  <c r="I163" i="18"/>
  <c r="H163" i="18"/>
  <c r="G163" i="18"/>
  <c r="F163" i="18"/>
  <c r="E163" i="18"/>
  <c r="D163" i="18"/>
  <c r="AO163" i="18" s="1"/>
  <c r="AJ162" i="18"/>
  <c r="AQ162" i="18" s="1"/>
  <c r="AI162" i="18"/>
  <c r="AH162" i="18"/>
  <c r="AG162" i="18"/>
  <c r="AF162" i="18"/>
  <c r="AE162" i="18"/>
  <c r="AD162" i="18"/>
  <c r="AC162" i="18"/>
  <c r="AL162" i="18" s="1"/>
  <c r="AB162" i="18"/>
  <c r="AA162" i="18"/>
  <c r="Z162" i="18"/>
  <c r="Y162" i="18"/>
  <c r="X162" i="18"/>
  <c r="W162" i="18"/>
  <c r="V162" i="18"/>
  <c r="AM162" i="18" s="1"/>
  <c r="U162" i="18"/>
  <c r="T162" i="18"/>
  <c r="S162" i="18"/>
  <c r="R162" i="18"/>
  <c r="Q162" i="18"/>
  <c r="P162" i="18"/>
  <c r="O162" i="18"/>
  <c r="N162" i="18"/>
  <c r="M162" i="18"/>
  <c r="L162" i="18"/>
  <c r="AN162" i="18" s="1"/>
  <c r="K162" i="18"/>
  <c r="J162" i="18"/>
  <c r="I162" i="18"/>
  <c r="H162" i="18"/>
  <c r="G162" i="18"/>
  <c r="F162" i="18"/>
  <c r="E162" i="18"/>
  <c r="D162" i="18"/>
  <c r="AO162" i="18" s="1"/>
  <c r="AJ161" i="18"/>
  <c r="AQ161" i="18" s="1"/>
  <c r="AS31" i="18" s="1"/>
  <c r="AI161" i="18"/>
  <c r="AH161" i="18"/>
  <c r="AG161" i="18"/>
  <c r="AF161" i="18"/>
  <c r="AE161" i="18"/>
  <c r="AD161" i="18"/>
  <c r="AC161" i="18"/>
  <c r="AB161" i="18"/>
  <c r="AL161" i="18" s="1"/>
  <c r="AA161" i="18"/>
  <c r="Z161" i="18"/>
  <c r="Y161" i="18"/>
  <c r="X161" i="18"/>
  <c r="W161" i="18"/>
  <c r="V161" i="18"/>
  <c r="U161" i="18"/>
  <c r="T161" i="18"/>
  <c r="AM161" i="18" s="1"/>
  <c r="S161" i="18"/>
  <c r="R161" i="18"/>
  <c r="Q161" i="18"/>
  <c r="P161" i="18"/>
  <c r="O161" i="18"/>
  <c r="N161" i="18"/>
  <c r="M161" i="18"/>
  <c r="L161" i="18"/>
  <c r="AN161" i="18" s="1"/>
  <c r="K161" i="18"/>
  <c r="J161" i="18"/>
  <c r="I161" i="18"/>
  <c r="H161" i="18"/>
  <c r="G161" i="18"/>
  <c r="F161" i="18"/>
  <c r="E161" i="18"/>
  <c r="D161" i="18"/>
  <c r="AO161" i="18" s="1"/>
  <c r="AO160" i="18"/>
  <c r="AJ160" i="18"/>
  <c r="AQ160" i="18" s="1"/>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Q159" i="18"/>
  <c r="AJ159" i="18"/>
  <c r="AI159" i="18"/>
  <c r="AH159" i="18"/>
  <c r="AG159" i="18"/>
  <c r="AF159" i="18"/>
  <c r="AE159" i="18"/>
  <c r="AD159" i="18"/>
  <c r="AC159" i="18"/>
  <c r="AB159" i="18"/>
  <c r="AA159" i="18"/>
  <c r="Z159" i="18"/>
  <c r="Y159" i="18"/>
  <c r="X159" i="18"/>
  <c r="W159" i="18"/>
  <c r="V159" i="18"/>
  <c r="U159" i="18"/>
  <c r="T159" i="18"/>
  <c r="S159" i="18"/>
  <c r="R159" i="18"/>
  <c r="AN159" i="18" s="1"/>
  <c r="Q159" i="18"/>
  <c r="P159" i="18"/>
  <c r="O159" i="18"/>
  <c r="N159" i="18"/>
  <c r="M159" i="18"/>
  <c r="L159" i="18"/>
  <c r="K159" i="18"/>
  <c r="J159" i="18"/>
  <c r="I159" i="18"/>
  <c r="H159" i="18"/>
  <c r="G159" i="18"/>
  <c r="F159" i="18"/>
  <c r="E159" i="18"/>
  <c r="D159" i="18"/>
  <c r="AQ158" i="18"/>
  <c r="AM158"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Q157" i="18"/>
  <c r="AJ157" i="18"/>
  <c r="AI157" i="18"/>
  <c r="AH157" i="18"/>
  <c r="AG157" i="18"/>
  <c r="AF157" i="18"/>
  <c r="AE157" i="18"/>
  <c r="AD157" i="18"/>
  <c r="AC157" i="18"/>
  <c r="AL157" i="18" s="1"/>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N156" i="18"/>
  <c r="AJ156" i="18"/>
  <c r="AQ156" i="18" s="1"/>
  <c r="AI156" i="18"/>
  <c r="AH156" i="18"/>
  <c r="AG156" i="18"/>
  <c r="AF156" i="18"/>
  <c r="AE156" i="18"/>
  <c r="AD156" i="18"/>
  <c r="AC156" i="18"/>
  <c r="AB156" i="18"/>
  <c r="AL156" i="18" s="1"/>
  <c r="AA156" i="18"/>
  <c r="Z156" i="18"/>
  <c r="Y156" i="18"/>
  <c r="X156" i="18"/>
  <c r="W156" i="18"/>
  <c r="V156" i="18"/>
  <c r="U156" i="18"/>
  <c r="T156" i="18"/>
  <c r="AM156" i="18" s="1"/>
  <c r="S156" i="18"/>
  <c r="R156" i="18"/>
  <c r="Q156" i="18"/>
  <c r="P156" i="18"/>
  <c r="O156" i="18"/>
  <c r="N156" i="18"/>
  <c r="M156" i="18"/>
  <c r="L156" i="18"/>
  <c r="K156" i="18"/>
  <c r="J156" i="18"/>
  <c r="I156" i="18"/>
  <c r="H156" i="18"/>
  <c r="G156" i="18"/>
  <c r="F156" i="18"/>
  <c r="E156" i="18"/>
  <c r="D156" i="18"/>
  <c r="AO156" i="18" s="1"/>
  <c r="AQ155" i="18"/>
  <c r="AJ155" i="18"/>
  <c r="AI155" i="18"/>
  <c r="AH155" i="18"/>
  <c r="AG155" i="18"/>
  <c r="AF155" i="18"/>
  <c r="AE155" i="18"/>
  <c r="AD155" i="18"/>
  <c r="AC155" i="18"/>
  <c r="AB155" i="18"/>
  <c r="AA155" i="18"/>
  <c r="Z155" i="18"/>
  <c r="Y155" i="18"/>
  <c r="X155" i="18"/>
  <c r="W155" i="18"/>
  <c r="V155" i="18"/>
  <c r="AM155" i="18" s="1"/>
  <c r="U155" i="18"/>
  <c r="T155" i="18"/>
  <c r="S155" i="18"/>
  <c r="R155" i="18"/>
  <c r="Q155" i="18"/>
  <c r="P155" i="18"/>
  <c r="O155" i="18"/>
  <c r="N155" i="18"/>
  <c r="AN155" i="18" s="1"/>
  <c r="M155" i="18"/>
  <c r="L155" i="18"/>
  <c r="K155" i="18"/>
  <c r="J155" i="18"/>
  <c r="I155" i="18"/>
  <c r="H155" i="18"/>
  <c r="G155" i="18"/>
  <c r="F155" i="18"/>
  <c r="E155" i="18"/>
  <c r="D155" i="18"/>
  <c r="AO155" i="18" s="1"/>
  <c r="AJ154" i="18"/>
  <c r="AQ154" i="18" s="1"/>
  <c r="AI154" i="18"/>
  <c r="AH154" i="18"/>
  <c r="AG154" i="18"/>
  <c r="AF154" i="18"/>
  <c r="AE154" i="18"/>
  <c r="AD154" i="18"/>
  <c r="AC154" i="18"/>
  <c r="AL154" i="18" s="1"/>
  <c r="AB154" i="18"/>
  <c r="AA154" i="18"/>
  <c r="Z154" i="18"/>
  <c r="Y154" i="18"/>
  <c r="X154" i="18"/>
  <c r="W154" i="18"/>
  <c r="V154" i="18"/>
  <c r="U154" i="18"/>
  <c r="AM154" i="18" s="1"/>
  <c r="T154" i="18"/>
  <c r="S154" i="18"/>
  <c r="R154" i="18"/>
  <c r="Q154" i="18"/>
  <c r="P154" i="18"/>
  <c r="O154" i="18"/>
  <c r="N154" i="18"/>
  <c r="M154" i="18"/>
  <c r="L154" i="18"/>
  <c r="K154" i="18"/>
  <c r="J154" i="18"/>
  <c r="I154" i="18"/>
  <c r="H154" i="18"/>
  <c r="G154" i="18"/>
  <c r="F154" i="18"/>
  <c r="E154" i="18"/>
  <c r="D154" i="18"/>
  <c r="AJ153" i="18"/>
  <c r="AQ153" i="18" s="1"/>
  <c r="AI153" i="18"/>
  <c r="AH153" i="18"/>
  <c r="AG153" i="18"/>
  <c r="AF153" i="18"/>
  <c r="AE153" i="18"/>
  <c r="AD153" i="18"/>
  <c r="AC153" i="18"/>
  <c r="AL153" i="18" s="1"/>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O152" i="18"/>
  <c r="AJ152" i="18"/>
  <c r="AQ152" i="18" s="1"/>
  <c r="AI152" i="18"/>
  <c r="AH152" i="18"/>
  <c r="AG152" i="18"/>
  <c r="AF152" i="18"/>
  <c r="AE152" i="18"/>
  <c r="AD152" i="18"/>
  <c r="AC152" i="18"/>
  <c r="AB152" i="18"/>
  <c r="AL152" i="18" s="1"/>
  <c r="AA152" i="18"/>
  <c r="Z152" i="18"/>
  <c r="Y152" i="18"/>
  <c r="X152" i="18"/>
  <c r="W152" i="18"/>
  <c r="V152" i="18"/>
  <c r="U152" i="18"/>
  <c r="T152" i="18"/>
  <c r="AM152" i="18" s="1"/>
  <c r="S152" i="18"/>
  <c r="R152" i="18"/>
  <c r="Q152" i="18"/>
  <c r="P152" i="18"/>
  <c r="O152" i="18"/>
  <c r="N152" i="18"/>
  <c r="M152" i="18"/>
  <c r="L152" i="18"/>
  <c r="AN152" i="18" s="1"/>
  <c r="K152" i="18"/>
  <c r="J152" i="18"/>
  <c r="I152" i="18"/>
  <c r="H152" i="18"/>
  <c r="G152" i="18"/>
  <c r="F152" i="18"/>
  <c r="E152" i="18"/>
  <c r="D152" i="18"/>
  <c r="AN151" i="18"/>
  <c r="AJ151" i="18"/>
  <c r="AI151" i="18"/>
  <c r="AH151" i="18"/>
  <c r="AG151" i="18"/>
  <c r="AF151" i="18"/>
  <c r="AE151" i="18"/>
  <c r="AD151" i="18"/>
  <c r="AC151" i="18"/>
  <c r="AB151" i="18"/>
  <c r="AA151" i="18"/>
  <c r="Z151" i="18"/>
  <c r="Y151" i="18"/>
  <c r="X151" i="18"/>
  <c r="W151" i="18"/>
  <c r="V151" i="18"/>
  <c r="U151" i="18"/>
  <c r="T151" i="18"/>
  <c r="AM151" i="18" s="1"/>
  <c r="S151" i="18"/>
  <c r="R151" i="18"/>
  <c r="Q151" i="18"/>
  <c r="P151" i="18"/>
  <c r="O151" i="18"/>
  <c r="N151" i="18"/>
  <c r="M151" i="18"/>
  <c r="L151" i="18"/>
  <c r="K151" i="18"/>
  <c r="J151" i="18"/>
  <c r="I151" i="18"/>
  <c r="H151" i="18"/>
  <c r="G151" i="18"/>
  <c r="F151" i="18"/>
  <c r="E151" i="18"/>
  <c r="D151" i="18"/>
  <c r="AO151" i="18" s="1"/>
  <c r="AJ150" i="18"/>
  <c r="AI150" i="18"/>
  <c r="AH150" i="18"/>
  <c r="AG150" i="18"/>
  <c r="AF150" i="18"/>
  <c r="AE150" i="18"/>
  <c r="AD150" i="18"/>
  <c r="AC150" i="18"/>
  <c r="AB150" i="18"/>
  <c r="AA150" i="18"/>
  <c r="Z150" i="18"/>
  <c r="Y150" i="18"/>
  <c r="X150" i="18"/>
  <c r="W150" i="18"/>
  <c r="V150" i="18"/>
  <c r="AM150" i="18" s="1"/>
  <c r="U150" i="18"/>
  <c r="T150" i="18"/>
  <c r="S150" i="18"/>
  <c r="R150" i="18"/>
  <c r="Q150" i="18"/>
  <c r="P150" i="18"/>
  <c r="O150" i="18"/>
  <c r="N150" i="18"/>
  <c r="M150" i="18"/>
  <c r="L150" i="18"/>
  <c r="AN150" i="18" s="1"/>
  <c r="K150" i="18"/>
  <c r="J150" i="18"/>
  <c r="I150" i="18"/>
  <c r="H150" i="18"/>
  <c r="G150" i="18"/>
  <c r="F150" i="18"/>
  <c r="E150" i="18"/>
  <c r="D150" i="18"/>
  <c r="AO150" i="18" s="1"/>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AN149" i="18" s="1"/>
  <c r="L149" i="18"/>
  <c r="K149" i="18"/>
  <c r="J149" i="18"/>
  <c r="I149" i="18"/>
  <c r="H149" i="18"/>
  <c r="G149" i="18"/>
  <c r="F149" i="18"/>
  <c r="E149" i="18"/>
  <c r="AO149" i="18" s="1"/>
  <c r="D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AN148" i="18" s="1"/>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U147" i="18"/>
  <c r="T147" i="18"/>
  <c r="S147" i="18"/>
  <c r="AN147" i="18" s="1"/>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AM146" i="18" s="1"/>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O141" i="18"/>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N140" i="18"/>
  <c r="AJ140" i="18"/>
  <c r="AI140" i="18"/>
  <c r="AH140" i="18"/>
  <c r="AG140" i="18"/>
  <c r="AF140" i="18"/>
  <c r="AE140" i="18"/>
  <c r="AD140" i="18"/>
  <c r="AC140" i="18"/>
  <c r="AB140" i="18"/>
  <c r="AA140" i="18"/>
  <c r="Z140" i="18"/>
  <c r="Y140" i="18"/>
  <c r="X140" i="18"/>
  <c r="W140" i="18"/>
  <c r="V140" i="18"/>
  <c r="U140" i="18"/>
  <c r="T140" i="18"/>
  <c r="AM140" i="18" s="1"/>
  <c r="S140" i="18"/>
  <c r="R140" i="18"/>
  <c r="Q140" i="18"/>
  <c r="P140" i="18"/>
  <c r="O140" i="18"/>
  <c r="N140" i="18"/>
  <c r="M140" i="18"/>
  <c r="L140" i="18"/>
  <c r="K140" i="18"/>
  <c r="J140" i="18"/>
  <c r="I140" i="18"/>
  <c r="H140" i="18"/>
  <c r="G140" i="18"/>
  <c r="F140" i="18"/>
  <c r="E140" i="18"/>
  <c r="D140" i="18"/>
  <c r="AO140" i="18" s="1"/>
  <c r="AM139"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AN139" i="18" s="1"/>
  <c r="M139" i="18"/>
  <c r="L139" i="18"/>
  <c r="K139" i="18"/>
  <c r="J139" i="18"/>
  <c r="I139" i="18"/>
  <c r="H139" i="18"/>
  <c r="G139" i="18"/>
  <c r="F139" i="18"/>
  <c r="E139" i="18"/>
  <c r="D139" i="18"/>
  <c r="AO139" i="18" s="1"/>
  <c r="AJ138" i="18"/>
  <c r="AI138" i="18"/>
  <c r="AH138" i="18"/>
  <c r="AG138" i="18"/>
  <c r="AF138" i="18"/>
  <c r="AE138" i="18"/>
  <c r="AD138" i="18"/>
  <c r="AC138" i="18"/>
  <c r="AB138" i="18"/>
  <c r="AA138" i="18"/>
  <c r="Z138" i="18"/>
  <c r="Y138" i="18"/>
  <c r="X138" i="18"/>
  <c r="W138" i="18"/>
  <c r="V138" i="18"/>
  <c r="AM138" i="18" s="1"/>
  <c r="U138" i="18"/>
  <c r="T138" i="18"/>
  <c r="S138" i="18"/>
  <c r="R138" i="18"/>
  <c r="Q138" i="18"/>
  <c r="P138" i="18"/>
  <c r="O138" i="18"/>
  <c r="N138" i="18"/>
  <c r="M138" i="18"/>
  <c r="L138" i="18"/>
  <c r="AN138" i="18" s="1"/>
  <c r="K138" i="18"/>
  <c r="J138" i="18"/>
  <c r="I138" i="18"/>
  <c r="H138" i="18"/>
  <c r="G138" i="18"/>
  <c r="F138" i="18"/>
  <c r="E138" i="18"/>
  <c r="D138" i="18"/>
  <c r="AO138" i="18" s="1"/>
  <c r="AJ137" i="18"/>
  <c r="AI137" i="18"/>
  <c r="AH137" i="18"/>
  <c r="AG137" i="18"/>
  <c r="AF137" i="18"/>
  <c r="AE137" i="18"/>
  <c r="AD137" i="18"/>
  <c r="AC137" i="18"/>
  <c r="AB137" i="18"/>
  <c r="AA137" i="18"/>
  <c r="Z137" i="18"/>
  <c r="Y137" i="18"/>
  <c r="X137" i="18"/>
  <c r="W137" i="18"/>
  <c r="V137" i="18"/>
  <c r="U137" i="18"/>
  <c r="T137" i="18"/>
  <c r="AM137" i="18" s="1"/>
  <c r="S137" i="18"/>
  <c r="R137" i="18"/>
  <c r="Q137" i="18"/>
  <c r="P137" i="18"/>
  <c r="O137" i="18"/>
  <c r="N137" i="18"/>
  <c r="M137" i="18"/>
  <c r="L137" i="18"/>
  <c r="AN137" i="18" s="1"/>
  <c r="K137" i="18"/>
  <c r="J137" i="18"/>
  <c r="I137" i="18"/>
  <c r="H137" i="18"/>
  <c r="G137" i="18"/>
  <c r="F137" i="18"/>
  <c r="E137" i="18"/>
  <c r="D137" i="18"/>
  <c r="AO137" i="18" s="1"/>
  <c r="AO136"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Q134" i="18" s="1"/>
  <c r="AR69"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Q133" i="18"/>
  <c r="AN133" i="18"/>
  <c r="AJ133" i="18"/>
  <c r="AI133" i="18"/>
  <c r="AH133" i="18"/>
  <c r="AG133" i="18"/>
  <c r="AF133" i="18"/>
  <c r="AE133" i="18"/>
  <c r="AD133" i="18"/>
  <c r="AC133" i="18"/>
  <c r="AL133" i="18" s="1"/>
  <c r="AB133" i="18"/>
  <c r="AA133" i="18"/>
  <c r="Z133" i="18"/>
  <c r="Y133" i="18"/>
  <c r="X133" i="18"/>
  <c r="W133" i="18"/>
  <c r="V133" i="18"/>
  <c r="U133" i="18"/>
  <c r="AM133" i="18" s="1"/>
  <c r="T133" i="18"/>
  <c r="S133" i="18"/>
  <c r="R133" i="18"/>
  <c r="Q133" i="18"/>
  <c r="P133" i="18"/>
  <c r="O133" i="18"/>
  <c r="N133" i="18"/>
  <c r="M133" i="18"/>
  <c r="L133" i="18"/>
  <c r="K133" i="18"/>
  <c r="J133" i="18"/>
  <c r="I133" i="18"/>
  <c r="H133" i="18"/>
  <c r="G133" i="18"/>
  <c r="F133" i="18"/>
  <c r="E133" i="18"/>
  <c r="D133" i="18"/>
  <c r="AO133" i="18" s="1"/>
  <c r="AQ132" i="18"/>
  <c r="AJ132" i="18"/>
  <c r="AI132" i="18"/>
  <c r="AH132" i="18"/>
  <c r="AG132" i="18"/>
  <c r="AF132" i="18"/>
  <c r="AE132" i="18"/>
  <c r="AD132" i="18"/>
  <c r="AC132" i="18"/>
  <c r="AB132" i="18"/>
  <c r="AL132" i="18" s="1"/>
  <c r="AA132" i="18"/>
  <c r="Z132" i="18"/>
  <c r="Y132" i="18"/>
  <c r="X132" i="18"/>
  <c r="W132" i="18"/>
  <c r="V132" i="18"/>
  <c r="AM132" i="18" s="1"/>
  <c r="U132" i="18"/>
  <c r="T132" i="18"/>
  <c r="S132" i="18"/>
  <c r="R132" i="18"/>
  <c r="Q132" i="18"/>
  <c r="P132" i="18"/>
  <c r="O132" i="18"/>
  <c r="N132" i="18"/>
  <c r="M132" i="18"/>
  <c r="L132" i="18"/>
  <c r="AN132" i="18" s="1"/>
  <c r="K132" i="18"/>
  <c r="J132" i="18"/>
  <c r="I132" i="18"/>
  <c r="H132" i="18"/>
  <c r="G132" i="18"/>
  <c r="F132" i="18"/>
  <c r="E132" i="18"/>
  <c r="D132" i="18"/>
  <c r="AQ131" i="18"/>
  <c r="AJ131" i="18"/>
  <c r="AI131" i="18"/>
  <c r="AH131" i="18"/>
  <c r="AG131" i="18"/>
  <c r="AF131" i="18"/>
  <c r="AE131" i="18"/>
  <c r="AD131" i="18"/>
  <c r="AC131" i="18"/>
  <c r="AL131" i="18" s="1"/>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J130" i="18"/>
  <c r="AQ130"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Q129" i="18"/>
  <c r="AJ129" i="18"/>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O129" i="18" s="1"/>
  <c r="C129" i="18"/>
  <c r="AJ128" i="18"/>
  <c r="AQ128" i="18" s="1"/>
  <c r="AI128" i="18"/>
  <c r="AH128" i="18"/>
  <c r="AG128" i="18"/>
  <c r="AF128" i="18"/>
  <c r="AE128" i="18"/>
  <c r="AD128" i="18"/>
  <c r="AC128" i="18"/>
  <c r="AL128" i="18" s="1"/>
  <c r="AB128" i="18"/>
  <c r="AA128" i="18"/>
  <c r="Z128" i="18"/>
  <c r="Y128" i="18"/>
  <c r="X128" i="18"/>
  <c r="W128" i="18"/>
  <c r="V128" i="18"/>
  <c r="U128" i="18"/>
  <c r="AM128" i="18" s="1"/>
  <c r="T128" i="18"/>
  <c r="S128" i="18"/>
  <c r="R128" i="18"/>
  <c r="Q128" i="18"/>
  <c r="P128" i="18"/>
  <c r="O128" i="18"/>
  <c r="N128" i="18"/>
  <c r="M128" i="18"/>
  <c r="L128" i="18"/>
  <c r="K128" i="18"/>
  <c r="J128" i="18"/>
  <c r="I128" i="18"/>
  <c r="H128" i="18"/>
  <c r="G128" i="18"/>
  <c r="F128" i="18"/>
  <c r="E128" i="18"/>
  <c r="D128" i="18"/>
  <c r="AQ127" i="18"/>
  <c r="AR62" i="18" s="1"/>
  <c r="AJ127" i="18"/>
  <c r="AI127" i="18"/>
  <c r="AH127" i="18"/>
  <c r="AG127" i="18"/>
  <c r="AF127" i="18"/>
  <c r="AE127" i="18"/>
  <c r="AD127" i="18"/>
  <c r="AC127" i="18"/>
  <c r="AL127" i="18" s="1"/>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Q126" i="18" s="1"/>
  <c r="AR61" i="18" s="1"/>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O126" i="18" s="1"/>
  <c r="AQ125" i="18"/>
  <c r="AJ125" i="18"/>
  <c r="AI125" i="18"/>
  <c r="AH125" i="18"/>
  <c r="AG125" i="18"/>
  <c r="AF125" i="18"/>
  <c r="AE125" i="18"/>
  <c r="AD125" i="18"/>
  <c r="AC125" i="18"/>
  <c r="AB125" i="18"/>
  <c r="AA125" i="18"/>
  <c r="Z125" i="18"/>
  <c r="Y125" i="18"/>
  <c r="X125" i="18"/>
  <c r="W125" i="18"/>
  <c r="V125" i="18"/>
  <c r="U125" i="18"/>
  <c r="T125" i="18"/>
  <c r="S125" i="18"/>
  <c r="AN125" i="18" s="1"/>
  <c r="R125" i="18"/>
  <c r="Q125" i="18"/>
  <c r="P125" i="18"/>
  <c r="O125" i="18"/>
  <c r="N125" i="18"/>
  <c r="M125" i="18"/>
  <c r="L125" i="18"/>
  <c r="K125" i="18"/>
  <c r="J125" i="18"/>
  <c r="I125" i="18"/>
  <c r="H125" i="18"/>
  <c r="G125" i="18"/>
  <c r="F125" i="18"/>
  <c r="E125" i="18"/>
  <c r="D125" i="18"/>
  <c r="AO125" i="18" s="1"/>
  <c r="AQ124" i="18"/>
  <c r="AM124" i="18"/>
  <c r="AJ124" i="18"/>
  <c r="AI124" i="18"/>
  <c r="AH124" i="18"/>
  <c r="AG124" i="18"/>
  <c r="AF124" i="18"/>
  <c r="AE124" i="18"/>
  <c r="AD124" i="18"/>
  <c r="AC124" i="18"/>
  <c r="AB124" i="18"/>
  <c r="AL124" i="18" s="1"/>
  <c r="AA124" i="18"/>
  <c r="Z124" i="18"/>
  <c r="Y124" i="18"/>
  <c r="X124" i="18"/>
  <c r="W124" i="18"/>
  <c r="V124" i="18"/>
  <c r="U124" i="18"/>
  <c r="T124" i="18"/>
  <c r="S124" i="18"/>
  <c r="R124" i="18"/>
  <c r="Q124" i="18"/>
  <c r="P124" i="18"/>
  <c r="O124" i="18"/>
  <c r="N124" i="18"/>
  <c r="M124" i="18"/>
  <c r="L124" i="18"/>
  <c r="AN124" i="18" s="1"/>
  <c r="K124" i="18"/>
  <c r="J124" i="18"/>
  <c r="I124" i="18"/>
  <c r="H124" i="18"/>
  <c r="G124" i="18"/>
  <c r="F124" i="18"/>
  <c r="E124" i="18"/>
  <c r="D124" i="18"/>
  <c r="AO124" i="18" s="1"/>
  <c r="AQ123" i="18"/>
  <c r="AJ123" i="18"/>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Q122" i="18" s="1"/>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Q121" i="18"/>
  <c r="AJ121" i="18"/>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C121" i="18"/>
  <c r="AJ120" i="18"/>
  <c r="AQ120" i="18" s="1"/>
  <c r="AR55" i="18" s="1"/>
  <c r="AI120" i="18"/>
  <c r="AH120" i="18"/>
  <c r="AG120" i="18"/>
  <c r="AF120" i="18"/>
  <c r="AE120" i="18"/>
  <c r="AD120" i="18"/>
  <c r="AC120" i="18"/>
  <c r="AL120" i="18" s="1"/>
  <c r="AB120" i="18"/>
  <c r="AA120" i="18"/>
  <c r="Z120" i="18"/>
  <c r="Y120" i="18"/>
  <c r="X120" i="18"/>
  <c r="W120" i="18"/>
  <c r="V120" i="18"/>
  <c r="AM120" i="18" s="1"/>
  <c r="U120" i="18"/>
  <c r="T120" i="18"/>
  <c r="S120" i="18"/>
  <c r="R120" i="18"/>
  <c r="Q120" i="18"/>
  <c r="P120" i="18"/>
  <c r="O120" i="18"/>
  <c r="N120" i="18"/>
  <c r="M120" i="18"/>
  <c r="L120" i="18"/>
  <c r="AN120" i="18" s="1"/>
  <c r="K120" i="18"/>
  <c r="J120" i="18"/>
  <c r="I120" i="18"/>
  <c r="H120" i="18"/>
  <c r="G120" i="18"/>
  <c r="F120" i="18"/>
  <c r="E120" i="18"/>
  <c r="D120" i="18"/>
  <c r="AO120" i="18" s="1"/>
  <c r="AQ119" i="18"/>
  <c r="AR54" i="18" s="1"/>
  <c r="AJ119" i="18"/>
  <c r="AI119" i="18"/>
  <c r="AH119" i="18"/>
  <c r="AG119" i="18"/>
  <c r="AF119" i="18"/>
  <c r="AE119" i="18"/>
  <c r="AD119" i="18"/>
  <c r="AC119" i="18"/>
  <c r="AB119" i="18"/>
  <c r="AL119" i="18" s="1"/>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J118" i="18"/>
  <c r="AQ118" i="18" s="1"/>
  <c r="AR53" i="18" s="1"/>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Q117" i="18"/>
  <c r="AN117" i="18"/>
  <c r="AJ117" i="18"/>
  <c r="AI117" i="18"/>
  <c r="AH117" i="18"/>
  <c r="AG117" i="18"/>
  <c r="AF117" i="18"/>
  <c r="AE117" i="18"/>
  <c r="AD117" i="18"/>
  <c r="AC117" i="18"/>
  <c r="AL117" i="18" s="1"/>
  <c r="AB117" i="18"/>
  <c r="AA117" i="18"/>
  <c r="Z117" i="18"/>
  <c r="Y117" i="18"/>
  <c r="X117" i="18"/>
  <c r="W117" i="18"/>
  <c r="V117" i="18"/>
  <c r="U117" i="18"/>
  <c r="AM117" i="18" s="1"/>
  <c r="T117" i="18"/>
  <c r="S117" i="18"/>
  <c r="R117" i="18"/>
  <c r="Q117" i="18"/>
  <c r="P117" i="18"/>
  <c r="O117" i="18"/>
  <c r="N117" i="18"/>
  <c r="M117" i="18"/>
  <c r="L117" i="18"/>
  <c r="K117" i="18"/>
  <c r="J117" i="18"/>
  <c r="I117" i="18"/>
  <c r="H117" i="18"/>
  <c r="G117" i="18"/>
  <c r="F117" i="18"/>
  <c r="E117" i="18"/>
  <c r="D117" i="18"/>
  <c r="AO117" i="18" s="1"/>
  <c r="AQ116" i="18"/>
  <c r="AJ116" i="18"/>
  <c r="AI116" i="18"/>
  <c r="AH116" i="18"/>
  <c r="AG116" i="18"/>
  <c r="AF116" i="18"/>
  <c r="AE116" i="18"/>
  <c r="AD116" i="18"/>
  <c r="AC116" i="18"/>
  <c r="AB116" i="18"/>
  <c r="AL116" i="18" s="1"/>
  <c r="AA116" i="18"/>
  <c r="Z116" i="18"/>
  <c r="Y116" i="18"/>
  <c r="X116" i="18"/>
  <c r="W116" i="18"/>
  <c r="V116" i="18"/>
  <c r="AM116" i="18" s="1"/>
  <c r="U116" i="18"/>
  <c r="T116" i="18"/>
  <c r="S116" i="18"/>
  <c r="R116" i="18"/>
  <c r="Q116" i="18"/>
  <c r="P116" i="18"/>
  <c r="O116" i="18"/>
  <c r="N116" i="18"/>
  <c r="M116" i="18"/>
  <c r="L116" i="18"/>
  <c r="AN116" i="18" s="1"/>
  <c r="K116" i="18"/>
  <c r="J116" i="18"/>
  <c r="I116" i="18"/>
  <c r="H116" i="18"/>
  <c r="G116" i="18"/>
  <c r="F116" i="18"/>
  <c r="E116" i="18"/>
  <c r="D116" i="18"/>
  <c r="AO116" i="18" s="1"/>
  <c r="AQ115" i="18"/>
  <c r="AJ115" i="18"/>
  <c r="AI115" i="18"/>
  <c r="AH115" i="18"/>
  <c r="AG115" i="18"/>
  <c r="AF115" i="18"/>
  <c r="AE115" i="18"/>
  <c r="AD115" i="18"/>
  <c r="AC115" i="18"/>
  <c r="AL115" i="18" s="1"/>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Q114" i="18" s="1"/>
  <c r="AI114" i="18"/>
  <c r="AH114" i="18"/>
  <c r="AG114" i="18"/>
  <c r="AF114" i="18"/>
  <c r="AE114" i="18"/>
  <c r="AD114" i="18"/>
  <c r="AC114" i="18"/>
  <c r="AB114" i="18"/>
  <c r="AA114" i="18"/>
  <c r="Z114" i="18"/>
  <c r="Y114" i="18"/>
  <c r="X114" i="18"/>
  <c r="W114" i="18"/>
  <c r="V114" i="18"/>
  <c r="U114" i="18"/>
  <c r="T114" i="18"/>
  <c r="S114" i="18"/>
  <c r="R114" i="18"/>
  <c r="Q114" i="18"/>
  <c r="P114" i="18"/>
  <c r="O114" i="18"/>
  <c r="AN114" i="18" s="1"/>
  <c r="N114" i="18"/>
  <c r="M114" i="18"/>
  <c r="L114" i="18"/>
  <c r="K114" i="18"/>
  <c r="J114" i="18"/>
  <c r="I114" i="18"/>
  <c r="H114" i="18"/>
  <c r="G114" i="18"/>
  <c r="F114" i="18"/>
  <c r="E114" i="18"/>
  <c r="D114" i="18"/>
  <c r="AQ113" i="18"/>
  <c r="AJ113" i="18"/>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O113" i="18" s="1"/>
  <c r="C113" i="18"/>
  <c r="AJ112" i="18"/>
  <c r="AQ112" i="18" s="1"/>
  <c r="AI112" i="18"/>
  <c r="AH112" i="18"/>
  <c r="AG112" i="18"/>
  <c r="AF112" i="18"/>
  <c r="AE112" i="18"/>
  <c r="AD112" i="18"/>
  <c r="AC112" i="18"/>
  <c r="AL112" i="18" s="1"/>
  <c r="AB112" i="18"/>
  <c r="AA112" i="18"/>
  <c r="Z112" i="18"/>
  <c r="Y112" i="18"/>
  <c r="X112" i="18"/>
  <c r="W112" i="18"/>
  <c r="V112" i="18"/>
  <c r="U112" i="18"/>
  <c r="AM112" i="18" s="1"/>
  <c r="T112" i="18"/>
  <c r="S112" i="18"/>
  <c r="R112" i="18"/>
  <c r="Q112" i="18"/>
  <c r="P112" i="18"/>
  <c r="O112" i="18"/>
  <c r="N112" i="18"/>
  <c r="M112" i="18"/>
  <c r="L112" i="18"/>
  <c r="K112" i="18"/>
  <c r="J112" i="18"/>
  <c r="I112" i="18"/>
  <c r="H112" i="18"/>
  <c r="G112" i="18"/>
  <c r="F112" i="18"/>
  <c r="E112" i="18"/>
  <c r="D112" i="18"/>
  <c r="AQ111" i="18"/>
  <c r="AR46" i="18" s="1"/>
  <c r="AJ111" i="18"/>
  <c r="AI111" i="18"/>
  <c r="AH111" i="18"/>
  <c r="AG111" i="18"/>
  <c r="AF111" i="18"/>
  <c r="AE111" i="18"/>
  <c r="AD111" i="18"/>
  <c r="AC111" i="18"/>
  <c r="AL111" i="18" s="1"/>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Q110" i="18" s="1"/>
  <c r="AR45" i="18" s="1"/>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O110" i="18" s="1"/>
  <c r="AQ109" i="18"/>
  <c r="AJ109" i="18"/>
  <c r="AI109" i="18"/>
  <c r="AH109" i="18"/>
  <c r="AG109" i="18"/>
  <c r="AF109" i="18"/>
  <c r="AE109" i="18"/>
  <c r="AD109" i="18"/>
  <c r="AC109" i="18"/>
  <c r="AB109" i="18"/>
  <c r="AA109" i="18"/>
  <c r="Z109" i="18"/>
  <c r="Y109" i="18"/>
  <c r="X109" i="18"/>
  <c r="W109" i="18"/>
  <c r="V109" i="18"/>
  <c r="U109" i="18"/>
  <c r="T109" i="18"/>
  <c r="S109" i="18"/>
  <c r="AN109" i="18" s="1"/>
  <c r="R109" i="18"/>
  <c r="Q109" i="18"/>
  <c r="P109" i="18"/>
  <c r="O109" i="18"/>
  <c r="N109" i="18"/>
  <c r="M109" i="18"/>
  <c r="L109" i="18"/>
  <c r="K109" i="18"/>
  <c r="J109" i="18"/>
  <c r="I109" i="18"/>
  <c r="H109" i="18"/>
  <c r="G109" i="18"/>
  <c r="F109" i="18"/>
  <c r="E109" i="18"/>
  <c r="D109" i="18"/>
  <c r="AO109" i="18" s="1"/>
  <c r="AQ108" i="18"/>
  <c r="AJ108" i="18"/>
  <c r="AI108" i="18"/>
  <c r="AH108" i="18"/>
  <c r="AG108" i="18"/>
  <c r="AF108" i="18"/>
  <c r="AE108" i="18"/>
  <c r="AD108" i="18"/>
  <c r="AC108" i="18"/>
  <c r="AB108" i="18"/>
  <c r="AL108" i="18" s="1"/>
  <c r="AA108" i="18"/>
  <c r="Z108" i="18"/>
  <c r="Y108" i="18"/>
  <c r="X108" i="18"/>
  <c r="W108" i="18"/>
  <c r="V108" i="18"/>
  <c r="U108" i="18"/>
  <c r="T108" i="18"/>
  <c r="AM108" i="18" s="1"/>
  <c r="S108" i="18"/>
  <c r="R108" i="18"/>
  <c r="Q108" i="18"/>
  <c r="P108" i="18"/>
  <c r="O108" i="18"/>
  <c r="N108" i="18"/>
  <c r="M108" i="18"/>
  <c r="L108" i="18"/>
  <c r="AN108" i="18" s="1"/>
  <c r="K108" i="18"/>
  <c r="J108" i="18"/>
  <c r="I108" i="18"/>
  <c r="H108" i="18"/>
  <c r="G108" i="18"/>
  <c r="F108" i="18"/>
  <c r="E108" i="18"/>
  <c r="D108" i="18"/>
  <c r="AO108" i="18" s="1"/>
  <c r="AQ107" i="18"/>
  <c r="AJ107" i="18"/>
  <c r="AI107" i="18"/>
  <c r="AH107" i="18"/>
  <c r="AG107" i="18"/>
  <c r="AF107" i="18"/>
  <c r="AE107" i="18"/>
  <c r="AD107" i="18"/>
  <c r="AC107" i="18"/>
  <c r="AL107" i="18" s="1"/>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Q106" i="18" s="1"/>
  <c r="AI106" i="18"/>
  <c r="AH106" i="18"/>
  <c r="AG106" i="18"/>
  <c r="AF106" i="18"/>
  <c r="AE106" i="18"/>
  <c r="AD106" i="18"/>
  <c r="AC106" i="18"/>
  <c r="AB106" i="18"/>
  <c r="AA106" i="18"/>
  <c r="Z106" i="18"/>
  <c r="Y106" i="18"/>
  <c r="X106" i="18"/>
  <c r="W106" i="18"/>
  <c r="V106" i="18"/>
  <c r="U106" i="18"/>
  <c r="T106" i="18"/>
  <c r="S106" i="18"/>
  <c r="R106" i="18"/>
  <c r="Q106" i="18"/>
  <c r="P106" i="18"/>
  <c r="O106" i="18"/>
  <c r="N106" i="18"/>
  <c r="AN106" i="18" s="1"/>
  <c r="M106" i="18"/>
  <c r="L106" i="18"/>
  <c r="K106" i="18"/>
  <c r="J106" i="18"/>
  <c r="I106" i="18"/>
  <c r="H106" i="18"/>
  <c r="G106" i="18"/>
  <c r="F106" i="18"/>
  <c r="AO106" i="18" s="1"/>
  <c r="E106" i="18"/>
  <c r="D106" i="18"/>
  <c r="AQ105" i="18"/>
  <c r="AN105" i="18"/>
  <c r="AJ105" i="18"/>
  <c r="AI105" i="18"/>
  <c r="AH105" i="18"/>
  <c r="AG105" i="18"/>
  <c r="AF105" i="18"/>
  <c r="AE105" i="18"/>
  <c r="AD105" i="18"/>
  <c r="AC105" i="18"/>
  <c r="AL105" i="18" s="1"/>
  <c r="AB105" i="18"/>
  <c r="AA105" i="18"/>
  <c r="Z105" i="18"/>
  <c r="Y105" i="18"/>
  <c r="X105" i="18"/>
  <c r="W105" i="18"/>
  <c r="V105" i="18"/>
  <c r="AM105" i="18" s="1"/>
  <c r="U105" i="18"/>
  <c r="T105" i="18"/>
  <c r="S105" i="18"/>
  <c r="R105" i="18"/>
  <c r="Q105" i="18"/>
  <c r="P105" i="18"/>
  <c r="O105" i="18"/>
  <c r="N105" i="18"/>
  <c r="M105" i="18"/>
  <c r="L105" i="18"/>
  <c r="K105" i="18"/>
  <c r="J105" i="18"/>
  <c r="I105" i="18"/>
  <c r="H105" i="18"/>
  <c r="G105" i="18"/>
  <c r="F105" i="18"/>
  <c r="E105" i="18"/>
  <c r="D105" i="18"/>
  <c r="C105" i="18"/>
  <c r="AJ104" i="18"/>
  <c r="AQ104" i="18" s="1"/>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Q103" i="18" s="1"/>
  <c r="AR38" i="18" s="1"/>
  <c r="AI103" i="18"/>
  <c r="AH103" i="18"/>
  <c r="AG103" i="18"/>
  <c r="AF103" i="18"/>
  <c r="AE103" i="18"/>
  <c r="AD103" i="18"/>
  <c r="AC103" i="18"/>
  <c r="AL103" i="18" s="1"/>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Q102" i="18" s="1"/>
  <c r="AR37" i="18" s="1"/>
  <c r="AI102" i="18"/>
  <c r="AH102" i="18"/>
  <c r="AG102" i="18"/>
  <c r="AF102" i="18"/>
  <c r="AE102" i="18"/>
  <c r="AD102" i="18"/>
  <c r="AC102" i="18"/>
  <c r="AB102" i="18"/>
  <c r="AL102" i="18" s="1"/>
  <c r="AA102" i="18"/>
  <c r="Z102" i="18"/>
  <c r="Y102" i="18"/>
  <c r="X102" i="18"/>
  <c r="W102" i="18"/>
  <c r="V102" i="18"/>
  <c r="U102" i="18"/>
  <c r="T102" i="18"/>
  <c r="AM102" i="18" s="1"/>
  <c r="S102" i="18"/>
  <c r="R102" i="18"/>
  <c r="Q102" i="18"/>
  <c r="P102" i="18"/>
  <c r="O102" i="18"/>
  <c r="N102" i="18"/>
  <c r="M102" i="18"/>
  <c r="L102" i="18"/>
  <c r="AN102" i="18" s="1"/>
  <c r="K102" i="18"/>
  <c r="J102" i="18"/>
  <c r="I102" i="18"/>
  <c r="H102" i="18"/>
  <c r="G102" i="18"/>
  <c r="F102" i="18"/>
  <c r="E102" i="18"/>
  <c r="D102" i="18"/>
  <c r="AO102" i="18" s="1"/>
  <c r="AQ101" i="18"/>
  <c r="AN101" i="18"/>
  <c r="AJ101" i="18"/>
  <c r="AI101" i="18"/>
  <c r="AH101" i="18"/>
  <c r="AG101" i="18"/>
  <c r="AF101" i="18"/>
  <c r="AE101" i="18"/>
  <c r="AD101" i="18"/>
  <c r="AC101" i="18"/>
  <c r="AL101" i="18" s="1"/>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Q100"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AO100" i="18" s="1"/>
  <c r="I100" i="18"/>
  <c r="H100" i="18"/>
  <c r="G100" i="18"/>
  <c r="F100" i="18"/>
  <c r="E100" i="18"/>
  <c r="D100" i="18"/>
  <c r="AQ99" i="18"/>
  <c r="AR35" i="18" s="1"/>
  <c r="AO99" i="18"/>
  <c r="AJ99" i="18"/>
  <c r="AI99" i="18"/>
  <c r="AH99" i="18"/>
  <c r="AG99" i="18"/>
  <c r="AF99" i="18"/>
  <c r="AE99" i="18"/>
  <c r="AD99" i="18"/>
  <c r="AC99" i="18"/>
  <c r="AL99" i="18" s="1"/>
  <c r="AB99" i="18"/>
  <c r="AA99" i="18"/>
  <c r="Z99" i="18"/>
  <c r="Y99" i="18"/>
  <c r="X99" i="18"/>
  <c r="W99" i="18"/>
  <c r="V99" i="18"/>
  <c r="U99" i="18"/>
  <c r="T99" i="18"/>
  <c r="S99" i="18"/>
  <c r="R99" i="18"/>
  <c r="Q99" i="18"/>
  <c r="P99" i="18"/>
  <c r="O99" i="18"/>
  <c r="N99" i="18"/>
  <c r="M99" i="18"/>
  <c r="AN99" i="18" s="1"/>
  <c r="L99" i="18"/>
  <c r="K99" i="18"/>
  <c r="J99" i="18"/>
  <c r="I99" i="18"/>
  <c r="H99" i="18"/>
  <c r="G99" i="18"/>
  <c r="F99" i="18"/>
  <c r="E99" i="18"/>
  <c r="D99" i="18"/>
  <c r="AJ98" i="18"/>
  <c r="AQ98" i="18" s="1"/>
  <c r="AI98" i="18"/>
  <c r="AH98" i="18"/>
  <c r="AG98" i="18"/>
  <c r="AF98" i="18"/>
  <c r="AE98" i="18"/>
  <c r="AD98" i="18"/>
  <c r="AC98" i="18"/>
  <c r="AB98" i="18"/>
  <c r="AA98" i="18"/>
  <c r="Z98" i="18"/>
  <c r="Y98" i="18"/>
  <c r="X98" i="18"/>
  <c r="W98" i="18"/>
  <c r="V98" i="18"/>
  <c r="U98" i="18"/>
  <c r="T98" i="18"/>
  <c r="AM98" i="18" s="1"/>
  <c r="S98" i="18"/>
  <c r="R98" i="18"/>
  <c r="Q98" i="18"/>
  <c r="P98" i="18"/>
  <c r="O98" i="18"/>
  <c r="N98" i="18"/>
  <c r="M98" i="18"/>
  <c r="L98" i="18"/>
  <c r="K98" i="18"/>
  <c r="J98" i="18"/>
  <c r="I98" i="18"/>
  <c r="H98" i="18"/>
  <c r="G98" i="18"/>
  <c r="F98" i="18"/>
  <c r="E98" i="18"/>
  <c r="D98" i="18"/>
  <c r="AQ97" i="18"/>
  <c r="AJ97" i="18"/>
  <c r="AI97" i="18"/>
  <c r="AH97" i="18"/>
  <c r="AG97" i="18"/>
  <c r="AF97" i="18"/>
  <c r="AE97" i="18"/>
  <c r="AD97" i="18"/>
  <c r="AC97" i="18"/>
  <c r="AL97" i="18" s="1"/>
  <c r="AB97" i="18"/>
  <c r="AA97" i="18"/>
  <c r="Z97" i="18"/>
  <c r="Y97" i="18"/>
  <c r="X97" i="18"/>
  <c r="W97" i="18"/>
  <c r="V97" i="18"/>
  <c r="U97" i="18"/>
  <c r="AM97" i="18" s="1"/>
  <c r="T97" i="18"/>
  <c r="S97" i="18"/>
  <c r="R97" i="18"/>
  <c r="Q97" i="18"/>
  <c r="P97" i="18"/>
  <c r="O97" i="18"/>
  <c r="N97" i="18"/>
  <c r="M97" i="18"/>
  <c r="AN97" i="18" s="1"/>
  <c r="L97" i="18"/>
  <c r="K97" i="18"/>
  <c r="J97" i="18"/>
  <c r="I97" i="18"/>
  <c r="H97" i="18"/>
  <c r="G97" i="18"/>
  <c r="F97" i="18"/>
  <c r="E97" i="18"/>
  <c r="D97" i="18"/>
  <c r="AM96" i="18"/>
  <c r="AJ96" i="18"/>
  <c r="AQ96" i="18" s="1"/>
  <c r="AI96" i="18"/>
  <c r="AH96" i="18"/>
  <c r="AG96" i="18"/>
  <c r="AF96" i="18"/>
  <c r="AE96" i="18"/>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AO96" i="18" s="1"/>
  <c r="E96" i="18"/>
  <c r="D96" i="18"/>
  <c r="AQ95" i="18"/>
  <c r="AJ95" i="18"/>
  <c r="AI95" i="18"/>
  <c r="AH95" i="18"/>
  <c r="AG95" i="18"/>
  <c r="AF95" i="18"/>
  <c r="AE95" i="18"/>
  <c r="AD95" i="18"/>
  <c r="AC95" i="18"/>
  <c r="AB95" i="18"/>
  <c r="AA95" i="18"/>
  <c r="Z95" i="18"/>
  <c r="Y95" i="18"/>
  <c r="X95" i="18"/>
  <c r="W95" i="18"/>
  <c r="V95" i="18"/>
  <c r="U95" i="18"/>
  <c r="T95" i="18"/>
  <c r="S95" i="18"/>
  <c r="AN95" i="18" s="1"/>
  <c r="R95" i="18"/>
  <c r="Q95" i="18"/>
  <c r="P95" i="18"/>
  <c r="O95" i="18"/>
  <c r="N95" i="18"/>
  <c r="M95" i="18"/>
  <c r="L95" i="18"/>
  <c r="K95" i="18"/>
  <c r="J95" i="18"/>
  <c r="I95" i="18"/>
  <c r="H95" i="18"/>
  <c r="G95" i="18"/>
  <c r="F95" i="18"/>
  <c r="E95" i="18"/>
  <c r="D95" i="18"/>
  <c r="C95" i="18"/>
  <c r="AJ94" i="18"/>
  <c r="AQ94" i="18" s="1"/>
  <c r="AI94" i="18"/>
  <c r="AH94" i="18"/>
  <c r="AG94" i="18"/>
  <c r="AF94" i="18"/>
  <c r="AE94" i="18"/>
  <c r="AD94" i="18"/>
  <c r="AC94" i="18"/>
  <c r="AB94" i="18"/>
  <c r="AA94" i="18"/>
  <c r="Z94" i="18"/>
  <c r="Y94" i="18"/>
  <c r="X94" i="18"/>
  <c r="W94" i="18"/>
  <c r="V94" i="18"/>
  <c r="U94" i="18"/>
  <c r="T94" i="18"/>
  <c r="AM94" i="18" s="1"/>
  <c r="S94" i="18"/>
  <c r="R94" i="18"/>
  <c r="Q94" i="18"/>
  <c r="P94" i="18"/>
  <c r="O94" i="18"/>
  <c r="N94" i="18"/>
  <c r="M94" i="18"/>
  <c r="L94" i="18"/>
  <c r="K94" i="18"/>
  <c r="J94" i="18"/>
  <c r="I94" i="18"/>
  <c r="H94" i="18"/>
  <c r="G94" i="18"/>
  <c r="F94" i="18"/>
  <c r="AO94" i="18" s="1"/>
  <c r="E94" i="18"/>
  <c r="D94" i="18"/>
  <c r="AQ93" i="18"/>
  <c r="AJ93" i="18"/>
  <c r="AI93" i="18"/>
  <c r="AH93" i="18"/>
  <c r="AG93" i="18"/>
  <c r="AF93" i="18"/>
  <c r="AE93" i="18"/>
  <c r="AD93" i="18"/>
  <c r="AC93" i="18"/>
  <c r="AL93" i="18" s="1"/>
  <c r="AB93" i="18"/>
  <c r="AA93" i="18"/>
  <c r="Z93" i="18"/>
  <c r="Y93" i="18"/>
  <c r="X93" i="18"/>
  <c r="W93" i="18"/>
  <c r="V93" i="18"/>
  <c r="U93" i="18"/>
  <c r="T93" i="18"/>
  <c r="S93" i="18"/>
  <c r="R93" i="18"/>
  <c r="Q93" i="18"/>
  <c r="P93" i="18"/>
  <c r="O93" i="18"/>
  <c r="N93" i="18"/>
  <c r="AN93" i="18" s="1"/>
  <c r="M93" i="18"/>
  <c r="L93" i="18"/>
  <c r="K93" i="18"/>
  <c r="J93" i="18"/>
  <c r="I93" i="18"/>
  <c r="H93" i="18"/>
  <c r="G93" i="18"/>
  <c r="F93" i="18"/>
  <c r="E93" i="18"/>
  <c r="D93" i="18"/>
  <c r="AJ92" i="18"/>
  <c r="AQ92" i="18" s="1"/>
  <c r="AR27" i="18" s="1"/>
  <c r="AI92" i="18"/>
  <c r="AH92" i="18"/>
  <c r="AG92" i="18"/>
  <c r="AF92" i="18"/>
  <c r="AE92" i="18"/>
  <c r="AD92" i="18"/>
  <c r="AC92" i="18"/>
  <c r="AL92" i="18" s="1"/>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Q91" i="18" s="1"/>
  <c r="AR26" i="18" s="1"/>
  <c r="AI91" i="18"/>
  <c r="AH91" i="18"/>
  <c r="AG91" i="18"/>
  <c r="AF91" i="18"/>
  <c r="AE91" i="18"/>
  <c r="AD91" i="18"/>
  <c r="AC91" i="18"/>
  <c r="AB91" i="18"/>
  <c r="AL91" i="18" s="1"/>
  <c r="AA91" i="18"/>
  <c r="Z91" i="18"/>
  <c r="Y91" i="18"/>
  <c r="X91" i="18"/>
  <c r="W91" i="18"/>
  <c r="V91" i="18"/>
  <c r="U91" i="18"/>
  <c r="T91" i="18"/>
  <c r="S91" i="18"/>
  <c r="R91" i="18"/>
  <c r="Q91" i="18"/>
  <c r="P91" i="18"/>
  <c r="O91" i="18"/>
  <c r="AN91" i="18" s="1"/>
  <c r="N91" i="18"/>
  <c r="M91" i="18"/>
  <c r="L91" i="18"/>
  <c r="K91" i="18"/>
  <c r="J91" i="18"/>
  <c r="I91" i="18"/>
  <c r="H91" i="18"/>
  <c r="G91" i="18"/>
  <c r="AO91" i="18" s="1"/>
  <c r="F91" i="18"/>
  <c r="E91" i="18"/>
  <c r="D91" i="18"/>
  <c r="AO90" i="18"/>
  <c r="AJ90" i="18"/>
  <c r="AQ90" i="18" s="1"/>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Q89" i="18"/>
  <c r="AJ89" i="18"/>
  <c r="AI89" i="18"/>
  <c r="AH89" i="18"/>
  <c r="AG89" i="18"/>
  <c r="AF89" i="18"/>
  <c r="AE89" i="18"/>
  <c r="AD89" i="18"/>
  <c r="AC89" i="18"/>
  <c r="AL89" i="18" s="1"/>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Q88" i="18"/>
  <c r="AR24" i="18" s="1"/>
  <c r="AO88" i="18"/>
  <c r="AJ88" i="18"/>
  <c r="AI88" i="18"/>
  <c r="AH88" i="18"/>
  <c r="AG88" i="18"/>
  <c r="AF88" i="18"/>
  <c r="AE88" i="18"/>
  <c r="AD88" i="18"/>
  <c r="AC88" i="18"/>
  <c r="AL88" i="18" s="1"/>
  <c r="AB88" i="18"/>
  <c r="AA88" i="18"/>
  <c r="Z88" i="18"/>
  <c r="Y88" i="18"/>
  <c r="X88" i="18"/>
  <c r="W88" i="18"/>
  <c r="V88" i="18"/>
  <c r="U88" i="18"/>
  <c r="T88" i="18"/>
  <c r="AM88" i="18" s="1"/>
  <c r="S88" i="18"/>
  <c r="R88" i="18"/>
  <c r="Q88" i="18"/>
  <c r="P88" i="18"/>
  <c r="O88" i="18"/>
  <c r="N88" i="18"/>
  <c r="M88" i="18"/>
  <c r="L88" i="18"/>
  <c r="K88" i="18"/>
  <c r="J88" i="18"/>
  <c r="I88" i="18"/>
  <c r="H88" i="18"/>
  <c r="G88" i="18"/>
  <c r="F88" i="18"/>
  <c r="E88" i="18"/>
  <c r="D88" i="18"/>
  <c r="AQ87" i="18"/>
  <c r="AJ87" i="18"/>
  <c r="AI87" i="18"/>
  <c r="AH87" i="18"/>
  <c r="AG87" i="18"/>
  <c r="AF87" i="18"/>
  <c r="AE87" i="18"/>
  <c r="AD87" i="18"/>
  <c r="AC87" i="18"/>
  <c r="AB87" i="18"/>
  <c r="AL87" i="18" s="1"/>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AM86" i="18" s="1"/>
  <c r="T86" i="18"/>
  <c r="S86" i="18"/>
  <c r="R86" i="18"/>
  <c r="Q86" i="18"/>
  <c r="P86" i="18"/>
  <c r="O86" i="18"/>
  <c r="N86" i="18"/>
  <c r="M86" i="18"/>
  <c r="L86" i="18"/>
  <c r="K86" i="18"/>
  <c r="J86" i="18"/>
  <c r="I86" i="18"/>
  <c r="H86" i="18"/>
  <c r="G86" i="18"/>
  <c r="F86" i="18"/>
  <c r="E86" i="18"/>
  <c r="D86" i="18"/>
  <c r="AJ85" i="18"/>
  <c r="AI85" i="18"/>
  <c r="AH85" i="18"/>
  <c r="AG85" i="18"/>
  <c r="AF85" i="18"/>
  <c r="AE85" i="18"/>
  <c r="AD85" i="18"/>
  <c r="AC85" i="18"/>
  <c r="AB85" i="18"/>
  <c r="AL85" i="18" s="1"/>
  <c r="AA85" i="18"/>
  <c r="Z85" i="18"/>
  <c r="Y85" i="18"/>
  <c r="X85" i="18"/>
  <c r="W85" i="18"/>
  <c r="V85" i="18"/>
  <c r="U85" i="18"/>
  <c r="T85" i="18"/>
  <c r="AM85" i="18" s="1"/>
  <c r="S85" i="18"/>
  <c r="R85" i="18"/>
  <c r="Q85" i="18"/>
  <c r="P85" i="18"/>
  <c r="O85" i="18"/>
  <c r="N85" i="18"/>
  <c r="M85" i="18"/>
  <c r="L85" i="18"/>
  <c r="AN85" i="18" s="1"/>
  <c r="K85" i="18"/>
  <c r="J85" i="18"/>
  <c r="I85" i="18"/>
  <c r="H85" i="18"/>
  <c r="G85" i="18"/>
  <c r="F85" i="18"/>
  <c r="E85" i="18"/>
  <c r="D85" i="18"/>
  <c r="AO85" i="18" s="1"/>
  <c r="AJ84" i="18"/>
  <c r="AI84" i="18"/>
  <c r="AH84" i="18"/>
  <c r="AG84" i="18"/>
  <c r="AF84" i="18"/>
  <c r="AE84" i="18"/>
  <c r="AD84" i="18"/>
  <c r="AC84" i="18"/>
  <c r="AB84" i="18"/>
  <c r="AA84" i="18"/>
  <c r="Z84" i="18"/>
  <c r="Y84" i="18"/>
  <c r="X84" i="18"/>
  <c r="W84" i="18"/>
  <c r="V84" i="18"/>
  <c r="U84" i="18"/>
  <c r="T84" i="18"/>
  <c r="S84" i="18"/>
  <c r="R84" i="18"/>
  <c r="Q84" i="18"/>
  <c r="P84" i="18"/>
  <c r="O84" i="18"/>
  <c r="AN84" i="18" s="1"/>
  <c r="N84" i="18"/>
  <c r="M84" i="18"/>
  <c r="L84" i="18"/>
  <c r="K84" i="18"/>
  <c r="J84" i="18"/>
  <c r="I84" i="18"/>
  <c r="H84" i="18"/>
  <c r="G84" i="18"/>
  <c r="AO84" i="18" s="1"/>
  <c r="F84" i="18"/>
  <c r="E84" i="18"/>
  <c r="D84" i="18"/>
  <c r="AM83" i="18"/>
  <c r="AJ83" i="18"/>
  <c r="AI83" i="18"/>
  <c r="AH83" i="18"/>
  <c r="AG83" i="18"/>
  <c r="AF83" i="18"/>
  <c r="AE83" i="18"/>
  <c r="AD83" i="18"/>
  <c r="AC83" i="18"/>
  <c r="AB83" i="18"/>
  <c r="AA83" i="18"/>
  <c r="Z83" i="18"/>
  <c r="Y83" i="18"/>
  <c r="X83" i="18"/>
  <c r="W83" i="18"/>
  <c r="V83" i="18"/>
  <c r="U83" i="18"/>
  <c r="T83" i="18"/>
  <c r="S83" i="18"/>
  <c r="R83" i="18"/>
  <c r="Q83" i="18"/>
  <c r="P83" i="18"/>
  <c r="O83" i="18"/>
  <c r="N83" i="18"/>
  <c r="AN83" i="18" s="1"/>
  <c r="M83" i="18"/>
  <c r="L83" i="18"/>
  <c r="K83" i="18"/>
  <c r="J83" i="18"/>
  <c r="I83" i="18"/>
  <c r="H83" i="18"/>
  <c r="G83" i="18"/>
  <c r="F83" i="18"/>
  <c r="E83" i="18"/>
  <c r="D83" i="18"/>
  <c r="AJ82" i="18"/>
  <c r="AI82" i="18"/>
  <c r="AH82" i="18"/>
  <c r="AG82" i="18"/>
  <c r="AF82" i="18"/>
  <c r="AE82" i="18"/>
  <c r="AD82" i="18"/>
  <c r="AC82" i="18"/>
  <c r="AB82" i="18"/>
  <c r="AA82" i="18"/>
  <c r="Z82" i="18"/>
  <c r="Y82" i="18"/>
  <c r="X82" i="18"/>
  <c r="W82" i="18"/>
  <c r="V82" i="18"/>
  <c r="AM82" i="18" s="1"/>
  <c r="U82" i="18"/>
  <c r="T82" i="18"/>
  <c r="S82" i="18"/>
  <c r="R82" i="18"/>
  <c r="Q82" i="18"/>
  <c r="P82" i="18"/>
  <c r="O82" i="18"/>
  <c r="N82" i="18"/>
  <c r="M82" i="18"/>
  <c r="L82" i="18"/>
  <c r="K82" i="18"/>
  <c r="J82" i="18"/>
  <c r="I82" i="18"/>
  <c r="H82" i="18"/>
  <c r="G82" i="18"/>
  <c r="F82" i="18"/>
  <c r="E82" i="18"/>
  <c r="AO82" i="18" s="1"/>
  <c r="D82" i="18"/>
  <c r="AN81"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AO81" i="18" s="1"/>
  <c r="F81" i="18"/>
  <c r="E81" i="18"/>
  <c r="D81" i="18"/>
  <c r="AJ80" i="18"/>
  <c r="AI80" i="18"/>
  <c r="AH80" i="18"/>
  <c r="AG80" i="18"/>
  <c r="AF80" i="18"/>
  <c r="AE80" i="18"/>
  <c r="AD80" i="18"/>
  <c r="AC80" i="18"/>
  <c r="AB80" i="18"/>
  <c r="AA80" i="18"/>
  <c r="Z80" i="18"/>
  <c r="Y80" i="18"/>
  <c r="X80" i="18"/>
  <c r="W80" i="18"/>
  <c r="V80" i="18"/>
  <c r="AM80" i="18" s="1"/>
  <c r="U80" i="18"/>
  <c r="T80" i="18"/>
  <c r="S80" i="18"/>
  <c r="R80" i="18"/>
  <c r="Q80" i="18"/>
  <c r="P80" i="18"/>
  <c r="O80" i="18"/>
  <c r="N80" i="18"/>
  <c r="AN80" i="18" s="1"/>
  <c r="M80" i="18"/>
  <c r="L80" i="18"/>
  <c r="K80" i="18"/>
  <c r="J80" i="18"/>
  <c r="I80" i="18"/>
  <c r="H80" i="18"/>
  <c r="G80" i="18"/>
  <c r="F80" i="18"/>
  <c r="E80" i="18"/>
  <c r="D80" i="18"/>
  <c r="C80" i="18"/>
  <c r="AO79" i="18"/>
  <c r="AJ79" i="18"/>
  <c r="AI79" i="18"/>
  <c r="AH79" i="18"/>
  <c r="AG79" i="18"/>
  <c r="AF79" i="18"/>
  <c r="AE79" i="18"/>
  <c r="AD79" i="18"/>
  <c r="AC79" i="18"/>
  <c r="AB79" i="18"/>
  <c r="AA79" i="18"/>
  <c r="Z79" i="18"/>
  <c r="Y79" i="18"/>
  <c r="X79" i="18"/>
  <c r="W79" i="18"/>
  <c r="V79" i="18"/>
  <c r="AM79" i="18" s="1"/>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AM78" i="18" s="1"/>
  <c r="S78" i="18"/>
  <c r="R78" i="18"/>
  <c r="Q78" i="18"/>
  <c r="P78" i="18"/>
  <c r="O78" i="18"/>
  <c r="N78" i="18"/>
  <c r="M78" i="18"/>
  <c r="L78" i="18"/>
  <c r="AN78" i="18" s="1"/>
  <c r="K78" i="18"/>
  <c r="J78" i="18"/>
  <c r="I78" i="18"/>
  <c r="H78" i="18"/>
  <c r="G78" i="18"/>
  <c r="F78" i="18"/>
  <c r="E78" i="18"/>
  <c r="D78" i="18"/>
  <c r="AO78" i="18" s="1"/>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C77" i="18"/>
  <c r="AJ76" i="18"/>
  <c r="AI76" i="18"/>
  <c r="AH76" i="18"/>
  <c r="AG76" i="18"/>
  <c r="AF76" i="18"/>
  <c r="AE76" i="18"/>
  <c r="AD76" i="18"/>
  <c r="AC76" i="18"/>
  <c r="AB76" i="18"/>
  <c r="AA76" i="18"/>
  <c r="Z76" i="18"/>
  <c r="Y76" i="18"/>
  <c r="X76" i="18"/>
  <c r="W76" i="18"/>
  <c r="V76" i="18"/>
  <c r="U76" i="18"/>
  <c r="T76" i="18"/>
  <c r="S76" i="18"/>
  <c r="R76" i="18"/>
  <c r="Q76" i="18"/>
  <c r="P76" i="18"/>
  <c r="O76" i="18"/>
  <c r="N76" i="18"/>
  <c r="M76" i="18"/>
  <c r="AN76" i="18" s="1"/>
  <c r="L76" i="18"/>
  <c r="K76" i="18"/>
  <c r="J76" i="18"/>
  <c r="I76" i="18"/>
  <c r="H76" i="18"/>
  <c r="G76" i="18"/>
  <c r="F76" i="18"/>
  <c r="E76" i="18"/>
  <c r="AO76" i="18" s="1"/>
  <c r="D76" i="18"/>
  <c r="AJ75" i="18"/>
  <c r="AI75" i="18"/>
  <c r="AH75" i="18"/>
  <c r="AG75" i="18"/>
  <c r="AF75" i="18"/>
  <c r="AE75" i="18"/>
  <c r="AD75" i="18"/>
  <c r="AC75" i="18"/>
  <c r="AB75" i="18"/>
  <c r="AA75" i="18"/>
  <c r="Z75" i="18"/>
  <c r="Y75" i="18"/>
  <c r="X75" i="18"/>
  <c r="W75" i="18"/>
  <c r="V75" i="18"/>
  <c r="AM75" i="18" s="1"/>
  <c r="U75" i="18"/>
  <c r="T75" i="18"/>
  <c r="S75" i="18"/>
  <c r="R75" i="18"/>
  <c r="Q75" i="18"/>
  <c r="P75" i="18"/>
  <c r="O75" i="18"/>
  <c r="N75" i="18"/>
  <c r="AN75" i="18" s="1"/>
  <c r="M75" i="18"/>
  <c r="L75" i="18"/>
  <c r="K75" i="18"/>
  <c r="J75" i="18"/>
  <c r="I75" i="18"/>
  <c r="H75" i="18"/>
  <c r="G75" i="18"/>
  <c r="F75" i="18"/>
  <c r="E75" i="18"/>
  <c r="D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AO74" i="18" s="1"/>
  <c r="G74" i="18"/>
  <c r="F74" i="18"/>
  <c r="E74" i="18"/>
  <c r="D74" i="18"/>
  <c r="AN73"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AO73" i="18" s="1"/>
  <c r="F73" i="18"/>
  <c r="E73" i="18"/>
  <c r="D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C72" i="18"/>
  <c r="AJ71" i="18"/>
  <c r="AI71" i="18"/>
  <c r="AH71" i="18"/>
  <c r="AG71" i="18"/>
  <c r="AF71" i="18"/>
  <c r="AE71" i="18"/>
  <c r="AD71" i="18"/>
  <c r="AC71" i="18"/>
  <c r="AB71" i="18"/>
  <c r="AA71" i="18"/>
  <c r="Z71" i="18"/>
  <c r="Y71" i="18"/>
  <c r="X71" i="18"/>
  <c r="W71" i="18"/>
  <c r="V71" i="18"/>
  <c r="U71" i="18"/>
  <c r="AM71" i="18" s="1"/>
  <c r="T71" i="18"/>
  <c r="S71" i="18"/>
  <c r="R71" i="18"/>
  <c r="Q71" i="18"/>
  <c r="P71" i="18"/>
  <c r="O71" i="18"/>
  <c r="N71" i="18"/>
  <c r="M71" i="18"/>
  <c r="AN71" i="18" s="1"/>
  <c r="L71" i="18"/>
  <c r="K71" i="18"/>
  <c r="J71" i="18"/>
  <c r="I71" i="18"/>
  <c r="H71" i="18"/>
  <c r="G71" i="18"/>
  <c r="F71" i="18"/>
  <c r="E71" i="18"/>
  <c r="AO71" i="18" s="1"/>
  <c r="D71" i="18"/>
  <c r="C71" i="18"/>
  <c r="AT70" i="18"/>
  <c r="AS70" i="18"/>
  <c r="AR70" i="18"/>
  <c r="AT69" i="18"/>
  <c r="AS69" i="18"/>
  <c r="C69" i="18"/>
  <c r="AT68" i="18"/>
  <c r="AS68" i="18"/>
  <c r="AR68" i="18"/>
  <c r="C68" i="18"/>
  <c r="AT67" i="18"/>
  <c r="AS67" i="18"/>
  <c r="AR67" i="18"/>
  <c r="C67" i="18"/>
  <c r="AT66" i="18"/>
  <c r="AS66" i="18"/>
  <c r="AR66" i="18"/>
  <c r="C66" i="18"/>
  <c r="AT65" i="18"/>
  <c r="AS65" i="18"/>
  <c r="AR65" i="18"/>
  <c r="C65" i="18"/>
  <c r="AT64" i="18"/>
  <c r="AS64" i="18"/>
  <c r="AR64" i="18"/>
  <c r="C64" i="18"/>
  <c r="C194" i="18" s="1"/>
  <c r="AT63" i="18"/>
  <c r="AS63" i="18"/>
  <c r="AR63" i="18"/>
  <c r="C63" i="18"/>
  <c r="AT62" i="18"/>
  <c r="AS62" i="18"/>
  <c r="C62" i="18"/>
  <c r="AT61" i="18"/>
  <c r="AS61" i="18"/>
  <c r="C61" i="18"/>
  <c r="AT60" i="18"/>
  <c r="AS60" i="18"/>
  <c r="AR60" i="18"/>
  <c r="C60" i="18"/>
  <c r="AT59" i="18"/>
  <c r="AS59" i="18"/>
  <c r="AR59" i="18"/>
  <c r="C59" i="18"/>
  <c r="AT58" i="18"/>
  <c r="AS58" i="18"/>
  <c r="AR58" i="18"/>
  <c r="C58" i="18"/>
  <c r="AT57" i="18"/>
  <c r="AS57" i="18"/>
  <c r="AR57" i="18"/>
  <c r="C57" i="18"/>
  <c r="AT56" i="18"/>
  <c r="AS56" i="18"/>
  <c r="AR56" i="18"/>
  <c r="C56" i="18"/>
  <c r="C186" i="18" s="1"/>
  <c r="AT55" i="18"/>
  <c r="AS55" i="18"/>
  <c r="C55" i="18"/>
  <c r="AT54" i="18"/>
  <c r="AS54" i="18"/>
  <c r="C54" i="18"/>
  <c r="AT53" i="18"/>
  <c r="AS53" i="18"/>
  <c r="C53" i="18"/>
  <c r="AT52" i="18"/>
  <c r="AS52" i="18"/>
  <c r="AR52" i="18"/>
  <c r="C52" i="18"/>
  <c r="AT51" i="18"/>
  <c r="AS51" i="18"/>
  <c r="AR51" i="18"/>
  <c r="C51" i="18"/>
  <c r="AT50" i="18"/>
  <c r="AS50" i="18"/>
  <c r="AR50" i="18"/>
  <c r="C50" i="18"/>
  <c r="AT49" i="18"/>
  <c r="AR49" i="18"/>
  <c r="C49" i="18"/>
  <c r="AT48" i="18"/>
  <c r="AR48" i="18"/>
  <c r="C48" i="18"/>
  <c r="C178" i="18" s="1"/>
  <c r="AT47" i="18"/>
  <c r="AS47" i="18"/>
  <c r="C47" i="18"/>
  <c r="AT46" i="18"/>
  <c r="AS46" i="18"/>
  <c r="C46" i="18"/>
  <c r="AT45" i="18"/>
  <c r="AS45" i="18"/>
  <c r="C45" i="18"/>
  <c r="AT44" i="18"/>
  <c r="AS44" i="18"/>
  <c r="AR44" i="18"/>
  <c r="C44" i="18"/>
  <c r="AT43" i="18"/>
  <c r="AS43" i="18"/>
  <c r="AR43" i="18"/>
  <c r="C43" i="18"/>
  <c r="AT42" i="18"/>
  <c r="AS42" i="18"/>
  <c r="AR42" i="18"/>
  <c r="C42" i="18"/>
  <c r="AT41" i="18"/>
  <c r="AS41" i="18"/>
  <c r="AR41" i="18"/>
  <c r="C41" i="18"/>
  <c r="AT40" i="18"/>
  <c r="AR40" i="18"/>
  <c r="C40" i="18"/>
  <c r="C170" i="18" s="1"/>
  <c r="AT39" i="18"/>
  <c r="AS39" i="18"/>
  <c r="C39" i="18"/>
  <c r="AT38" i="18"/>
  <c r="AS38" i="18"/>
  <c r="C38" i="18"/>
  <c r="AT37" i="18"/>
  <c r="AS37" i="18"/>
  <c r="C37" i="18"/>
  <c r="AT36" i="18"/>
  <c r="AS36" i="18"/>
  <c r="AR36" i="18"/>
  <c r="C36" i="18"/>
  <c r="AT35" i="18"/>
  <c r="AS35" i="18"/>
  <c r="C35" i="18"/>
  <c r="AT34" i="18"/>
  <c r="AS34" i="18"/>
  <c r="AR34" i="18"/>
  <c r="C34" i="18"/>
  <c r="AT33" i="18"/>
  <c r="AR33" i="18"/>
  <c r="C33" i="18"/>
  <c r="AT32" i="18"/>
  <c r="AR32" i="18"/>
  <c r="C32" i="18"/>
  <c r="C162" i="18" s="1"/>
  <c r="AT31" i="18"/>
  <c r="AR31" i="18"/>
  <c r="C31" i="18"/>
  <c r="AT30" i="18"/>
  <c r="AS30" i="18"/>
  <c r="AR30" i="18"/>
  <c r="C30" i="18"/>
  <c r="C160" i="18" s="1"/>
  <c r="AT29" i="18"/>
  <c r="AS29" i="18"/>
  <c r="C29" i="18"/>
  <c r="AT28" i="18"/>
  <c r="AS28" i="18"/>
  <c r="C28" i="18"/>
  <c r="C158" i="18" s="1"/>
  <c r="AT27" i="18"/>
  <c r="AS27" i="18"/>
  <c r="C27" i="18"/>
  <c r="AT26" i="18"/>
  <c r="AS26" i="18"/>
  <c r="C26" i="18"/>
  <c r="AT25" i="18"/>
  <c r="AR25" i="18"/>
  <c r="C25" i="18"/>
  <c r="C155" i="18" s="1"/>
  <c r="AT24" i="18"/>
  <c r="C24" i="18"/>
  <c r="C154" i="18" s="1"/>
  <c r="AT23" i="18"/>
  <c r="AS23" i="18"/>
  <c r="AR23" i="18"/>
  <c r="C23" i="18"/>
  <c r="AT22" i="18"/>
  <c r="C22" i="18"/>
  <c r="C21" i="18"/>
  <c r="C20" i="18"/>
  <c r="C150" i="18" s="1"/>
  <c r="C19" i="18"/>
  <c r="C18" i="18"/>
  <c r="C17" i="18"/>
  <c r="C82" i="18" s="1"/>
  <c r="C16" i="18"/>
  <c r="C15" i="18"/>
  <c r="C145" i="18" s="1"/>
  <c r="AT14" i="18"/>
  <c r="C14" i="18"/>
  <c r="C144" i="18" s="1"/>
  <c r="AW13" i="18"/>
  <c r="C13" i="18"/>
  <c r="C12" i="18"/>
  <c r="C142" i="18" s="1"/>
  <c r="C11" i="18"/>
  <c r="C10" i="18"/>
  <c r="C140" i="18" s="1"/>
  <c r="C9" i="18"/>
  <c r="C139" i="18" s="1"/>
  <c r="C8" i="18"/>
  <c r="C7" i="18"/>
  <c r="C137" i="18" s="1"/>
  <c r="AW6" i="18"/>
  <c r="AL6" i="18"/>
  <c r="AT6" i="18" s="1"/>
  <c r="C6" i="18"/>
  <c r="C136" i="18" s="1"/>
  <c r="B3" i="18"/>
  <c r="AW7" i="18" s="1"/>
  <c r="AJ199" i="17"/>
  <c r="AQ199" i="17" s="1"/>
  <c r="AI199" i="17"/>
  <c r="AH199" i="17"/>
  <c r="AG199" i="17"/>
  <c r="AF199" i="17"/>
  <c r="AE199" i="17"/>
  <c r="AD199" i="17"/>
  <c r="AC199" i="17"/>
  <c r="AB199" i="17"/>
  <c r="AL199" i="17" s="1"/>
  <c r="AA199" i="17"/>
  <c r="Z199" i="17"/>
  <c r="Y199" i="17"/>
  <c r="X199" i="17"/>
  <c r="W199" i="17"/>
  <c r="V199" i="17"/>
  <c r="U199" i="17"/>
  <c r="T199" i="17"/>
  <c r="AM199" i="17" s="1"/>
  <c r="S199" i="17"/>
  <c r="R199" i="17"/>
  <c r="Q199" i="17"/>
  <c r="P199" i="17"/>
  <c r="O199" i="17"/>
  <c r="N199" i="17"/>
  <c r="M199" i="17"/>
  <c r="L199" i="17"/>
  <c r="AN199" i="17" s="1"/>
  <c r="K199" i="17"/>
  <c r="J199" i="17"/>
  <c r="I199" i="17"/>
  <c r="H199" i="17"/>
  <c r="G199" i="17"/>
  <c r="F199" i="17"/>
  <c r="E199" i="17"/>
  <c r="D199" i="17"/>
  <c r="AO199" i="17" s="1"/>
  <c r="AQ198" i="17"/>
  <c r="AJ198" i="17"/>
  <c r="AI198" i="17"/>
  <c r="AH198" i="17"/>
  <c r="AG198" i="17"/>
  <c r="AF198" i="17"/>
  <c r="AE198" i="17"/>
  <c r="AD198" i="17"/>
  <c r="AC198" i="17"/>
  <c r="AB198" i="17"/>
  <c r="AL198" i="17" s="1"/>
  <c r="AA198" i="17"/>
  <c r="Z198" i="17"/>
  <c r="Y198" i="17"/>
  <c r="X198" i="17"/>
  <c r="W198" i="17"/>
  <c r="V198" i="17"/>
  <c r="U198" i="17"/>
  <c r="T198" i="17"/>
  <c r="S198" i="17"/>
  <c r="R198" i="17"/>
  <c r="Q198" i="17"/>
  <c r="P198" i="17"/>
  <c r="O198" i="17"/>
  <c r="N198" i="17"/>
  <c r="M198" i="17"/>
  <c r="L198" i="17"/>
  <c r="AN198" i="17" s="1"/>
  <c r="K198" i="17"/>
  <c r="J198" i="17"/>
  <c r="I198" i="17"/>
  <c r="H198" i="17"/>
  <c r="G198" i="17"/>
  <c r="F198" i="17"/>
  <c r="E198" i="17"/>
  <c r="D198" i="17"/>
  <c r="AO198" i="17" s="1"/>
  <c r="AQ197" i="17"/>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Q196" i="17" s="1"/>
  <c r="AS66" i="17" s="1"/>
  <c r="AI196" i="17"/>
  <c r="AH196" i="17"/>
  <c r="AG196" i="17"/>
  <c r="AF196" i="17"/>
  <c r="AE196" i="17"/>
  <c r="AD196" i="17"/>
  <c r="AC196" i="17"/>
  <c r="AB196" i="17"/>
  <c r="AL196" i="17" s="1"/>
  <c r="AA196" i="17"/>
  <c r="Z196" i="17"/>
  <c r="Y196" i="17"/>
  <c r="X196" i="17"/>
  <c r="W196" i="17"/>
  <c r="V196" i="17"/>
  <c r="U196" i="17"/>
  <c r="T196" i="17"/>
  <c r="AM196" i="17" s="1"/>
  <c r="S196" i="17"/>
  <c r="R196" i="17"/>
  <c r="Q196" i="17"/>
  <c r="P196" i="17"/>
  <c r="O196" i="17"/>
  <c r="N196" i="17"/>
  <c r="M196" i="17"/>
  <c r="L196" i="17"/>
  <c r="K196" i="17"/>
  <c r="J196" i="17"/>
  <c r="I196" i="17"/>
  <c r="H196" i="17"/>
  <c r="AO196" i="17" s="1"/>
  <c r="G196" i="17"/>
  <c r="F196" i="17"/>
  <c r="E196" i="17"/>
  <c r="D196" i="17"/>
  <c r="AN195" i="17"/>
  <c r="AJ195" i="17"/>
  <c r="AQ195" i="17" s="1"/>
  <c r="AI195" i="17"/>
  <c r="AH195" i="17"/>
  <c r="AG195" i="17"/>
  <c r="AF195" i="17"/>
  <c r="AE195" i="17"/>
  <c r="AD195" i="17"/>
  <c r="AC195" i="17"/>
  <c r="AB195" i="17"/>
  <c r="AA195" i="17"/>
  <c r="Z195" i="17"/>
  <c r="Y195" i="17"/>
  <c r="X195" i="17"/>
  <c r="W195" i="17"/>
  <c r="V195" i="17"/>
  <c r="AM195" i="17" s="1"/>
  <c r="U195" i="17"/>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L194" i="17" s="1"/>
  <c r="AB194" i="17"/>
  <c r="AA194" i="17"/>
  <c r="Z194" i="17"/>
  <c r="Y194" i="17"/>
  <c r="X194" i="17"/>
  <c r="W194" i="17"/>
  <c r="V194" i="17"/>
  <c r="AM194" i="17" s="1"/>
  <c r="U194" i="17"/>
  <c r="T194" i="17"/>
  <c r="S194" i="17"/>
  <c r="R194" i="17"/>
  <c r="Q194" i="17"/>
  <c r="P194" i="17"/>
  <c r="O194" i="17"/>
  <c r="N194" i="17"/>
  <c r="M194" i="17"/>
  <c r="L194" i="17"/>
  <c r="AN194" i="17" s="1"/>
  <c r="K194" i="17"/>
  <c r="J194" i="17"/>
  <c r="I194" i="17"/>
  <c r="H194" i="17"/>
  <c r="G194" i="17"/>
  <c r="F194" i="17"/>
  <c r="E194" i="17"/>
  <c r="D194" i="17"/>
  <c r="AO194" i="17" s="1"/>
  <c r="AJ193" i="17"/>
  <c r="AQ193" i="17" s="1"/>
  <c r="AI193" i="17"/>
  <c r="AH193" i="17"/>
  <c r="AG193" i="17"/>
  <c r="AF193" i="17"/>
  <c r="AE193" i="17"/>
  <c r="AD193" i="17"/>
  <c r="AC193" i="17"/>
  <c r="AL193" i="17" s="1"/>
  <c r="AB193" i="17"/>
  <c r="AA193" i="17"/>
  <c r="Z193" i="17"/>
  <c r="Y193" i="17"/>
  <c r="X193" i="17"/>
  <c r="W193" i="17"/>
  <c r="V193" i="17"/>
  <c r="U193" i="17"/>
  <c r="T193" i="17"/>
  <c r="AM193" i="17" s="1"/>
  <c r="S193" i="17"/>
  <c r="R193" i="17"/>
  <c r="Q193" i="17"/>
  <c r="P193" i="17"/>
  <c r="O193" i="17"/>
  <c r="N193" i="17"/>
  <c r="M193" i="17"/>
  <c r="L193" i="17"/>
  <c r="AN193" i="17" s="1"/>
  <c r="K193" i="17"/>
  <c r="J193" i="17"/>
  <c r="I193" i="17"/>
  <c r="H193" i="17"/>
  <c r="G193" i="17"/>
  <c r="F193" i="17"/>
  <c r="E193" i="17"/>
  <c r="D193" i="17"/>
  <c r="AO193" i="17" s="1"/>
  <c r="AJ192" i="17"/>
  <c r="AQ192" i="17" s="1"/>
  <c r="AI192" i="17"/>
  <c r="AH192" i="17"/>
  <c r="AG192" i="17"/>
  <c r="AF192" i="17"/>
  <c r="AE192" i="17"/>
  <c r="AD192" i="17"/>
  <c r="AC192" i="17"/>
  <c r="AB192" i="17"/>
  <c r="AL192" i="17" s="1"/>
  <c r="AA192" i="17"/>
  <c r="Z192" i="17"/>
  <c r="Y192" i="17"/>
  <c r="X192" i="17"/>
  <c r="W192" i="17"/>
  <c r="V192" i="17"/>
  <c r="U192" i="17"/>
  <c r="T192" i="17"/>
  <c r="AM192" i="17" s="1"/>
  <c r="S192" i="17"/>
  <c r="R192" i="17"/>
  <c r="Q192" i="17"/>
  <c r="P192" i="17"/>
  <c r="O192" i="17"/>
  <c r="N192" i="17"/>
  <c r="M192" i="17"/>
  <c r="L192" i="17"/>
  <c r="AN192" i="17" s="1"/>
  <c r="K192" i="17"/>
  <c r="J192" i="17"/>
  <c r="I192" i="17"/>
  <c r="H192" i="17"/>
  <c r="G192" i="17"/>
  <c r="F192" i="17"/>
  <c r="E192" i="17"/>
  <c r="D192" i="17"/>
  <c r="AO192" i="17" s="1"/>
  <c r="AJ191" i="17"/>
  <c r="AQ191" i="17" s="1"/>
  <c r="AI191" i="17"/>
  <c r="AH191" i="17"/>
  <c r="AG191" i="17"/>
  <c r="AF191" i="17"/>
  <c r="AE191" i="17"/>
  <c r="AD191" i="17"/>
  <c r="AC191" i="17"/>
  <c r="AB191" i="17"/>
  <c r="AL191" i="17" s="1"/>
  <c r="AA191" i="17"/>
  <c r="Z191" i="17"/>
  <c r="Y191" i="17"/>
  <c r="X191" i="17"/>
  <c r="W191" i="17"/>
  <c r="V191" i="17"/>
  <c r="U191" i="17"/>
  <c r="T191" i="17"/>
  <c r="AM191" i="17" s="1"/>
  <c r="S191" i="17"/>
  <c r="R191" i="17"/>
  <c r="Q191" i="17"/>
  <c r="P191" i="17"/>
  <c r="O191" i="17"/>
  <c r="N191" i="17"/>
  <c r="M191" i="17"/>
  <c r="L191" i="17"/>
  <c r="K191" i="17"/>
  <c r="J191" i="17"/>
  <c r="I191" i="17"/>
  <c r="H191" i="17"/>
  <c r="G191" i="17"/>
  <c r="F191" i="17"/>
  <c r="E191" i="17"/>
  <c r="D191" i="17"/>
  <c r="AO191" i="17" s="1"/>
  <c r="AQ190" i="17"/>
  <c r="AJ190" i="17"/>
  <c r="AI190" i="17"/>
  <c r="AH190" i="17"/>
  <c r="AG190" i="17"/>
  <c r="AF190" i="17"/>
  <c r="AE190" i="17"/>
  <c r="AD190" i="17"/>
  <c r="AC190" i="17"/>
  <c r="AB190" i="17"/>
  <c r="AL190" i="17" s="1"/>
  <c r="AA190" i="17"/>
  <c r="Z190" i="17"/>
  <c r="Y190" i="17"/>
  <c r="X190" i="17"/>
  <c r="W190" i="17"/>
  <c r="V190" i="17"/>
  <c r="AM190" i="17" s="1"/>
  <c r="U190" i="17"/>
  <c r="T190" i="17"/>
  <c r="S190" i="17"/>
  <c r="R190" i="17"/>
  <c r="Q190" i="17"/>
  <c r="P190" i="17"/>
  <c r="O190" i="17"/>
  <c r="N190" i="17"/>
  <c r="M190" i="17"/>
  <c r="L190" i="17"/>
  <c r="AN190" i="17" s="1"/>
  <c r="K190" i="17"/>
  <c r="J190" i="17"/>
  <c r="I190" i="17"/>
  <c r="H190" i="17"/>
  <c r="G190" i="17"/>
  <c r="F190" i="17"/>
  <c r="E190" i="17"/>
  <c r="D190" i="17"/>
  <c r="AO190" i="17" s="1"/>
  <c r="AQ189" i="17"/>
  <c r="AJ189" i="17"/>
  <c r="AI189" i="17"/>
  <c r="AH189" i="17"/>
  <c r="AG189" i="17"/>
  <c r="AF189" i="17"/>
  <c r="AE189" i="17"/>
  <c r="AD189" i="17"/>
  <c r="AC189" i="17"/>
  <c r="AL189" i="17" s="1"/>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Q188" i="17" s="1"/>
  <c r="AI188" i="17"/>
  <c r="AH188" i="17"/>
  <c r="AG188" i="17"/>
  <c r="AF188" i="17"/>
  <c r="AE188" i="17"/>
  <c r="AD188" i="17"/>
  <c r="AC188" i="17"/>
  <c r="AB188" i="17"/>
  <c r="AL188" i="17" s="1"/>
  <c r="AA188" i="17"/>
  <c r="Z188" i="17"/>
  <c r="Y188" i="17"/>
  <c r="X188" i="17"/>
  <c r="W188" i="17"/>
  <c r="V188" i="17"/>
  <c r="U188" i="17"/>
  <c r="T188" i="17"/>
  <c r="AM188" i="17" s="1"/>
  <c r="S188" i="17"/>
  <c r="R188" i="17"/>
  <c r="Q188" i="17"/>
  <c r="P188" i="17"/>
  <c r="O188" i="17"/>
  <c r="AN188" i="17" s="1"/>
  <c r="N188" i="17"/>
  <c r="M188" i="17"/>
  <c r="L188" i="17"/>
  <c r="K188" i="17"/>
  <c r="J188" i="17"/>
  <c r="I188" i="17"/>
  <c r="H188" i="17"/>
  <c r="AO188" i="17" s="1"/>
  <c r="G188" i="17"/>
  <c r="F188" i="17"/>
  <c r="E188" i="17"/>
  <c r="D188" i="17"/>
  <c r="AN187" i="17"/>
  <c r="AJ187" i="17"/>
  <c r="AQ187" i="17" s="1"/>
  <c r="AS58" i="17" s="1"/>
  <c r="AI187" i="17"/>
  <c r="AH187" i="17"/>
  <c r="AG187" i="17"/>
  <c r="AF187" i="17"/>
  <c r="AE187" i="17"/>
  <c r="AD187" i="17"/>
  <c r="AC187" i="17"/>
  <c r="AB187" i="17"/>
  <c r="AL187" i="17" s="1"/>
  <c r="AA187" i="17"/>
  <c r="Z187" i="17"/>
  <c r="Y187" i="17"/>
  <c r="X187" i="17"/>
  <c r="W187" i="17"/>
  <c r="V187" i="17"/>
  <c r="AM187" i="17" s="1"/>
  <c r="U187" i="17"/>
  <c r="T187" i="17"/>
  <c r="S187" i="17"/>
  <c r="R187" i="17"/>
  <c r="Q187" i="17"/>
  <c r="P187" i="17"/>
  <c r="O187" i="17"/>
  <c r="N187" i="17"/>
  <c r="M187" i="17"/>
  <c r="L187" i="17"/>
  <c r="K187" i="17"/>
  <c r="J187" i="17"/>
  <c r="I187" i="17"/>
  <c r="H187" i="17"/>
  <c r="G187" i="17"/>
  <c r="F187" i="17"/>
  <c r="E187" i="17"/>
  <c r="D187" i="17"/>
  <c r="AO187" i="17" s="1"/>
  <c r="AJ186" i="17"/>
  <c r="AQ186" i="17" s="1"/>
  <c r="AI186" i="17"/>
  <c r="AH186" i="17"/>
  <c r="AG186" i="17"/>
  <c r="AF186" i="17"/>
  <c r="AE186" i="17"/>
  <c r="AD186" i="17"/>
  <c r="AC186" i="17"/>
  <c r="AB186" i="17"/>
  <c r="AA186" i="17"/>
  <c r="Z186" i="17"/>
  <c r="Y186" i="17"/>
  <c r="X186" i="17"/>
  <c r="W186" i="17"/>
  <c r="V186" i="17"/>
  <c r="AM186" i="17" s="1"/>
  <c r="U186" i="17"/>
  <c r="T186" i="17"/>
  <c r="S186" i="17"/>
  <c r="R186" i="17"/>
  <c r="Q186" i="17"/>
  <c r="P186" i="17"/>
  <c r="O186" i="17"/>
  <c r="N186" i="17"/>
  <c r="M186" i="17"/>
  <c r="L186" i="17"/>
  <c r="K186" i="17"/>
  <c r="J186" i="17"/>
  <c r="I186" i="17"/>
  <c r="H186" i="17"/>
  <c r="G186" i="17"/>
  <c r="F186" i="17"/>
  <c r="E186" i="17"/>
  <c r="D186" i="17"/>
  <c r="AJ185" i="17"/>
  <c r="AQ185" i="17" s="1"/>
  <c r="AI185" i="17"/>
  <c r="AH185" i="17"/>
  <c r="AG185" i="17"/>
  <c r="AF185" i="17"/>
  <c r="AE185" i="17"/>
  <c r="AD185" i="17"/>
  <c r="AC185" i="17"/>
  <c r="AL185" i="17" s="1"/>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Q184" i="17" s="1"/>
  <c r="AI184" i="17"/>
  <c r="AH184" i="17"/>
  <c r="AG184" i="17"/>
  <c r="AF184" i="17"/>
  <c r="AE184" i="17"/>
  <c r="AD184" i="17"/>
  <c r="AC184" i="17"/>
  <c r="AB184" i="17"/>
  <c r="AL184" i="17" s="1"/>
  <c r="AA184" i="17"/>
  <c r="Z184" i="17"/>
  <c r="Y184" i="17"/>
  <c r="X184" i="17"/>
  <c r="W184" i="17"/>
  <c r="V184" i="17"/>
  <c r="U184" i="17"/>
  <c r="T184" i="17"/>
  <c r="AM184" i="17" s="1"/>
  <c r="S184" i="17"/>
  <c r="R184" i="17"/>
  <c r="Q184" i="17"/>
  <c r="P184" i="17"/>
  <c r="O184" i="17"/>
  <c r="N184" i="17"/>
  <c r="M184" i="17"/>
  <c r="L184" i="17"/>
  <c r="AN184" i="17" s="1"/>
  <c r="K184" i="17"/>
  <c r="J184" i="17"/>
  <c r="I184" i="17"/>
  <c r="H184" i="17"/>
  <c r="G184" i="17"/>
  <c r="F184" i="17"/>
  <c r="E184" i="17"/>
  <c r="D184" i="17"/>
  <c r="AO184" i="17" s="1"/>
  <c r="AJ183" i="17"/>
  <c r="AQ183" i="17" s="1"/>
  <c r="AI183" i="17"/>
  <c r="AH183" i="17"/>
  <c r="AG183" i="17"/>
  <c r="AF183" i="17"/>
  <c r="AE183" i="17"/>
  <c r="AD183" i="17"/>
  <c r="AC183" i="17"/>
  <c r="AB183" i="17"/>
  <c r="AA183" i="17"/>
  <c r="Z183" i="17"/>
  <c r="Y183" i="17"/>
  <c r="X183" i="17"/>
  <c r="W183" i="17"/>
  <c r="V183" i="17"/>
  <c r="U183" i="17"/>
  <c r="T183" i="17"/>
  <c r="S183" i="17"/>
  <c r="R183" i="17"/>
  <c r="Q183" i="17"/>
  <c r="P183" i="17"/>
  <c r="O183" i="17"/>
  <c r="AN183" i="17" s="1"/>
  <c r="N183" i="17"/>
  <c r="M183" i="17"/>
  <c r="L183" i="17"/>
  <c r="K183" i="17"/>
  <c r="J183" i="17"/>
  <c r="I183" i="17"/>
  <c r="H183" i="17"/>
  <c r="G183" i="17"/>
  <c r="F183" i="17"/>
  <c r="E183" i="17"/>
  <c r="D183" i="17"/>
  <c r="AQ182"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Q181"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AO181" i="17" s="1"/>
  <c r="G181" i="17"/>
  <c r="F181" i="17"/>
  <c r="E181" i="17"/>
  <c r="D181" i="17"/>
  <c r="AO180" i="17"/>
  <c r="AJ180" i="17"/>
  <c r="AQ180" i="17" s="1"/>
  <c r="AI180" i="17"/>
  <c r="AH180" i="17"/>
  <c r="AG180" i="17"/>
  <c r="AF180" i="17"/>
  <c r="AE180" i="17"/>
  <c r="AD180" i="17"/>
  <c r="AC180" i="17"/>
  <c r="AB180" i="17"/>
  <c r="AL180" i="17" s="1"/>
  <c r="AA180" i="17"/>
  <c r="Z180" i="17"/>
  <c r="Y180" i="17"/>
  <c r="X180" i="17"/>
  <c r="W180" i="17"/>
  <c r="V180" i="17"/>
  <c r="U180" i="17"/>
  <c r="T180" i="17"/>
  <c r="AM180" i="17" s="1"/>
  <c r="S180" i="17"/>
  <c r="R180" i="17"/>
  <c r="Q180" i="17"/>
  <c r="P180" i="17"/>
  <c r="O180" i="17"/>
  <c r="AN180" i="17" s="1"/>
  <c r="N180" i="17"/>
  <c r="M180" i="17"/>
  <c r="L180" i="17"/>
  <c r="K180" i="17"/>
  <c r="J180" i="17"/>
  <c r="I180" i="17"/>
  <c r="H180" i="17"/>
  <c r="G180" i="17"/>
  <c r="F180" i="17"/>
  <c r="E180" i="17"/>
  <c r="D180" i="17"/>
  <c r="AN179" i="17"/>
  <c r="AJ179" i="17"/>
  <c r="AQ179" i="17" s="1"/>
  <c r="AS50" i="17" s="1"/>
  <c r="AI179" i="17"/>
  <c r="AH179" i="17"/>
  <c r="AG179" i="17"/>
  <c r="AF179" i="17"/>
  <c r="AE179" i="17"/>
  <c r="AD179" i="17"/>
  <c r="AC179" i="17"/>
  <c r="AB179" i="17"/>
  <c r="AL179" i="17" s="1"/>
  <c r="AA179" i="17"/>
  <c r="Z179" i="17"/>
  <c r="Y179" i="17"/>
  <c r="X179" i="17"/>
  <c r="W179" i="17"/>
  <c r="V179" i="17"/>
  <c r="AM179" i="17" s="1"/>
  <c r="U179" i="17"/>
  <c r="T179" i="17"/>
  <c r="S179" i="17"/>
  <c r="R179" i="17"/>
  <c r="Q179" i="17"/>
  <c r="P179" i="17"/>
  <c r="O179" i="17"/>
  <c r="N179" i="17"/>
  <c r="M179" i="17"/>
  <c r="L179" i="17"/>
  <c r="K179" i="17"/>
  <c r="J179" i="17"/>
  <c r="I179" i="17"/>
  <c r="H179" i="17"/>
  <c r="G179" i="17"/>
  <c r="F179" i="17"/>
  <c r="E179" i="17"/>
  <c r="D179" i="17"/>
  <c r="AO179" i="17" s="1"/>
  <c r="AJ178" i="17"/>
  <c r="AQ178" i="17" s="1"/>
  <c r="AI178" i="17"/>
  <c r="AH178" i="17"/>
  <c r="AG178" i="17"/>
  <c r="AF178" i="17"/>
  <c r="AE178" i="17"/>
  <c r="AD178" i="17"/>
  <c r="AC178" i="17"/>
  <c r="AB178" i="17"/>
  <c r="AA178" i="17"/>
  <c r="Z178" i="17"/>
  <c r="Y178" i="17"/>
  <c r="X178" i="17"/>
  <c r="W178" i="17"/>
  <c r="V178" i="17"/>
  <c r="AM178" i="17" s="1"/>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L177" i="17" s="1"/>
  <c r="AB177" i="17"/>
  <c r="AA177" i="17"/>
  <c r="Z177" i="17"/>
  <c r="Y177" i="17"/>
  <c r="X177" i="17"/>
  <c r="W177" i="17"/>
  <c r="V177" i="17"/>
  <c r="U177" i="17"/>
  <c r="T177" i="17"/>
  <c r="AM177" i="17" s="1"/>
  <c r="S177" i="17"/>
  <c r="R177" i="17"/>
  <c r="Q177" i="17"/>
  <c r="P177" i="17"/>
  <c r="O177" i="17"/>
  <c r="N177" i="17"/>
  <c r="M177" i="17"/>
  <c r="L177" i="17"/>
  <c r="AN177" i="17" s="1"/>
  <c r="K177" i="17"/>
  <c r="J177" i="17"/>
  <c r="I177" i="17"/>
  <c r="H177" i="17"/>
  <c r="G177" i="17"/>
  <c r="F177" i="17"/>
  <c r="E177" i="17"/>
  <c r="D177" i="17"/>
  <c r="AO177" i="17" s="1"/>
  <c r="AJ176" i="17"/>
  <c r="AQ176" i="17" s="1"/>
  <c r="AI176" i="17"/>
  <c r="AH176" i="17"/>
  <c r="AG176" i="17"/>
  <c r="AF176" i="17"/>
  <c r="AE176" i="17"/>
  <c r="AD176" i="17"/>
  <c r="AC176" i="17"/>
  <c r="AB176" i="17"/>
  <c r="AL176" i="17" s="1"/>
  <c r="AA176" i="17"/>
  <c r="Z176" i="17"/>
  <c r="Y176" i="17"/>
  <c r="X176" i="17"/>
  <c r="W176" i="17"/>
  <c r="V176" i="17"/>
  <c r="U176" i="17"/>
  <c r="T176" i="17"/>
  <c r="AM176" i="17" s="1"/>
  <c r="S176" i="17"/>
  <c r="R176" i="17"/>
  <c r="Q176" i="17"/>
  <c r="P176" i="17"/>
  <c r="O176" i="17"/>
  <c r="N176" i="17"/>
  <c r="M176" i="17"/>
  <c r="L176" i="17"/>
  <c r="AN176" i="17" s="1"/>
  <c r="K176" i="17"/>
  <c r="J176" i="17"/>
  <c r="I176" i="17"/>
  <c r="H176" i="17"/>
  <c r="G176" i="17"/>
  <c r="F176" i="17"/>
  <c r="E176" i="17"/>
  <c r="D176" i="17"/>
  <c r="AO176" i="17" s="1"/>
  <c r="AQ175"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Q174" i="17"/>
  <c r="AJ174" i="17"/>
  <c r="AI174" i="17"/>
  <c r="AH174" i="17"/>
  <c r="AG174" i="17"/>
  <c r="AF174" i="17"/>
  <c r="AE174" i="17"/>
  <c r="AD174" i="17"/>
  <c r="AC174" i="17"/>
  <c r="AB174" i="17"/>
  <c r="AA174" i="17"/>
  <c r="Z174" i="17"/>
  <c r="Y174" i="17"/>
  <c r="X174" i="17"/>
  <c r="W174" i="17"/>
  <c r="V174" i="17"/>
  <c r="AM174" i="17" s="1"/>
  <c r="U174" i="17"/>
  <c r="T174" i="17"/>
  <c r="S174" i="17"/>
  <c r="R174" i="17"/>
  <c r="Q174" i="17"/>
  <c r="P174" i="17"/>
  <c r="O174" i="17"/>
  <c r="N174" i="17"/>
  <c r="M174" i="17"/>
  <c r="L174" i="17"/>
  <c r="K174" i="17"/>
  <c r="J174" i="17"/>
  <c r="I174" i="17"/>
  <c r="H174" i="17"/>
  <c r="G174" i="17"/>
  <c r="F174" i="17"/>
  <c r="AO174" i="17" s="1"/>
  <c r="E174" i="17"/>
  <c r="D174" i="17"/>
  <c r="AQ173"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AO173" i="17" s="1"/>
  <c r="G173" i="17"/>
  <c r="F173" i="17"/>
  <c r="E173" i="17"/>
  <c r="D173" i="17"/>
  <c r="AO172" i="17"/>
  <c r="AJ172" i="17"/>
  <c r="AQ172" i="17" s="1"/>
  <c r="AI172" i="17"/>
  <c r="AH172" i="17"/>
  <c r="AG172" i="17"/>
  <c r="AF172" i="17"/>
  <c r="AE172" i="17"/>
  <c r="AD172" i="17"/>
  <c r="AC172" i="17"/>
  <c r="AB172" i="17"/>
  <c r="AL172" i="17" s="1"/>
  <c r="AA172" i="17"/>
  <c r="Z172" i="17"/>
  <c r="Y172" i="17"/>
  <c r="X172" i="17"/>
  <c r="W172" i="17"/>
  <c r="V172" i="17"/>
  <c r="U172" i="17"/>
  <c r="T172" i="17"/>
  <c r="AM172" i="17" s="1"/>
  <c r="S172" i="17"/>
  <c r="R172" i="17"/>
  <c r="Q172" i="17"/>
  <c r="P172" i="17"/>
  <c r="O172" i="17"/>
  <c r="AN172" i="17" s="1"/>
  <c r="N172" i="17"/>
  <c r="M172" i="17"/>
  <c r="L172" i="17"/>
  <c r="K172" i="17"/>
  <c r="J172" i="17"/>
  <c r="I172" i="17"/>
  <c r="H172" i="17"/>
  <c r="G172" i="17"/>
  <c r="F172" i="17"/>
  <c r="E172" i="17"/>
  <c r="D172" i="17"/>
  <c r="AN171" i="17"/>
  <c r="AJ171" i="17"/>
  <c r="AQ171" i="17" s="1"/>
  <c r="AI171" i="17"/>
  <c r="AH171" i="17"/>
  <c r="AG171" i="17"/>
  <c r="AF171" i="17"/>
  <c r="AE171" i="17"/>
  <c r="AD171" i="17"/>
  <c r="AC171" i="17"/>
  <c r="AB171" i="17"/>
  <c r="AL171" i="17" s="1"/>
  <c r="AA171" i="17"/>
  <c r="Z171" i="17"/>
  <c r="Y171" i="17"/>
  <c r="X171" i="17"/>
  <c r="W171" i="17"/>
  <c r="V171" i="17"/>
  <c r="AM171" i="17" s="1"/>
  <c r="U171" i="17"/>
  <c r="T171" i="17"/>
  <c r="S171" i="17"/>
  <c r="R171" i="17"/>
  <c r="Q171" i="17"/>
  <c r="P171" i="17"/>
  <c r="O171" i="17"/>
  <c r="N171" i="17"/>
  <c r="M171" i="17"/>
  <c r="L171" i="17"/>
  <c r="K171" i="17"/>
  <c r="J171" i="17"/>
  <c r="I171" i="17"/>
  <c r="H171" i="17"/>
  <c r="G171" i="17"/>
  <c r="F171" i="17"/>
  <c r="E171" i="17"/>
  <c r="D171" i="17"/>
  <c r="AO171" i="17" s="1"/>
  <c r="AJ170" i="17"/>
  <c r="AQ170" i="17" s="1"/>
  <c r="AI170" i="17"/>
  <c r="AH170" i="17"/>
  <c r="AG170" i="17"/>
  <c r="AF170" i="17"/>
  <c r="AE170" i="17"/>
  <c r="AD170" i="17"/>
  <c r="AC170" i="17"/>
  <c r="AB170" i="17"/>
  <c r="AA170" i="17"/>
  <c r="Z170" i="17"/>
  <c r="Y170" i="17"/>
  <c r="X170" i="17"/>
  <c r="W170" i="17"/>
  <c r="V170" i="17"/>
  <c r="AM170" i="17" s="1"/>
  <c r="U170" i="17"/>
  <c r="T170" i="17"/>
  <c r="S170" i="17"/>
  <c r="R170" i="17"/>
  <c r="Q170" i="17"/>
  <c r="P170" i="17"/>
  <c r="O170" i="17"/>
  <c r="N170" i="17"/>
  <c r="M170" i="17"/>
  <c r="L170" i="17"/>
  <c r="K170" i="17"/>
  <c r="J170" i="17"/>
  <c r="I170" i="17"/>
  <c r="H170" i="17"/>
  <c r="G170" i="17"/>
  <c r="F170" i="17"/>
  <c r="E170" i="17"/>
  <c r="D170" i="17"/>
  <c r="AJ169" i="17"/>
  <c r="AQ169" i="17" s="1"/>
  <c r="AS39" i="17" s="1"/>
  <c r="AI169" i="17"/>
  <c r="AH169" i="17"/>
  <c r="AG169" i="17"/>
  <c r="AF169" i="17"/>
  <c r="AE169" i="17"/>
  <c r="AD169" i="17"/>
  <c r="AC169" i="17"/>
  <c r="AB169" i="17"/>
  <c r="AL169" i="17" s="1"/>
  <c r="AA169" i="17"/>
  <c r="Z169" i="17"/>
  <c r="Y169" i="17"/>
  <c r="X169" i="17"/>
  <c r="W169" i="17"/>
  <c r="V169" i="17"/>
  <c r="U169" i="17"/>
  <c r="T169" i="17"/>
  <c r="AM169" i="17" s="1"/>
  <c r="S169" i="17"/>
  <c r="R169" i="17"/>
  <c r="Q169" i="17"/>
  <c r="P169" i="17"/>
  <c r="O169" i="17"/>
  <c r="N169" i="17"/>
  <c r="M169" i="17"/>
  <c r="L169" i="17"/>
  <c r="AN169" i="17" s="1"/>
  <c r="K169" i="17"/>
  <c r="J169" i="17"/>
  <c r="I169" i="17"/>
  <c r="H169" i="17"/>
  <c r="G169" i="17"/>
  <c r="F169" i="17"/>
  <c r="E169" i="17"/>
  <c r="D169" i="17"/>
  <c r="AO169" i="17" s="1"/>
  <c r="AJ168" i="17"/>
  <c r="AQ168" i="17" s="1"/>
  <c r="AI168" i="17"/>
  <c r="AH168" i="17"/>
  <c r="AG168" i="17"/>
  <c r="AF168" i="17"/>
  <c r="AE168" i="17"/>
  <c r="AD168" i="17"/>
  <c r="AC168" i="17"/>
  <c r="AB168" i="17"/>
  <c r="AL168" i="17" s="1"/>
  <c r="AA168" i="17"/>
  <c r="Z168" i="17"/>
  <c r="Y168" i="17"/>
  <c r="X168" i="17"/>
  <c r="W168" i="17"/>
  <c r="V168" i="17"/>
  <c r="U168" i="17"/>
  <c r="T168" i="17"/>
  <c r="AM168" i="17" s="1"/>
  <c r="S168" i="17"/>
  <c r="R168" i="17"/>
  <c r="Q168" i="17"/>
  <c r="P168" i="17"/>
  <c r="O168" i="17"/>
  <c r="N168" i="17"/>
  <c r="M168" i="17"/>
  <c r="L168" i="17"/>
  <c r="AN168" i="17" s="1"/>
  <c r="K168" i="17"/>
  <c r="J168" i="17"/>
  <c r="I168" i="17"/>
  <c r="H168" i="17"/>
  <c r="G168" i="17"/>
  <c r="F168" i="17"/>
  <c r="E168" i="17"/>
  <c r="D168" i="17"/>
  <c r="AO168" i="17" s="1"/>
  <c r="AJ167" i="17"/>
  <c r="AI167" i="17"/>
  <c r="AH167" i="17"/>
  <c r="AG167" i="17"/>
  <c r="AF167" i="17"/>
  <c r="AE167" i="17"/>
  <c r="AD167" i="17"/>
  <c r="AC167" i="17"/>
  <c r="AB167" i="17"/>
  <c r="AA167" i="17"/>
  <c r="Z167" i="17"/>
  <c r="Y167" i="17"/>
  <c r="X167" i="17"/>
  <c r="W167" i="17"/>
  <c r="V167" i="17"/>
  <c r="U167" i="17"/>
  <c r="T167" i="17"/>
  <c r="S167" i="17"/>
  <c r="R167" i="17"/>
  <c r="AN167" i="17" s="1"/>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AO166" i="17" s="1"/>
  <c r="E166" i="17"/>
  <c r="D166" i="17"/>
  <c r="AO165" i="17"/>
  <c r="AJ165" i="17"/>
  <c r="AI165" i="17"/>
  <c r="AH165" i="17"/>
  <c r="AG165" i="17"/>
  <c r="AF165" i="17"/>
  <c r="AE165" i="17"/>
  <c r="AD165" i="17"/>
  <c r="AC165" i="17"/>
  <c r="AB165" i="17"/>
  <c r="AA165" i="17"/>
  <c r="Z165" i="17"/>
  <c r="Y165" i="17"/>
  <c r="X165" i="17"/>
  <c r="W165" i="17"/>
  <c r="V165" i="17"/>
  <c r="U165" i="17"/>
  <c r="AM165" i="17" s="1"/>
  <c r="T165" i="17"/>
  <c r="S165" i="17"/>
  <c r="R165" i="17"/>
  <c r="Q165" i="17"/>
  <c r="P165" i="17"/>
  <c r="O165" i="17"/>
  <c r="N165" i="17"/>
  <c r="M165" i="17"/>
  <c r="AN165" i="17" s="1"/>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AN164" i="17" s="1"/>
  <c r="O164" i="17"/>
  <c r="N164" i="17"/>
  <c r="M164" i="17"/>
  <c r="L164" i="17"/>
  <c r="K164" i="17"/>
  <c r="J164" i="17"/>
  <c r="I164" i="17"/>
  <c r="H164" i="17"/>
  <c r="G164" i="17"/>
  <c r="F164" i="17"/>
  <c r="E164" i="17"/>
  <c r="D164" i="17"/>
  <c r="AO164" i="17" s="1"/>
  <c r="AJ163" i="17"/>
  <c r="AI163" i="17"/>
  <c r="AH163" i="17"/>
  <c r="AG163" i="17"/>
  <c r="AF163" i="17"/>
  <c r="AE163" i="17"/>
  <c r="AD163" i="17"/>
  <c r="AC163" i="17"/>
  <c r="AB163" i="17"/>
  <c r="AL163" i="17" s="1"/>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O163" i="17" s="1"/>
  <c r="AJ162" i="17"/>
  <c r="AI162" i="17"/>
  <c r="AH162" i="17"/>
  <c r="AG162" i="17"/>
  <c r="AF162" i="17"/>
  <c r="AE162" i="17"/>
  <c r="AD162" i="17"/>
  <c r="AC162" i="17"/>
  <c r="AL162" i="17" s="1"/>
  <c r="AB162" i="17"/>
  <c r="AA162" i="17"/>
  <c r="Z162" i="17"/>
  <c r="Y162" i="17"/>
  <c r="X162" i="17"/>
  <c r="W162" i="17"/>
  <c r="V162" i="17"/>
  <c r="U162" i="17"/>
  <c r="AM162" i="17" s="1"/>
  <c r="T162" i="17"/>
  <c r="S162" i="17"/>
  <c r="R162" i="17"/>
  <c r="Q162" i="17"/>
  <c r="P162" i="17"/>
  <c r="O162" i="17"/>
  <c r="N162" i="17"/>
  <c r="M162" i="17"/>
  <c r="L162" i="17"/>
  <c r="AN162" i="17" s="1"/>
  <c r="K162" i="17"/>
  <c r="J162" i="17"/>
  <c r="I162" i="17"/>
  <c r="H162" i="17"/>
  <c r="G162" i="17"/>
  <c r="F162" i="17"/>
  <c r="E162" i="17"/>
  <c r="D162" i="17"/>
  <c r="AO162" i="17" s="1"/>
  <c r="AJ161" i="17"/>
  <c r="AI161" i="17"/>
  <c r="AH161" i="17"/>
  <c r="AG161" i="17"/>
  <c r="AF161" i="17"/>
  <c r="AE161" i="17"/>
  <c r="AD161" i="17"/>
  <c r="AC161" i="17"/>
  <c r="AL161" i="17" s="1"/>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AM160" i="17" s="1"/>
  <c r="S160" i="17"/>
  <c r="R160" i="17"/>
  <c r="Q160" i="17"/>
  <c r="P160" i="17"/>
  <c r="O160" i="17"/>
  <c r="N160" i="17"/>
  <c r="M160" i="17"/>
  <c r="L160" i="17"/>
  <c r="AN160" i="17" s="1"/>
  <c r="K160" i="17"/>
  <c r="J160" i="17"/>
  <c r="I160" i="17"/>
  <c r="H160" i="17"/>
  <c r="G160" i="17"/>
  <c r="F160" i="17"/>
  <c r="E160" i="17"/>
  <c r="D160" i="17"/>
  <c r="AO160" i="17" s="1"/>
  <c r="AN159"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M158" i="17"/>
  <c r="AJ158" i="17"/>
  <c r="AQ158" i="17" s="1"/>
  <c r="AS28" i="17" s="1"/>
  <c r="AI158" i="17"/>
  <c r="AH158" i="17"/>
  <c r="AG158" i="17"/>
  <c r="AF158" i="17"/>
  <c r="AE158" i="17"/>
  <c r="AD158" i="17"/>
  <c r="AC158" i="17"/>
  <c r="AB158" i="17"/>
  <c r="AL158" i="17" s="1"/>
  <c r="AA158" i="17"/>
  <c r="Z158" i="17"/>
  <c r="Y158" i="17"/>
  <c r="X158" i="17"/>
  <c r="W158" i="17"/>
  <c r="V158" i="17"/>
  <c r="U158" i="17"/>
  <c r="T158" i="17"/>
  <c r="S158" i="17"/>
  <c r="R158" i="17"/>
  <c r="Q158" i="17"/>
  <c r="P158" i="17"/>
  <c r="O158" i="17"/>
  <c r="N158" i="17"/>
  <c r="M158" i="17"/>
  <c r="L158" i="17"/>
  <c r="AN158" i="17" s="1"/>
  <c r="K158" i="17"/>
  <c r="J158" i="17"/>
  <c r="I158" i="17"/>
  <c r="H158" i="17"/>
  <c r="G158" i="17"/>
  <c r="F158" i="17"/>
  <c r="E158" i="17"/>
  <c r="D158" i="17"/>
  <c r="AO158" i="17" s="1"/>
  <c r="AJ157" i="17"/>
  <c r="AI157" i="17"/>
  <c r="AH157" i="17"/>
  <c r="AG157" i="17"/>
  <c r="AF157" i="17"/>
  <c r="AE157" i="17"/>
  <c r="AD157" i="17"/>
  <c r="AC157" i="17"/>
  <c r="AB157" i="17"/>
  <c r="AA157" i="17"/>
  <c r="Z157" i="17"/>
  <c r="Y157" i="17"/>
  <c r="X157" i="17"/>
  <c r="W157" i="17"/>
  <c r="V157" i="17"/>
  <c r="U157" i="17"/>
  <c r="AM157" i="17" s="1"/>
  <c r="T157" i="17"/>
  <c r="S157" i="17"/>
  <c r="R157" i="17"/>
  <c r="Q157" i="17"/>
  <c r="P157" i="17"/>
  <c r="O157" i="17"/>
  <c r="N157" i="17"/>
  <c r="M157" i="17"/>
  <c r="AN157" i="17" s="1"/>
  <c r="L157" i="17"/>
  <c r="K157" i="17"/>
  <c r="J157" i="17"/>
  <c r="I157" i="17"/>
  <c r="H157" i="17"/>
  <c r="G157" i="17"/>
  <c r="F157" i="17"/>
  <c r="E157" i="17"/>
  <c r="AO157" i="17" s="1"/>
  <c r="D157" i="17"/>
  <c r="AJ156" i="17"/>
  <c r="AI156" i="17"/>
  <c r="AH156" i="17"/>
  <c r="AG156" i="17"/>
  <c r="AF156" i="17"/>
  <c r="AE156" i="17"/>
  <c r="AD156" i="17"/>
  <c r="AC156" i="17"/>
  <c r="AB156" i="17"/>
  <c r="AA156" i="17"/>
  <c r="Z156" i="17"/>
  <c r="Y156" i="17"/>
  <c r="X156" i="17"/>
  <c r="W156" i="17"/>
  <c r="V156" i="17"/>
  <c r="U156" i="17"/>
  <c r="T156" i="17"/>
  <c r="AM156" i="17" s="1"/>
  <c r="S156" i="17"/>
  <c r="R156" i="17"/>
  <c r="Q156" i="17"/>
  <c r="P156" i="17"/>
  <c r="O156" i="17"/>
  <c r="N156" i="17"/>
  <c r="M156" i="17"/>
  <c r="L156" i="17"/>
  <c r="AN156" i="17" s="1"/>
  <c r="K156" i="17"/>
  <c r="J156" i="17"/>
  <c r="I156" i="17"/>
  <c r="H156" i="17"/>
  <c r="G156" i="17"/>
  <c r="F156" i="17"/>
  <c r="E156" i="17"/>
  <c r="D156" i="17"/>
  <c r="AO156" i="17" s="1"/>
  <c r="AJ155" i="17"/>
  <c r="AI155" i="17"/>
  <c r="AH155" i="17"/>
  <c r="AG155" i="17"/>
  <c r="AF155" i="17"/>
  <c r="AE155" i="17"/>
  <c r="AD155" i="17"/>
  <c r="AC155" i="17"/>
  <c r="AB155" i="17"/>
  <c r="AA155" i="17"/>
  <c r="Z155" i="17"/>
  <c r="Y155" i="17"/>
  <c r="X155" i="17"/>
  <c r="W155" i="17"/>
  <c r="V155" i="17"/>
  <c r="AM155" i="17" s="1"/>
  <c r="U155" i="17"/>
  <c r="T155" i="17"/>
  <c r="S155" i="17"/>
  <c r="R155" i="17"/>
  <c r="Q155" i="17"/>
  <c r="P155" i="17"/>
  <c r="O155" i="17"/>
  <c r="N155" i="17"/>
  <c r="AN155" i="17" s="1"/>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L152" i="17" s="1"/>
  <c r="AA152" i="17"/>
  <c r="Z152" i="17"/>
  <c r="Y152" i="17"/>
  <c r="X152" i="17"/>
  <c r="W152" i="17"/>
  <c r="V152" i="17"/>
  <c r="U152" i="17"/>
  <c r="T152" i="17"/>
  <c r="AM152" i="17" s="1"/>
  <c r="S152" i="17"/>
  <c r="R152" i="17"/>
  <c r="Q152" i="17"/>
  <c r="P152" i="17"/>
  <c r="O152" i="17"/>
  <c r="N152" i="17"/>
  <c r="M152" i="17"/>
  <c r="L152" i="17"/>
  <c r="AN152" i="17" s="1"/>
  <c r="K152" i="17"/>
  <c r="J152" i="17"/>
  <c r="I152" i="17"/>
  <c r="H152" i="17"/>
  <c r="G152" i="17"/>
  <c r="F152" i="17"/>
  <c r="E152" i="17"/>
  <c r="D152" i="17"/>
  <c r="AO152" i="17" s="1"/>
  <c r="AJ151" i="17"/>
  <c r="AI151" i="17"/>
  <c r="AH151" i="17"/>
  <c r="AG151" i="17"/>
  <c r="AF151" i="17"/>
  <c r="AE151" i="17"/>
  <c r="AD151" i="17"/>
  <c r="AC151" i="17"/>
  <c r="AB151" i="17"/>
  <c r="AA151" i="17"/>
  <c r="Z151" i="17"/>
  <c r="Y151" i="17"/>
  <c r="X151" i="17"/>
  <c r="W151" i="17"/>
  <c r="V151" i="17"/>
  <c r="U151" i="17"/>
  <c r="T151" i="17"/>
  <c r="S151" i="17"/>
  <c r="R151" i="17"/>
  <c r="Q151" i="17"/>
  <c r="P151" i="17"/>
  <c r="O151" i="17"/>
  <c r="AN151" i="17" s="1"/>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AM150" i="17" s="1"/>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AM149" i="17" s="1"/>
  <c r="T149" i="17"/>
  <c r="S149" i="17"/>
  <c r="R149" i="17"/>
  <c r="Q149" i="17"/>
  <c r="P149" i="17"/>
  <c r="O149" i="17"/>
  <c r="N149" i="17"/>
  <c r="M149" i="17"/>
  <c r="AN149" i="17" s="1"/>
  <c r="L149" i="17"/>
  <c r="K149" i="17"/>
  <c r="J149" i="17"/>
  <c r="I149" i="17"/>
  <c r="H149" i="17"/>
  <c r="G149" i="17"/>
  <c r="F149" i="17"/>
  <c r="E149" i="17"/>
  <c r="AO149" i="17" s="1"/>
  <c r="D149" i="17"/>
  <c r="AO148" i="17"/>
  <c r="AN148"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M147"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AN147" i="17" s="1"/>
  <c r="M147" i="17"/>
  <c r="L147" i="17"/>
  <c r="K147" i="17"/>
  <c r="J147" i="17"/>
  <c r="I147" i="17"/>
  <c r="H147" i="17"/>
  <c r="G147" i="17"/>
  <c r="F147" i="17"/>
  <c r="E147" i="17"/>
  <c r="D147" i="17"/>
  <c r="AJ146" i="17"/>
  <c r="AI146" i="17"/>
  <c r="AH146" i="17"/>
  <c r="AG146" i="17"/>
  <c r="AF146" i="17"/>
  <c r="AE146" i="17"/>
  <c r="AD146" i="17"/>
  <c r="AC146" i="17"/>
  <c r="AL146" i="17" s="1"/>
  <c r="AB146" i="17"/>
  <c r="AA146" i="17"/>
  <c r="Z146" i="17"/>
  <c r="Y146" i="17"/>
  <c r="X146" i="17"/>
  <c r="W146" i="17"/>
  <c r="V146" i="17"/>
  <c r="U146" i="17"/>
  <c r="AM146" i="17" s="1"/>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A144" i="17"/>
  <c r="Z144" i="17"/>
  <c r="Y144" i="17"/>
  <c r="X144" i="17"/>
  <c r="W144" i="17"/>
  <c r="V144" i="17"/>
  <c r="U144" i="17"/>
  <c r="T144" i="17"/>
  <c r="AM144" i="17" s="1"/>
  <c r="S144" i="17"/>
  <c r="R144" i="17"/>
  <c r="Q144" i="17"/>
  <c r="P144" i="17"/>
  <c r="O144" i="17"/>
  <c r="N144" i="17"/>
  <c r="M144" i="17"/>
  <c r="L144" i="17"/>
  <c r="AN144" i="17" s="1"/>
  <c r="K144" i="17"/>
  <c r="J144" i="17"/>
  <c r="I144" i="17"/>
  <c r="H144" i="17"/>
  <c r="G144" i="17"/>
  <c r="F144" i="17"/>
  <c r="E144" i="17"/>
  <c r="D144" i="17"/>
  <c r="AO144" i="17" s="1"/>
  <c r="AN143" i="17"/>
  <c r="AJ143" i="17"/>
  <c r="AI143" i="17"/>
  <c r="AH143" i="17"/>
  <c r="AG143" i="17"/>
  <c r="AF143" i="17"/>
  <c r="AE143" i="17"/>
  <c r="AD143" i="17"/>
  <c r="AC143" i="17"/>
  <c r="AB143" i="17"/>
  <c r="AA143" i="17"/>
  <c r="Z143" i="17"/>
  <c r="Y143" i="17"/>
  <c r="X143" i="17"/>
  <c r="W143" i="17"/>
  <c r="V143" i="17"/>
  <c r="U143" i="17"/>
  <c r="T143" i="17"/>
  <c r="AM143" i="17" s="1"/>
  <c r="S143" i="17"/>
  <c r="R143" i="17"/>
  <c r="Q143" i="17"/>
  <c r="P143" i="17"/>
  <c r="O143" i="17"/>
  <c r="N143" i="17"/>
  <c r="M143" i="17"/>
  <c r="L143" i="17"/>
  <c r="K143" i="17"/>
  <c r="J143" i="17"/>
  <c r="I143" i="17"/>
  <c r="H143" i="17"/>
  <c r="G143" i="17"/>
  <c r="F143" i="17"/>
  <c r="E143" i="17"/>
  <c r="D143" i="17"/>
  <c r="AO143" i="17" s="1"/>
  <c r="AJ142" i="17"/>
  <c r="AI142" i="17"/>
  <c r="AH142" i="17"/>
  <c r="AG142" i="17"/>
  <c r="AF142" i="17"/>
  <c r="AE142" i="17"/>
  <c r="AD142" i="17"/>
  <c r="AC142" i="17"/>
  <c r="AB142" i="17"/>
  <c r="AA142" i="17"/>
  <c r="Z142" i="17"/>
  <c r="Y142" i="17"/>
  <c r="AM142" i="17" s="1"/>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M139"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AM138" i="17" s="1"/>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C136" i="17"/>
  <c r="AJ134" i="17"/>
  <c r="AQ134" i="17" s="1"/>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O134" i="17" s="1"/>
  <c r="AQ133" i="17"/>
  <c r="AN133"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Q132" i="17"/>
  <c r="AJ132" i="17"/>
  <c r="AI132" i="17"/>
  <c r="AH132" i="17"/>
  <c r="AG132" i="17"/>
  <c r="AF132" i="17"/>
  <c r="AE132" i="17"/>
  <c r="AD132" i="17"/>
  <c r="AC132" i="17"/>
  <c r="AB132" i="17"/>
  <c r="AA132" i="17"/>
  <c r="Z132" i="17"/>
  <c r="Y132" i="17"/>
  <c r="X132" i="17"/>
  <c r="W132" i="17"/>
  <c r="V132" i="17"/>
  <c r="AM132" i="17" s="1"/>
  <c r="U132" i="17"/>
  <c r="T132" i="17"/>
  <c r="S132" i="17"/>
  <c r="R132" i="17"/>
  <c r="Q132" i="17"/>
  <c r="P132" i="17"/>
  <c r="O132" i="17"/>
  <c r="N132" i="17"/>
  <c r="AN132" i="17" s="1"/>
  <c r="M132" i="17"/>
  <c r="L132" i="17"/>
  <c r="K132" i="17"/>
  <c r="J132" i="17"/>
  <c r="I132" i="17"/>
  <c r="H132" i="17"/>
  <c r="G132" i="17"/>
  <c r="F132" i="17"/>
  <c r="AO132" i="17" s="1"/>
  <c r="E132" i="17"/>
  <c r="D132" i="17"/>
  <c r="AQ131" i="17"/>
  <c r="AJ131" i="17"/>
  <c r="AI131" i="17"/>
  <c r="AH131" i="17"/>
  <c r="AG131" i="17"/>
  <c r="AF131" i="17"/>
  <c r="AE131" i="17"/>
  <c r="AD131" i="17"/>
  <c r="AC131" i="17"/>
  <c r="AL131" i="17" s="1"/>
  <c r="AB131" i="17"/>
  <c r="AA131" i="17"/>
  <c r="Z131" i="17"/>
  <c r="Y131" i="17"/>
  <c r="X131" i="17"/>
  <c r="W131" i="17"/>
  <c r="V131" i="17"/>
  <c r="U131" i="17"/>
  <c r="AM131" i="17" s="1"/>
  <c r="T131" i="17"/>
  <c r="S131" i="17"/>
  <c r="R131" i="17"/>
  <c r="Q131" i="17"/>
  <c r="P131" i="17"/>
  <c r="O131" i="17"/>
  <c r="N131" i="17"/>
  <c r="M131" i="17"/>
  <c r="AN131" i="17" s="1"/>
  <c r="L131" i="17"/>
  <c r="K131" i="17"/>
  <c r="J131" i="17"/>
  <c r="I131" i="17"/>
  <c r="H131" i="17"/>
  <c r="G131" i="17"/>
  <c r="F131" i="17"/>
  <c r="E131" i="17"/>
  <c r="AO131" i="17" s="1"/>
  <c r="D131" i="17"/>
  <c r="AO130"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AN130" i="17" s="1"/>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AM129" i="17" s="1"/>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Q128" i="17" s="1"/>
  <c r="AI128" i="17"/>
  <c r="AH128" i="17"/>
  <c r="AG128" i="17"/>
  <c r="AF128" i="17"/>
  <c r="AE128" i="17"/>
  <c r="AD128" i="17"/>
  <c r="AC128" i="17"/>
  <c r="AL128" i="17" s="1"/>
  <c r="AB128" i="17"/>
  <c r="AA128" i="17"/>
  <c r="Z128" i="17"/>
  <c r="Y128" i="17"/>
  <c r="X128" i="17"/>
  <c r="W128" i="17"/>
  <c r="V128" i="17"/>
  <c r="U128" i="17"/>
  <c r="AM128" i="17" s="1"/>
  <c r="T128" i="17"/>
  <c r="S128" i="17"/>
  <c r="R128" i="17"/>
  <c r="Q128" i="17"/>
  <c r="P128" i="17"/>
  <c r="O128" i="17"/>
  <c r="N128" i="17"/>
  <c r="M128" i="17"/>
  <c r="L128" i="17"/>
  <c r="K128" i="17"/>
  <c r="J128" i="17"/>
  <c r="I128" i="17"/>
  <c r="H128" i="17"/>
  <c r="G128" i="17"/>
  <c r="F128" i="17"/>
  <c r="E128" i="17"/>
  <c r="D128" i="17"/>
  <c r="AJ127" i="17"/>
  <c r="AQ127" i="17" s="1"/>
  <c r="AR62" i="17" s="1"/>
  <c r="AI127" i="17"/>
  <c r="AH127" i="17"/>
  <c r="AG127" i="17"/>
  <c r="AF127" i="17"/>
  <c r="AE127" i="17"/>
  <c r="AD127" i="17"/>
  <c r="AC127" i="17"/>
  <c r="AB127" i="17"/>
  <c r="AL127" i="17" s="1"/>
  <c r="AA127" i="17"/>
  <c r="Z127" i="17"/>
  <c r="Y127" i="17"/>
  <c r="X127" i="17"/>
  <c r="W127" i="17"/>
  <c r="V127" i="17"/>
  <c r="U127" i="17"/>
  <c r="T127" i="17"/>
  <c r="AM127" i="17" s="1"/>
  <c r="S127" i="17"/>
  <c r="R127" i="17"/>
  <c r="Q127" i="17"/>
  <c r="P127" i="17"/>
  <c r="O127" i="17"/>
  <c r="N127" i="17"/>
  <c r="M127" i="17"/>
  <c r="L127" i="17"/>
  <c r="AN127" i="17" s="1"/>
  <c r="K127" i="17"/>
  <c r="J127" i="17"/>
  <c r="I127" i="17"/>
  <c r="H127" i="17"/>
  <c r="G127" i="17"/>
  <c r="F127" i="17"/>
  <c r="E127" i="17"/>
  <c r="D127" i="17"/>
  <c r="AO127" i="17" s="1"/>
  <c r="AJ126" i="17"/>
  <c r="AQ126" i="17" s="1"/>
  <c r="AI126" i="17"/>
  <c r="AH126" i="17"/>
  <c r="AG126" i="17"/>
  <c r="AF126" i="17"/>
  <c r="AE126" i="17"/>
  <c r="AD126" i="17"/>
  <c r="AC126" i="17"/>
  <c r="AB126" i="17"/>
  <c r="AL126" i="17" s="1"/>
  <c r="AA126" i="17"/>
  <c r="Z126" i="17"/>
  <c r="Y126" i="17"/>
  <c r="X126" i="17"/>
  <c r="W126" i="17"/>
  <c r="V126" i="17"/>
  <c r="U126" i="17"/>
  <c r="T126" i="17"/>
  <c r="AM126" i="17" s="1"/>
  <c r="S126" i="17"/>
  <c r="R126" i="17"/>
  <c r="Q126" i="17"/>
  <c r="P126" i="17"/>
  <c r="O126" i="17"/>
  <c r="N126" i="17"/>
  <c r="M126" i="17"/>
  <c r="L126" i="17"/>
  <c r="AN126" i="17" s="1"/>
  <c r="K126" i="17"/>
  <c r="J126" i="17"/>
  <c r="I126" i="17"/>
  <c r="H126" i="17"/>
  <c r="G126" i="17"/>
  <c r="F126" i="17"/>
  <c r="E126" i="17"/>
  <c r="D126" i="17"/>
  <c r="AO126" i="17" s="1"/>
  <c r="AQ125" i="17"/>
  <c r="AJ125" i="17"/>
  <c r="AI125" i="17"/>
  <c r="AH125" i="17"/>
  <c r="AG125" i="17"/>
  <c r="AF125" i="17"/>
  <c r="AE125" i="17"/>
  <c r="AD125" i="17"/>
  <c r="AC125" i="17"/>
  <c r="AB125" i="17"/>
  <c r="AA125" i="17"/>
  <c r="Z125" i="17"/>
  <c r="Y125" i="17"/>
  <c r="X125" i="17"/>
  <c r="W125" i="17"/>
  <c r="V125" i="17"/>
  <c r="U125" i="17"/>
  <c r="T125" i="17"/>
  <c r="S125" i="17"/>
  <c r="R125" i="17"/>
  <c r="AN125" i="17" s="1"/>
  <c r="Q125" i="17"/>
  <c r="P125" i="17"/>
  <c r="O125" i="17"/>
  <c r="N125" i="17"/>
  <c r="M125" i="17"/>
  <c r="L125" i="17"/>
  <c r="K125" i="17"/>
  <c r="J125" i="17"/>
  <c r="I125" i="17"/>
  <c r="H125" i="17"/>
  <c r="G125" i="17"/>
  <c r="F125" i="17"/>
  <c r="E125" i="17"/>
  <c r="D125" i="17"/>
  <c r="AQ124" i="17"/>
  <c r="AR59" i="17" s="1"/>
  <c r="AJ124" i="17"/>
  <c r="AI124" i="17"/>
  <c r="AH124" i="17"/>
  <c r="AG124" i="17"/>
  <c r="AF124" i="17"/>
  <c r="AE124" i="17"/>
  <c r="AD124" i="17"/>
  <c r="AC124" i="17"/>
  <c r="AB124" i="17"/>
  <c r="AA124" i="17"/>
  <c r="Z124" i="17"/>
  <c r="Y124" i="17"/>
  <c r="X124" i="17"/>
  <c r="W124" i="17"/>
  <c r="V124" i="17"/>
  <c r="AM124" i="17" s="1"/>
  <c r="U124" i="17"/>
  <c r="T124" i="17"/>
  <c r="S124" i="17"/>
  <c r="R124" i="17"/>
  <c r="Q124" i="17"/>
  <c r="P124" i="17"/>
  <c r="O124" i="17"/>
  <c r="N124" i="17"/>
  <c r="AN124" i="17" s="1"/>
  <c r="M124" i="17"/>
  <c r="L124" i="17"/>
  <c r="K124" i="17"/>
  <c r="J124" i="17"/>
  <c r="I124" i="17"/>
  <c r="H124" i="17"/>
  <c r="G124" i="17"/>
  <c r="F124" i="17"/>
  <c r="AO124" i="17" s="1"/>
  <c r="E124" i="17"/>
  <c r="D124" i="17"/>
  <c r="AQ123" i="17"/>
  <c r="AO123" i="17"/>
  <c r="AJ123" i="17"/>
  <c r="AI123" i="17"/>
  <c r="AH123" i="17"/>
  <c r="AG123" i="17"/>
  <c r="AF123" i="17"/>
  <c r="AE123" i="17"/>
  <c r="AD123" i="17"/>
  <c r="AC123" i="17"/>
  <c r="AL123" i="17" s="1"/>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Q122" i="17" s="1"/>
  <c r="AI122" i="17"/>
  <c r="AH122" i="17"/>
  <c r="AG122" i="17"/>
  <c r="AF122" i="17"/>
  <c r="AE122" i="17"/>
  <c r="AD122" i="17"/>
  <c r="AC122" i="17"/>
  <c r="AB122" i="17"/>
  <c r="AA122" i="17"/>
  <c r="Z122" i="17"/>
  <c r="Y122" i="17"/>
  <c r="X122" i="17"/>
  <c r="W122" i="17"/>
  <c r="V122" i="17"/>
  <c r="U122" i="17"/>
  <c r="T122" i="17"/>
  <c r="S122" i="17"/>
  <c r="R122" i="17"/>
  <c r="Q122" i="17"/>
  <c r="P122" i="17"/>
  <c r="AN122" i="17" s="1"/>
  <c r="O122" i="17"/>
  <c r="N122" i="17"/>
  <c r="M122" i="17"/>
  <c r="L122" i="17"/>
  <c r="K122" i="17"/>
  <c r="J122" i="17"/>
  <c r="I122" i="17"/>
  <c r="H122" i="17"/>
  <c r="G122" i="17"/>
  <c r="F122" i="17"/>
  <c r="E122" i="17"/>
  <c r="D122" i="17"/>
  <c r="AO122" i="17" s="1"/>
  <c r="AJ121" i="17"/>
  <c r="AQ121" i="17" s="1"/>
  <c r="AI121" i="17"/>
  <c r="AH121" i="17"/>
  <c r="AG121" i="17"/>
  <c r="AF121" i="17"/>
  <c r="AE121" i="17"/>
  <c r="AD121" i="17"/>
  <c r="AC121" i="17"/>
  <c r="AB121" i="17"/>
  <c r="AA121" i="17"/>
  <c r="Z121" i="17"/>
  <c r="Y121" i="17"/>
  <c r="X121" i="17"/>
  <c r="W121" i="17"/>
  <c r="V121" i="17"/>
  <c r="AM121" i="17" s="1"/>
  <c r="U121" i="17"/>
  <c r="T121" i="17"/>
  <c r="S121" i="17"/>
  <c r="R121" i="17"/>
  <c r="Q121" i="17"/>
  <c r="P121" i="17"/>
  <c r="O121" i="17"/>
  <c r="N121" i="17"/>
  <c r="AN121" i="17" s="1"/>
  <c r="M121" i="17"/>
  <c r="L121" i="17"/>
  <c r="K121" i="17"/>
  <c r="J121" i="17"/>
  <c r="I121" i="17"/>
  <c r="H121" i="17"/>
  <c r="G121" i="17"/>
  <c r="F121" i="17"/>
  <c r="E121" i="17"/>
  <c r="D121" i="17"/>
  <c r="AJ120" i="17"/>
  <c r="AQ120" i="17" s="1"/>
  <c r="AR55"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AN120" i="17" s="1"/>
  <c r="K120" i="17"/>
  <c r="J120" i="17"/>
  <c r="I120" i="17"/>
  <c r="H120" i="17"/>
  <c r="G120" i="17"/>
  <c r="F120" i="17"/>
  <c r="E120" i="17"/>
  <c r="D120" i="17"/>
  <c r="AO120" i="17" s="1"/>
  <c r="AJ119" i="17"/>
  <c r="AQ119" i="17" s="1"/>
  <c r="AI119" i="17"/>
  <c r="AH119" i="17"/>
  <c r="AG119" i="17"/>
  <c r="AF119" i="17"/>
  <c r="AE119" i="17"/>
  <c r="AD119" i="17"/>
  <c r="AC119" i="17"/>
  <c r="AL119" i="17" s="1"/>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Q118" i="17" s="1"/>
  <c r="AR54" i="17" s="1"/>
  <c r="AI118" i="17"/>
  <c r="AH118" i="17"/>
  <c r="AG118" i="17"/>
  <c r="AF118" i="17"/>
  <c r="AE118" i="17"/>
  <c r="AD118" i="17"/>
  <c r="AC118" i="17"/>
  <c r="AB118" i="17"/>
  <c r="AL118" i="17" s="1"/>
  <c r="AA118" i="17"/>
  <c r="Z118" i="17"/>
  <c r="Y118" i="17"/>
  <c r="X118" i="17"/>
  <c r="W118" i="17"/>
  <c r="V118" i="17"/>
  <c r="U118" i="17"/>
  <c r="T118" i="17"/>
  <c r="AM118" i="17" s="1"/>
  <c r="S118" i="17"/>
  <c r="R118" i="17"/>
  <c r="Q118" i="17"/>
  <c r="P118" i="17"/>
  <c r="O118" i="17"/>
  <c r="N118" i="17"/>
  <c r="M118" i="17"/>
  <c r="L118" i="17"/>
  <c r="AN118" i="17" s="1"/>
  <c r="K118" i="17"/>
  <c r="J118" i="17"/>
  <c r="I118" i="17"/>
  <c r="H118" i="17"/>
  <c r="G118" i="17"/>
  <c r="F118" i="17"/>
  <c r="E118" i="17"/>
  <c r="D118" i="17"/>
  <c r="AO118" i="17" s="1"/>
  <c r="AQ117" i="17"/>
  <c r="AJ117" i="17"/>
  <c r="AI117" i="17"/>
  <c r="AH117" i="17"/>
  <c r="AG117" i="17"/>
  <c r="AF117" i="17"/>
  <c r="AE117" i="17"/>
  <c r="AD117" i="17"/>
  <c r="AC117" i="17"/>
  <c r="AB117" i="17"/>
  <c r="AA117" i="17"/>
  <c r="Z117" i="17"/>
  <c r="Y117" i="17"/>
  <c r="X117" i="17"/>
  <c r="W117" i="17"/>
  <c r="V117" i="17"/>
  <c r="U117" i="17"/>
  <c r="T117" i="17"/>
  <c r="S117" i="17"/>
  <c r="AN117" i="17" s="1"/>
  <c r="R117" i="17"/>
  <c r="Q117" i="17"/>
  <c r="P117" i="17"/>
  <c r="O117" i="17"/>
  <c r="N117" i="17"/>
  <c r="M117" i="17"/>
  <c r="L117" i="17"/>
  <c r="K117" i="17"/>
  <c r="J117" i="17"/>
  <c r="I117" i="17"/>
  <c r="H117" i="17"/>
  <c r="G117" i="17"/>
  <c r="F117" i="17"/>
  <c r="E117" i="17"/>
  <c r="D117" i="17"/>
  <c r="C117" i="17"/>
  <c r="AQ116" i="17"/>
  <c r="AM116"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Q115" i="17"/>
  <c r="AJ115" i="17"/>
  <c r="AI115" i="17"/>
  <c r="AH115" i="17"/>
  <c r="AG115" i="17"/>
  <c r="AF115" i="17"/>
  <c r="AE115" i="17"/>
  <c r="AD115" i="17"/>
  <c r="AC115" i="17"/>
  <c r="AL115" i="17" s="1"/>
  <c r="AB115" i="17"/>
  <c r="AA115" i="17"/>
  <c r="Z115" i="17"/>
  <c r="Y115" i="17"/>
  <c r="X115" i="17"/>
  <c r="W115" i="17"/>
  <c r="V115" i="17"/>
  <c r="U115" i="17"/>
  <c r="AM115" i="17" s="1"/>
  <c r="T115" i="17"/>
  <c r="S115" i="17"/>
  <c r="R115" i="17"/>
  <c r="Q115" i="17"/>
  <c r="P115" i="17"/>
  <c r="O115" i="17"/>
  <c r="N115" i="17"/>
  <c r="M115" i="17"/>
  <c r="AN115" i="17" s="1"/>
  <c r="L115" i="17"/>
  <c r="K115" i="17"/>
  <c r="J115" i="17"/>
  <c r="I115" i="17"/>
  <c r="H115" i="17"/>
  <c r="G115" i="17"/>
  <c r="F115" i="17"/>
  <c r="E115" i="17"/>
  <c r="AO115" i="17" s="1"/>
  <c r="D115" i="17"/>
  <c r="AJ114" i="17"/>
  <c r="AQ114" i="17" s="1"/>
  <c r="AR49" i="17" s="1"/>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O114" i="17" s="1"/>
  <c r="AJ113" i="17"/>
  <c r="AQ113" i="17" s="1"/>
  <c r="AI113" i="17"/>
  <c r="AH113" i="17"/>
  <c r="AG113" i="17"/>
  <c r="AF113" i="17"/>
  <c r="AE113" i="17"/>
  <c r="AD113" i="17"/>
  <c r="AC113" i="17"/>
  <c r="AB113" i="17"/>
  <c r="AA113" i="17"/>
  <c r="Z113" i="17"/>
  <c r="Y113" i="17"/>
  <c r="X113" i="17"/>
  <c r="W113" i="17"/>
  <c r="V113" i="17"/>
  <c r="AM113" i="17" s="1"/>
  <c r="U113" i="17"/>
  <c r="T113" i="17"/>
  <c r="S113" i="17"/>
  <c r="R113" i="17"/>
  <c r="Q113" i="17"/>
  <c r="P113" i="17"/>
  <c r="O113" i="17"/>
  <c r="N113" i="17"/>
  <c r="AN113" i="17" s="1"/>
  <c r="M113" i="17"/>
  <c r="L113" i="17"/>
  <c r="K113" i="17"/>
  <c r="J113" i="17"/>
  <c r="I113" i="17"/>
  <c r="H113" i="17"/>
  <c r="G113" i="17"/>
  <c r="F113" i="17"/>
  <c r="E113" i="17"/>
  <c r="D113" i="17"/>
  <c r="AJ112" i="17"/>
  <c r="AQ112" i="17" s="1"/>
  <c r="AI112" i="17"/>
  <c r="AH112" i="17"/>
  <c r="AG112" i="17"/>
  <c r="AF112" i="17"/>
  <c r="AE112" i="17"/>
  <c r="AD112" i="17"/>
  <c r="AC112" i="17"/>
  <c r="AL112" i="17" s="1"/>
  <c r="AB112" i="17"/>
  <c r="AA112" i="17"/>
  <c r="Z112" i="17"/>
  <c r="Y112" i="17"/>
  <c r="X112" i="17"/>
  <c r="W112" i="17"/>
  <c r="V112" i="17"/>
  <c r="U112" i="17"/>
  <c r="AM112" i="17" s="1"/>
  <c r="T112" i="17"/>
  <c r="S112" i="17"/>
  <c r="R112" i="17"/>
  <c r="Q112" i="17"/>
  <c r="P112" i="17"/>
  <c r="O112" i="17"/>
  <c r="N112" i="17"/>
  <c r="M112" i="17"/>
  <c r="L112" i="17"/>
  <c r="K112" i="17"/>
  <c r="J112" i="17"/>
  <c r="I112" i="17"/>
  <c r="H112" i="17"/>
  <c r="G112" i="17"/>
  <c r="F112" i="17"/>
  <c r="E112" i="17"/>
  <c r="D112" i="17"/>
  <c r="AQ111" i="17"/>
  <c r="AR47" i="17" s="1"/>
  <c r="AJ111" i="17"/>
  <c r="AI111" i="17"/>
  <c r="AH111" i="17"/>
  <c r="AG111" i="17"/>
  <c r="AF111" i="17"/>
  <c r="AE111" i="17"/>
  <c r="AD111" i="17"/>
  <c r="AC111" i="17"/>
  <c r="AL111" i="17" s="1"/>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Q109" i="17"/>
  <c r="AJ109" i="17"/>
  <c r="AI109" i="17"/>
  <c r="AH109" i="17"/>
  <c r="AG109" i="17"/>
  <c r="AF109" i="17"/>
  <c r="AE109" i="17"/>
  <c r="AD109" i="17"/>
  <c r="AC109" i="17"/>
  <c r="AB109" i="17"/>
  <c r="AA109" i="17"/>
  <c r="Z109" i="17"/>
  <c r="Y109" i="17"/>
  <c r="X109" i="17"/>
  <c r="W109" i="17"/>
  <c r="V109" i="17"/>
  <c r="U109" i="17"/>
  <c r="T109" i="17"/>
  <c r="S109" i="17"/>
  <c r="AN109" i="17" s="1"/>
  <c r="R109" i="17"/>
  <c r="Q109" i="17"/>
  <c r="P109" i="17"/>
  <c r="O109" i="17"/>
  <c r="N109" i="17"/>
  <c r="M109" i="17"/>
  <c r="L109" i="17"/>
  <c r="K109" i="17"/>
  <c r="J109" i="17"/>
  <c r="I109" i="17"/>
  <c r="H109" i="17"/>
  <c r="G109" i="17"/>
  <c r="F109" i="17"/>
  <c r="E109" i="17"/>
  <c r="D109" i="17"/>
  <c r="C109" i="17"/>
  <c r="AQ108"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Q107"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AO107" i="17" s="1"/>
  <c r="G107" i="17"/>
  <c r="F107" i="17"/>
  <c r="E107" i="17"/>
  <c r="D107" i="17"/>
  <c r="AJ106" i="17"/>
  <c r="AQ106" i="17" s="1"/>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AO106" i="17" s="1"/>
  <c r="F106" i="17"/>
  <c r="E106" i="17"/>
  <c r="D106" i="17"/>
  <c r="AN105" i="17"/>
  <c r="AJ105" i="17"/>
  <c r="AQ105" i="17" s="1"/>
  <c r="AR41" i="17" s="1"/>
  <c r="AI105" i="17"/>
  <c r="AH105" i="17"/>
  <c r="AG105" i="17"/>
  <c r="AF105" i="17"/>
  <c r="AE105" i="17"/>
  <c r="AD105" i="17"/>
  <c r="AC105" i="17"/>
  <c r="AB105" i="17"/>
  <c r="AL105" i="17" s="1"/>
  <c r="AA105" i="17"/>
  <c r="Z105" i="17"/>
  <c r="Y105" i="17"/>
  <c r="X105" i="17"/>
  <c r="W105" i="17"/>
  <c r="V105" i="17"/>
  <c r="AM105" i="17" s="1"/>
  <c r="U105" i="17"/>
  <c r="T105" i="17"/>
  <c r="S105" i="17"/>
  <c r="R105" i="17"/>
  <c r="Q105" i="17"/>
  <c r="P105" i="17"/>
  <c r="O105" i="17"/>
  <c r="N105" i="17"/>
  <c r="M105" i="17"/>
  <c r="L105" i="17"/>
  <c r="K105" i="17"/>
  <c r="J105" i="17"/>
  <c r="I105" i="17"/>
  <c r="H105" i="17"/>
  <c r="G105" i="17"/>
  <c r="F105" i="17"/>
  <c r="E105" i="17"/>
  <c r="D105" i="17"/>
  <c r="AO105" i="17" s="1"/>
  <c r="AJ104" i="17"/>
  <c r="AQ104" i="17" s="1"/>
  <c r="AI104" i="17"/>
  <c r="AH104" i="17"/>
  <c r="AG104" i="17"/>
  <c r="AF104" i="17"/>
  <c r="AE104" i="17"/>
  <c r="AD104" i="17"/>
  <c r="AC104" i="17"/>
  <c r="AL104" i="17" s="1"/>
  <c r="AB104" i="17"/>
  <c r="AA104" i="17"/>
  <c r="Z104" i="17"/>
  <c r="Y104" i="17"/>
  <c r="X104" i="17"/>
  <c r="W104" i="17"/>
  <c r="V104" i="17"/>
  <c r="AM104" i="17" s="1"/>
  <c r="U104" i="17"/>
  <c r="T104" i="17"/>
  <c r="S104" i="17"/>
  <c r="R104" i="17"/>
  <c r="Q104" i="17"/>
  <c r="P104" i="17"/>
  <c r="O104" i="17"/>
  <c r="N104" i="17"/>
  <c r="M104" i="17"/>
  <c r="L104" i="17"/>
  <c r="K104" i="17"/>
  <c r="J104" i="17"/>
  <c r="I104" i="17"/>
  <c r="H104" i="17"/>
  <c r="G104" i="17"/>
  <c r="F104" i="17"/>
  <c r="E104" i="17"/>
  <c r="D104" i="17"/>
  <c r="AJ103" i="17"/>
  <c r="AQ103" i="17" s="1"/>
  <c r="AI103" i="17"/>
  <c r="AH103" i="17"/>
  <c r="AG103" i="17"/>
  <c r="AF103" i="17"/>
  <c r="AE103" i="17"/>
  <c r="AD103" i="17"/>
  <c r="AC103" i="17"/>
  <c r="AL103" i="17" s="1"/>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AO102" i="17" s="1"/>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AN101" i="17" s="1"/>
  <c r="N101" i="17"/>
  <c r="M101" i="17"/>
  <c r="L101" i="17"/>
  <c r="K101" i="17"/>
  <c r="J101" i="17"/>
  <c r="I101" i="17"/>
  <c r="H101" i="17"/>
  <c r="G101" i="17"/>
  <c r="AO101" i="17" s="1"/>
  <c r="F101" i="17"/>
  <c r="E101" i="17"/>
  <c r="D101" i="17"/>
  <c r="C101" i="17"/>
  <c r="AJ100" i="17"/>
  <c r="AI100" i="17"/>
  <c r="AH100" i="17"/>
  <c r="AG100" i="17"/>
  <c r="AF100" i="17"/>
  <c r="AE100" i="17"/>
  <c r="AD100" i="17"/>
  <c r="AC100" i="17"/>
  <c r="AB100" i="17"/>
  <c r="AA100" i="17"/>
  <c r="Z100" i="17"/>
  <c r="AM100" i="17" s="1"/>
  <c r="Y100" i="17"/>
  <c r="X100" i="17"/>
  <c r="W100" i="17"/>
  <c r="V100" i="17"/>
  <c r="U100" i="17"/>
  <c r="T100" i="17"/>
  <c r="S100" i="17"/>
  <c r="R100" i="17"/>
  <c r="Q100" i="17"/>
  <c r="P100" i="17"/>
  <c r="O100" i="17"/>
  <c r="N100" i="17"/>
  <c r="M100" i="17"/>
  <c r="L100" i="17"/>
  <c r="K100" i="17"/>
  <c r="J100" i="17"/>
  <c r="I100" i="17"/>
  <c r="H100" i="17"/>
  <c r="G100" i="17"/>
  <c r="F100" i="17"/>
  <c r="E100" i="17"/>
  <c r="D100" i="17"/>
  <c r="AO99"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AM98" i="17" s="1"/>
  <c r="S98" i="17"/>
  <c r="R98" i="17"/>
  <c r="Q98" i="17"/>
  <c r="P98" i="17"/>
  <c r="O98" i="17"/>
  <c r="N98" i="17"/>
  <c r="M98" i="17"/>
  <c r="L98" i="17"/>
  <c r="AN98" i="17" s="1"/>
  <c r="K98" i="17"/>
  <c r="J98" i="17"/>
  <c r="I98" i="17"/>
  <c r="H98" i="17"/>
  <c r="G98" i="17"/>
  <c r="F98" i="17"/>
  <c r="E98" i="17"/>
  <c r="D98" i="17"/>
  <c r="AO98" i="17" s="1"/>
  <c r="AJ97" i="17"/>
  <c r="AI97" i="17"/>
  <c r="AH97" i="17"/>
  <c r="AG97" i="17"/>
  <c r="AF97" i="17"/>
  <c r="AE97" i="17"/>
  <c r="AD97" i="17"/>
  <c r="AC97" i="17"/>
  <c r="AB97" i="17"/>
  <c r="AA97" i="17"/>
  <c r="Z97" i="17"/>
  <c r="Y97" i="17"/>
  <c r="X97" i="17"/>
  <c r="W97" i="17"/>
  <c r="AM97" i="17" s="1"/>
  <c r="V97" i="17"/>
  <c r="U97" i="17"/>
  <c r="T97" i="17"/>
  <c r="S97" i="17"/>
  <c r="R97" i="17"/>
  <c r="Q97" i="17"/>
  <c r="P97" i="17"/>
  <c r="O97" i="17"/>
  <c r="N97" i="17"/>
  <c r="AN97" i="17" s="1"/>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AM96" i="17" s="1"/>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AM95" i="17" s="1"/>
  <c r="S95" i="17"/>
  <c r="R95" i="17"/>
  <c r="Q95" i="17"/>
  <c r="P95" i="17"/>
  <c r="O95" i="17"/>
  <c r="N95" i="17"/>
  <c r="M95" i="17"/>
  <c r="L95" i="17"/>
  <c r="AN95" i="17" s="1"/>
  <c r="K95" i="17"/>
  <c r="J95" i="17"/>
  <c r="I95" i="17"/>
  <c r="H95" i="17"/>
  <c r="G95" i="17"/>
  <c r="F95" i="17"/>
  <c r="E95" i="17"/>
  <c r="D95" i="17"/>
  <c r="AO95" i="17" s="1"/>
  <c r="AO94"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N93" i="17"/>
  <c r="AJ93" i="17"/>
  <c r="AI93" i="17"/>
  <c r="AH93" i="17"/>
  <c r="AG93" i="17"/>
  <c r="AF93" i="17"/>
  <c r="AE93" i="17"/>
  <c r="AD93" i="17"/>
  <c r="AC93" i="17"/>
  <c r="AB93" i="17"/>
  <c r="AA93" i="17"/>
  <c r="Z93" i="17"/>
  <c r="Y93" i="17"/>
  <c r="X93" i="17"/>
  <c r="W93" i="17"/>
  <c r="V93" i="17"/>
  <c r="U93" i="17"/>
  <c r="T93" i="17"/>
  <c r="AM93" i="17" s="1"/>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AM92" i="17" s="1"/>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AM91" i="17" s="1"/>
  <c r="T91" i="17"/>
  <c r="S91" i="17"/>
  <c r="R91" i="17"/>
  <c r="Q91" i="17"/>
  <c r="P91" i="17"/>
  <c r="O91" i="17"/>
  <c r="N91" i="17"/>
  <c r="M91" i="17"/>
  <c r="AN91" i="17" s="1"/>
  <c r="L91" i="17"/>
  <c r="K91" i="17"/>
  <c r="J91" i="17"/>
  <c r="I91" i="17"/>
  <c r="H91" i="17"/>
  <c r="G91" i="17"/>
  <c r="F91" i="17"/>
  <c r="E91" i="17"/>
  <c r="AO91" i="17" s="1"/>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AN90" i="17" s="1"/>
  <c r="K90" i="17"/>
  <c r="J90" i="17"/>
  <c r="I90" i="17"/>
  <c r="H90" i="17"/>
  <c r="G90" i="17"/>
  <c r="F90" i="17"/>
  <c r="E90" i="17"/>
  <c r="D90" i="17"/>
  <c r="AO90" i="17" s="1"/>
  <c r="AJ89" i="17"/>
  <c r="AI89" i="17"/>
  <c r="AH89" i="17"/>
  <c r="AG89" i="17"/>
  <c r="AF89" i="17"/>
  <c r="AE89" i="17"/>
  <c r="AD89" i="17"/>
  <c r="AC89" i="17"/>
  <c r="AB89" i="17"/>
  <c r="AL89" i="17" s="1"/>
  <c r="AA89" i="17"/>
  <c r="Z89" i="17"/>
  <c r="Y89" i="17"/>
  <c r="X89" i="17"/>
  <c r="W89" i="17"/>
  <c r="V89" i="17"/>
  <c r="U89" i="17"/>
  <c r="T89" i="17"/>
  <c r="AM89" i="17" s="1"/>
  <c r="S89" i="17"/>
  <c r="R89" i="17"/>
  <c r="Q89" i="17"/>
  <c r="P89" i="17"/>
  <c r="O89" i="17"/>
  <c r="N89" i="17"/>
  <c r="M89" i="17"/>
  <c r="L89" i="17"/>
  <c r="AN89" i="17" s="1"/>
  <c r="K89" i="17"/>
  <c r="J89" i="17"/>
  <c r="I89" i="17"/>
  <c r="H89" i="17"/>
  <c r="G89" i="17"/>
  <c r="F89" i="17"/>
  <c r="E89" i="17"/>
  <c r="D89" i="17"/>
  <c r="AO89" i="17" s="1"/>
  <c r="AJ88" i="17"/>
  <c r="AI88" i="17"/>
  <c r="AH88" i="17"/>
  <c r="AG88" i="17"/>
  <c r="AF88" i="17"/>
  <c r="AE88" i="17"/>
  <c r="AD88" i="17"/>
  <c r="AC88" i="17"/>
  <c r="AL88" i="17" s="1"/>
  <c r="AB88" i="17"/>
  <c r="AA88" i="17"/>
  <c r="Z88" i="17"/>
  <c r="Y88" i="17"/>
  <c r="X88" i="17"/>
  <c r="W88" i="17"/>
  <c r="V88" i="17"/>
  <c r="AM88" i="17" s="1"/>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AM87" i="17" s="1"/>
  <c r="S87" i="17"/>
  <c r="R87" i="17"/>
  <c r="Q87" i="17"/>
  <c r="P87" i="17"/>
  <c r="O87" i="17"/>
  <c r="N87" i="17"/>
  <c r="M87" i="17"/>
  <c r="L87" i="17"/>
  <c r="AN87" i="17" s="1"/>
  <c r="K87" i="17"/>
  <c r="J87" i="17"/>
  <c r="I87" i="17"/>
  <c r="H87" i="17"/>
  <c r="G87" i="17"/>
  <c r="F87" i="17"/>
  <c r="E87" i="17"/>
  <c r="D87" i="17"/>
  <c r="AO87" i="17" s="1"/>
  <c r="AM86"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AN86" i="17" s="1"/>
  <c r="K86" i="17"/>
  <c r="J86" i="17"/>
  <c r="I86" i="17"/>
  <c r="H86" i="17"/>
  <c r="G86" i="17"/>
  <c r="F86" i="17"/>
  <c r="E86" i="17"/>
  <c r="D86" i="17"/>
  <c r="AO86" i="17" s="1"/>
  <c r="AJ85" i="17"/>
  <c r="AI85" i="17"/>
  <c r="AH85" i="17"/>
  <c r="AG85" i="17"/>
  <c r="AF85" i="17"/>
  <c r="AE85" i="17"/>
  <c r="AD85" i="17"/>
  <c r="AC85" i="17"/>
  <c r="AB85" i="17"/>
  <c r="AA85" i="17"/>
  <c r="Z85" i="17"/>
  <c r="Y85" i="17"/>
  <c r="X85" i="17"/>
  <c r="W85" i="17"/>
  <c r="V85" i="17"/>
  <c r="AM85" i="17" s="1"/>
  <c r="U85" i="17"/>
  <c r="T85" i="17"/>
  <c r="S85" i="17"/>
  <c r="R85" i="17"/>
  <c r="Q85" i="17"/>
  <c r="P85" i="17"/>
  <c r="O85" i="17"/>
  <c r="N85" i="17"/>
  <c r="AN85" i="17" s="1"/>
  <c r="M85" i="17"/>
  <c r="L85" i="17"/>
  <c r="K85" i="17"/>
  <c r="J85" i="17"/>
  <c r="I85" i="17"/>
  <c r="H85" i="17"/>
  <c r="AO85" i="17" s="1"/>
  <c r="G85" i="17"/>
  <c r="F85" i="17"/>
  <c r="E85" i="17"/>
  <c r="D85" i="17"/>
  <c r="C85" i="17"/>
  <c r="AJ84" i="17"/>
  <c r="AI84" i="17"/>
  <c r="AH84" i="17"/>
  <c r="AG84" i="17"/>
  <c r="AF84" i="17"/>
  <c r="AE84" i="17"/>
  <c r="AD84" i="17"/>
  <c r="AC84" i="17"/>
  <c r="AB84" i="17"/>
  <c r="AA84" i="17"/>
  <c r="Z84" i="17"/>
  <c r="Y84" i="17"/>
  <c r="X84" i="17"/>
  <c r="W84" i="17"/>
  <c r="V84" i="17"/>
  <c r="U84" i="17"/>
  <c r="AM84" i="17" s="1"/>
  <c r="T84" i="17"/>
  <c r="S84" i="17"/>
  <c r="R84" i="17"/>
  <c r="Q84" i="17"/>
  <c r="P84" i="17"/>
  <c r="O84" i="17"/>
  <c r="AN84" i="17" s="1"/>
  <c r="N84" i="17"/>
  <c r="M84" i="17"/>
  <c r="L84" i="17"/>
  <c r="K84" i="17"/>
  <c r="J84" i="17"/>
  <c r="I84" i="17"/>
  <c r="H84" i="17"/>
  <c r="G84" i="17"/>
  <c r="F84" i="17"/>
  <c r="E84" i="17"/>
  <c r="D84" i="17"/>
  <c r="AO84" i="17" s="1"/>
  <c r="AJ83" i="17"/>
  <c r="AI83" i="17"/>
  <c r="AH83" i="17"/>
  <c r="AG83" i="17"/>
  <c r="AF83" i="17"/>
  <c r="AE83" i="17"/>
  <c r="AD83" i="17"/>
  <c r="AC83" i="17"/>
  <c r="AB83" i="17"/>
  <c r="AA83" i="17"/>
  <c r="Z83" i="17"/>
  <c r="Y83" i="17"/>
  <c r="X83" i="17"/>
  <c r="W83" i="17"/>
  <c r="V83" i="17"/>
  <c r="U83" i="17"/>
  <c r="T83" i="17"/>
  <c r="AM83" i="17" s="1"/>
  <c r="S83" i="17"/>
  <c r="R83" i="17"/>
  <c r="Q83" i="17"/>
  <c r="P83" i="17"/>
  <c r="O83" i="17"/>
  <c r="N83" i="17"/>
  <c r="M83" i="17"/>
  <c r="L83" i="17"/>
  <c r="AN83" i="17" s="1"/>
  <c r="K83" i="17"/>
  <c r="J83" i="17"/>
  <c r="I83" i="17"/>
  <c r="H83" i="17"/>
  <c r="AO83" i="17" s="1"/>
  <c r="G83" i="17"/>
  <c r="F83" i="17"/>
  <c r="E83" i="17"/>
  <c r="D83" i="17"/>
  <c r="C83" i="17"/>
  <c r="AJ82" i="17"/>
  <c r="AI82" i="17"/>
  <c r="AH82" i="17"/>
  <c r="AG82" i="17"/>
  <c r="AF82" i="17"/>
  <c r="AE82" i="17"/>
  <c r="AD82" i="17"/>
  <c r="AC82" i="17"/>
  <c r="AB82" i="17"/>
  <c r="AA82" i="17"/>
  <c r="Z82" i="17"/>
  <c r="Y82" i="17"/>
  <c r="X82" i="17"/>
  <c r="W82" i="17"/>
  <c r="V82" i="17"/>
  <c r="AM82" i="17" s="1"/>
  <c r="U82" i="17"/>
  <c r="T82" i="17"/>
  <c r="S82" i="17"/>
  <c r="R82" i="17"/>
  <c r="Q82" i="17"/>
  <c r="P82" i="17"/>
  <c r="O82" i="17"/>
  <c r="AN82" i="17" s="1"/>
  <c r="N82" i="17"/>
  <c r="M82" i="17"/>
  <c r="L82" i="17"/>
  <c r="K82" i="17"/>
  <c r="J82" i="17"/>
  <c r="I82" i="17"/>
  <c r="H82" i="17"/>
  <c r="G82" i="17"/>
  <c r="F82" i="17"/>
  <c r="E82" i="17"/>
  <c r="D82" i="17"/>
  <c r="AO82" i="17" s="1"/>
  <c r="C82" i="17"/>
  <c r="AJ81" i="17"/>
  <c r="AI81" i="17"/>
  <c r="AH81" i="17"/>
  <c r="AG81" i="17"/>
  <c r="AF81" i="17"/>
  <c r="AE81" i="17"/>
  <c r="AD81" i="17"/>
  <c r="AC81" i="17"/>
  <c r="AB81" i="17"/>
  <c r="AA81" i="17"/>
  <c r="Z81" i="17"/>
  <c r="Y81" i="17"/>
  <c r="X81" i="17"/>
  <c r="W81" i="17"/>
  <c r="V81" i="17"/>
  <c r="U81" i="17"/>
  <c r="T81" i="17"/>
  <c r="AM81" i="17" s="1"/>
  <c r="S81" i="17"/>
  <c r="R81" i="17"/>
  <c r="Q81" i="17"/>
  <c r="P81" i="17"/>
  <c r="O81" i="17"/>
  <c r="N81" i="17"/>
  <c r="M81" i="17"/>
  <c r="L81" i="17"/>
  <c r="AN81" i="17" s="1"/>
  <c r="K81" i="17"/>
  <c r="J81" i="17"/>
  <c r="I81" i="17"/>
  <c r="H81" i="17"/>
  <c r="G81" i="17"/>
  <c r="F81" i="17"/>
  <c r="E81" i="17"/>
  <c r="D81" i="17"/>
  <c r="AJ80" i="17"/>
  <c r="AI80" i="17"/>
  <c r="AH80" i="17"/>
  <c r="AG80" i="17"/>
  <c r="AF80" i="17"/>
  <c r="AE80" i="17"/>
  <c r="AD80" i="17"/>
  <c r="AC80" i="17"/>
  <c r="AB80" i="17"/>
  <c r="AA80" i="17"/>
  <c r="Z80" i="17"/>
  <c r="Y80" i="17"/>
  <c r="X80" i="17"/>
  <c r="W80" i="17"/>
  <c r="V80" i="17"/>
  <c r="U80" i="17"/>
  <c r="AM80" i="17" s="1"/>
  <c r="T80" i="17"/>
  <c r="S80" i="17"/>
  <c r="R80" i="17"/>
  <c r="Q80" i="17"/>
  <c r="P80" i="17"/>
  <c r="O80" i="17"/>
  <c r="N80" i="17"/>
  <c r="M80" i="17"/>
  <c r="L80" i="17"/>
  <c r="K80" i="17"/>
  <c r="J80" i="17"/>
  <c r="AO80" i="17" s="1"/>
  <c r="I80" i="17"/>
  <c r="H80" i="17"/>
  <c r="G80" i="17"/>
  <c r="F80" i="17"/>
  <c r="E80" i="17"/>
  <c r="D80" i="17"/>
  <c r="C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AN79" i="17" s="1"/>
  <c r="K79" i="17"/>
  <c r="J79" i="17"/>
  <c r="I79" i="17"/>
  <c r="H79" i="17"/>
  <c r="G79" i="17"/>
  <c r="F79" i="17"/>
  <c r="E79" i="17"/>
  <c r="D79" i="17"/>
  <c r="AO79" i="17" s="1"/>
  <c r="AJ78" i="17"/>
  <c r="AI78" i="17"/>
  <c r="AH78" i="17"/>
  <c r="AG78" i="17"/>
  <c r="AF78" i="17"/>
  <c r="AE78" i="17"/>
  <c r="AD78" i="17"/>
  <c r="AC78" i="17"/>
  <c r="AB78" i="17"/>
  <c r="AA78" i="17"/>
  <c r="Z78" i="17"/>
  <c r="Y78" i="17"/>
  <c r="X78" i="17"/>
  <c r="W78" i="17"/>
  <c r="V78" i="17"/>
  <c r="AM78" i="17" s="1"/>
  <c r="U78" i="17"/>
  <c r="T78" i="17"/>
  <c r="S78" i="17"/>
  <c r="R78" i="17"/>
  <c r="Q78" i="17"/>
  <c r="P78" i="17"/>
  <c r="O78" i="17"/>
  <c r="N78" i="17"/>
  <c r="AN78" i="17" s="1"/>
  <c r="M78" i="17"/>
  <c r="L78" i="17"/>
  <c r="K78" i="17"/>
  <c r="J78" i="17"/>
  <c r="I78" i="17"/>
  <c r="H78" i="17"/>
  <c r="G78" i="17"/>
  <c r="AO78" i="17" s="1"/>
  <c r="F78" i="17"/>
  <c r="E78" i="17"/>
  <c r="D78" i="17"/>
  <c r="AJ77" i="17"/>
  <c r="AI77" i="17"/>
  <c r="AH77" i="17"/>
  <c r="AG77" i="17"/>
  <c r="AF77" i="17"/>
  <c r="AE77" i="17"/>
  <c r="AD77" i="17"/>
  <c r="AC77" i="17"/>
  <c r="AL77" i="17" s="1"/>
  <c r="AB77" i="17"/>
  <c r="AA77" i="17"/>
  <c r="Z77" i="17"/>
  <c r="Y77" i="17"/>
  <c r="X77" i="17"/>
  <c r="W77" i="17"/>
  <c r="V77" i="17"/>
  <c r="AM77" i="17" s="1"/>
  <c r="U77" i="17"/>
  <c r="T77" i="17"/>
  <c r="S77" i="17"/>
  <c r="R77" i="17"/>
  <c r="Q77" i="17"/>
  <c r="P77" i="17"/>
  <c r="O77" i="17"/>
  <c r="N77" i="17"/>
  <c r="M77" i="17"/>
  <c r="AN77" i="17" s="1"/>
  <c r="L77" i="17"/>
  <c r="K77" i="17"/>
  <c r="J77" i="17"/>
  <c r="I77" i="17"/>
  <c r="H77" i="17"/>
  <c r="G77" i="17"/>
  <c r="F77" i="17"/>
  <c r="E77" i="17"/>
  <c r="AO77" i="17" s="1"/>
  <c r="D77" i="17"/>
  <c r="AJ76" i="17"/>
  <c r="AI76" i="17"/>
  <c r="AH76" i="17"/>
  <c r="AG76" i="17"/>
  <c r="AF76" i="17"/>
  <c r="AE76" i="17"/>
  <c r="AD76" i="17"/>
  <c r="AC76" i="17"/>
  <c r="AB76" i="17"/>
  <c r="AA76" i="17"/>
  <c r="Z76" i="17"/>
  <c r="Y76" i="17"/>
  <c r="X76" i="17"/>
  <c r="W76" i="17"/>
  <c r="V76" i="17"/>
  <c r="U76" i="17"/>
  <c r="T76" i="17"/>
  <c r="AM76" i="17" s="1"/>
  <c r="S76" i="17"/>
  <c r="R76" i="17"/>
  <c r="Q76" i="17"/>
  <c r="P76" i="17"/>
  <c r="O76" i="17"/>
  <c r="N76" i="17"/>
  <c r="M76" i="17"/>
  <c r="L76" i="17"/>
  <c r="AN76" i="17" s="1"/>
  <c r="K76" i="17"/>
  <c r="J76" i="17"/>
  <c r="I76" i="17"/>
  <c r="H76" i="17"/>
  <c r="G76" i="17"/>
  <c r="F76" i="17"/>
  <c r="E76" i="17"/>
  <c r="D76" i="17"/>
  <c r="AO76" i="17" s="1"/>
  <c r="AJ75" i="17"/>
  <c r="AI75" i="17"/>
  <c r="AH75" i="17"/>
  <c r="AG75" i="17"/>
  <c r="AF75" i="17"/>
  <c r="AE75" i="17"/>
  <c r="AD75" i="17"/>
  <c r="AC75" i="17"/>
  <c r="AB75" i="17"/>
  <c r="AA75" i="17"/>
  <c r="Z75" i="17"/>
  <c r="Y75" i="17"/>
  <c r="X75" i="17"/>
  <c r="W75" i="17"/>
  <c r="V75" i="17"/>
  <c r="U75" i="17"/>
  <c r="AM75" i="17" s="1"/>
  <c r="T75" i="17"/>
  <c r="S75" i="17"/>
  <c r="R75" i="17"/>
  <c r="Q75" i="17"/>
  <c r="P75" i="17"/>
  <c r="O75" i="17"/>
  <c r="AN75" i="17" s="1"/>
  <c r="N75" i="17"/>
  <c r="M75" i="17"/>
  <c r="L75" i="17"/>
  <c r="K75" i="17"/>
  <c r="J75" i="17"/>
  <c r="I75" i="17"/>
  <c r="H75" i="17"/>
  <c r="G75" i="17"/>
  <c r="F75" i="17"/>
  <c r="E75" i="17"/>
  <c r="D75" i="17"/>
  <c r="AO75" i="17" s="1"/>
  <c r="C75" i="17"/>
  <c r="AJ74" i="17"/>
  <c r="AI74" i="17"/>
  <c r="AH74" i="17"/>
  <c r="AG74" i="17"/>
  <c r="AF74" i="17"/>
  <c r="AE74" i="17"/>
  <c r="AD74" i="17"/>
  <c r="AC74" i="17"/>
  <c r="AB74" i="17"/>
  <c r="AA74" i="17"/>
  <c r="Z74" i="17"/>
  <c r="Y74" i="17"/>
  <c r="X74" i="17"/>
  <c r="W74" i="17"/>
  <c r="V74" i="17"/>
  <c r="U74" i="17"/>
  <c r="T74" i="17"/>
  <c r="AM74" i="17" s="1"/>
  <c r="S74" i="17"/>
  <c r="R74" i="17"/>
  <c r="Q74" i="17"/>
  <c r="P74" i="17"/>
  <c r="O74" i="17"/>
  <c r="N74" i="17"/>
  <c r="M74" i="17"/>
  <c r="L74" i="17"/>
  <c r="AN74" i="17" s="1"/>
  <c r="K74" i="17"/>
  <c r="J74" i="17"/>
  <c r="I74" i="17"/>
  <c r="H74" i="17"/>
  <c r="AO74" i="17" s="1"/>
  <c r="G74" i="17"/>
  <c r="F74" i="17"/>
  <c r="E74" i="17"/>
  <c r="D74" i="17"/>
  <c r="C74" i="17"/>
  <c r="AJ73" i="17"/>
  <c r="AI73" i="17"/>
  <c r="AH73" i="17"/>
  <c r="AG73" i="17"/>
  <c r="AF73" i="17"/>
  <c r="AE73" i="17"/>
  <c r="AD73" i="17"/>
  <c r="AC73" i="17"/>
  <c r="AB73" i="17"/>
  <c r="AA73" i="17"/>
  <c r="Z73" i="17"/>
  <c r="Y73" i="17"/>
  <c r="X73" i="17"/>
  <c r="W73" i="17"/>
  <c r="V73" i="17"/>
  <c r="AM73" i="17" s="1"/>
  <c r="U73" i="17"/>
  <c r="T73" i="17"/>
  <c r="S73" i="17"/>
  <c r="R73" i="17"/>
  <c r="Q73" i="17"/>
  <c r="P73" i="17"/>
  <c r="O73" i="17"/>
  <c r="AN73" i="17" s="1"/>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M72" i="17"/>
  <c r="L72" i="17"/>
  <c r="K72" i="17"/>
  <c r="J72" i="17"/>
  <c r="I72" i="17"/>
  <c r="H72" i="17"/>
  <c r="G72" i="17"/>
  <c r="F72" i="17"/>
  <c r="E72" i="17"/>
  <c r="D72" i="17"/>
  <c r="AO72" i="17" s="1"/>
  <c r="AJ71" i="17"/>
  <c r="AI71" i="17"/>
  <c r="AH71" i="17"/>
  <c r="AG71" i="17"/>
  <c r="AF71" i="17"/>
  <c r="AE71" i="17"/>
  <c r="AD71" i="17"/>
  <c r="AC71" i="17"/>
  <c r="AL71" i="17" s="1"/>
  <c r="AB71" i="17"/>
  <c r="AA71" i="17"/>
  <c r="Z71" i="17"/>
  <c r="Y71" i="17"/>
  <c r="X71" i="17"/>
  <c r="W71" i="17"/>
  <c r="V71" i="17"/>
  <c r="U71" i="17"/>
  <c r="T71" i="17"/>
  <c r="S71" i="17"/>
  <c r="R71" i="17"/>
  <c r="Q71" i="17"/>
  <c r="P71" i="17"/>
  <c r="O71" i="17"/>
  <c r="N71" i="17"/>
  <c r="M71" i="17"/>
  <c r="AN71" i="17" s="1"/>
  <c r="L71" i="17"/>
  <c r="K71" i="17"/>
  <c r="J71" i="17"/>
  <c r="I71" i="17"/>
  <c r="H71" i="17"/>
  <c r="G71" i="17"/>
  <c r="AO71" i="17" s="1"/>
  <c r="F71" i="17"/>
  <c r="E71" i="17"/>
  <c r="D71" i="17"/>
  <c r="C71" i="17"/>
  <c r="AT70" i="17"/>
  <c r="AS70" i="17"/>
  <c r="AR70" i="17"/>
  <c r="AT69" i="17"/>
  <c r="AS69" i="17"/>
  <c r="AR69" i="17"/>
  <c r="C69" i="17"/>
  <c r="C199" i="17" s="1"/>
  <c r="AT68" i="17"/>
  <c r="AS68" i="17"/>
  <c r="AR68" i="17"/>
  <c r="C68" i="17"/>
  <c r="C198" i="17" s="1"/>
  <c r="AT67" i="17"/>
  <c r="AS67" i="17"/>
  <c r="AR67" i="17"/>
  <c r="C67" i="17"/>
  <c r="AT66" i="17"/>
  <c r="AR66" i="17"/>
  <c r="C66" i="17"/>
  <c r="AT65" i="17"/>
  <c r="AS65" i="17"/>
  <c r="AR65" i="17"/>
  <c r="C65" i="17"/>
  <c r="AT64" i="17"/>
  <c r="AS64" i="17"/>
  <c r="AR64" i="17"/>
  <c r="C64" i="17"/>
  <c r="C194" i="17" s="1"/>
  <c r="AT63" i="17"/>
  <c r="AS63" i="17"/>
  <c r="C63" i="17"/>
  <c r="AT62" i="17"/>
  <c r="AS62" i="17"/>
  <c r="C62" i="17"/>
  <c r="AT61" i="17"/>
  <c r="AS61" i="17"/>
  <c r="AR61" i="17"/>
  <c r="C61" i="17"/>
  <c r="C126" i="17" s="1"/>
  <c r="AT60" i="17"/>
  <c r="AS60" i="17"/>
  <c r="AR60" i="17"/>
  <c r="C60" i="17"/>
  <c r="AT59" i="17"/>
  <c r="AS59" i="17"/>
  <c r="C59" i="17"/>
  <c r="AT58" i="17"/>
  <c r="AR58" i="17"/>
  <c r="C58" i="17"/>
  <c r="AT57" i="17"/>
  <c r="AS57" i="17"/>
  <c r="AR57" i="17"/>
  <c r="C57" i="17"/>
  <c r="AT56" i="17"/>
  <c r="AS56" i="17"/>
  <c r="C56" i="17"/>
  <c r="C186" i="17" s="1"/>
  <c r="AT55" i="17"/>
  <c r="AS55" i="17"/>
  <c r="C55" i="17"/>
  <c r="AT54" i="17"/>
  <c r="AS54" i="17"/>
  <c r="C54" i="17"/>
  <c r="AT53" i="17"/>
  <c r="AS53" i="17"/>
  <c r="AR53" i="17"/>
  <c r="C53" i="17"/>
  <c r="C118" i="17" s="1"/>
  <c r="AT52" i="17"/>
  <c r="AS52" i="17"/>
  <c r="AR52" i="17"/>
  <c r="C52" i="17"/>
  <c r="C182" i="17" s="1"/>
  <c r="AT51" i="17"/>
  <c r="AS51" i="17"/>
  <c r="AR51" i="17"/>
  <c r="C51" i="17"/>
  <c r="AT50" i="17"/>
  <c r="C50" i="17"/>
  <c r="AT49" i="17"/>
  <c r="AS49" i="17"/>
  <c r="C49" i="17"/>
  <c r="AT48" i="17"/>
  <c r="AS48" i="17"/>
  <c r="AR48" i="17"/>
  <c r="C48" i="17"/>
  <c r="C178" i="17" s="1"/>
  <c r="AT47" i="17"/>
  <c r="AS47" i="17"/>
  <c r="C47" i="17"/>
  <c r="AT46" i="17"/>
  <c r="AS46" i="17"/>
  <c r="AR46" i="17"/>
  <c r="C46" i="17"/>
  <c r="AT45" i="17"/>
  <c r="AS45" i="17"/>
  <c r="AR45" i="17"/>
  <c r="C45" i="17"/>
  <c r="C110" i="17" s="1"/>
  <c r="AT44" i="17"/>
  <c r="AS44" i="17"/>
  <c r="AR44" i="17"/>
  <c r="C44" i="17"/>
  <c r="C174" i="17" s="1"/>
  <c r="AT43" i="17"/>
  <c r="AS43" i="17"/>
  <c r="AR43" i="17"/>
  <c r="C43" i="17"/>
  <c r="AT42" i="17"/>
  <c r="AS42" i="17"/>
  <c r="AR42" i="17"/>
  <c r="C42" i="17"/>
  <c r="AT41" i="17"/>
  <c r="AS41" i="17"/>
  <c r="C41" i="17"/>
  <c r="AT40" i="17"/>
  <c r="AS40" i="17"/>
  <c r="C40" i="17"/>
  <c r="AT39" i="17"/>
  <c r="AR39" i="17"/>
  <c r="C39" i="17"/>
  <c r="AT38" i="17"/>
  <c r="C38" i="17"/>
  <c r="C37" i="17"/>
  <c r="C167" i="17" s="1"/>
  <c r="C36" i="17"/>
  <c r="C166" i="17" s="1"/>
  <c r="C35" i="17"/>
  <c r="C34" i="17"/>
  <c r="C33" i="17"/>
  <c r="C98" i="17" s="1"/>
  <c r="C32" i="17"/>
  <c r="C31" i="17"/>
  <c r="C30" i="17"/>
  <c r="C29" i="17"/>
  <c r="C28" i="17"/>
  <c r="C158" i="17" s="1"/>
  <c r="C27" i="17"/>
  <c r="C26" i="17"/>
  <c r="C25" i="17"/>
  <c r="C90" i="17" s="1"/>
  <c r="C24" i="17"/>
  <c r="C154" i="17" s="1"/>
  <c r="C23" i="17"/>
  <c r="C22" i="17"/>
  <c r="C152" i="17" s="1"/>
  <c r="AL21" i="17"/>
  <c r="C21" i="17"/>
  <c r="C151" i="17" s="1"/>
  <c r="AL20" i="17"/>
  <c r="AT20" i="17" s="1"/>
  <c r="C20" i="17"/>
  <c r="C150" i="17" s="1"/>
  <c r="AL19" i="17"/>
  <c r="AT19" i="17" s="1"/>
  <c r="C19" i="17"/>
  <c r="AL18" i="17"/>
  <c r="AT18" i="17" s="1"/>
  <c r="C18" i="17"/>
  <c r="C148" i="17" s="1"/>
  <c r="AL17" i="17"/>
  <c r="AT17" i="17" s="1"/>
  <c r="C17" i="17"/>
  <c r="C147" i="17" s="1"/>
  <c r="AL16" i="17"/>
  <c r="AT16" i="17" s="1"/>
  <c r="C16" i="17"/>
  <c r="C146" i="17" s="1"/>
  <c r="AL15" i="17"/>
  <c r="AT15" i="17" s="1"/>
  <c r="C15" i="17"/>
  <c r="C145" i="17" s="1"/>
  <c r="AL14" i="17"/>
  <c r="AT14" i="17" s="1"/>
  <c r="C14" i="17"/>
  <c r="C144" i="17" s="1"/>
  <c r="AW13" i="17"/>
  <c r="C13" i="17"/>
  <c r="C143" i="17" s="1"/>
  <c r="C12" i="17"/>
  <c r="C142" i="17" s="1"/>
  <c r="C11" i="17"/>
  <c r="C10" i="17"/>
  <c r="C140" i="17" s="1"/>
  <c r="C9" i="17"/>
  <c r="C139" i="17" s="1"/>
  <c r="C8" i="17"/>
  <c r="C138" i="17" s="1"/>
  <c r="C7" i="17"/>
  <c r="C137" i="17" s="1"/>
  <c r="AW6" i="17"/>
  <c r="AL6" i="17"/>
  <c r="AT6" i="17" s="1"/>
  <c r="C6" i="17"/>
  <c r="B3" i="17"/>
  <c r="AW7" i="17" s="1"/>
  <c r="AQ168" i="19" l="1"/>
  <c r="AS38" i="19" s="1"/>
  <c r="AQ97" i="19"/>
  <c r="AR32" i="19" s="1"/>
  <c r="AQ164" i="19"/>
  <c r="AS34" i="19" s="1"/>
  <c r="AQ160" i="19"/>
  <c r="AS30" i="19" s="1"/>
  <c r="AL75" i="19"/>
  <c r="AL107" i="19"/>
  <c r="AQ107" i="19" s="1"/>
  <c r="AR42" i="19" s="1"/>
  <c r="AQ111" i="19"/>
  <c r="AR46" i="19" s="1"/>
  <c r="AL128" i="19"/>
  <c r="AL143" i="19"/>
  <c r="AL151" i="19"/>
  <c r="AL170" i="19"/>
  <c r="AL178" i="19"/>
  <c r="AL188" i="19"/>
  <c r="AQ188" i="19" s="1"/>
  <c r="AS58" i="19" s="1"/>
  <c r="AL194" i="19"/>
  <c r="AL81" i="19"/>
  <c r="AL100" i="19"/>
  <c r="AQ100" i="19" s="1"/>
  <c r="AL115" i="19"/>
  <c r="AQ115" i="19"/>
  <c r="AR50" i="19" s="1"/>
  <c r="AL124" i="19"/>
  <c r="AQ124" i="19" s="1"/>
  <c r="AL129" i="19"/>
  <c r="AQ129" i="19" s="1"/>
  <c r="AR64" i="19" s="1"/>
  <c r="AL133" i="19"/>
  <c r="AQ133" i="19" s="1"/>
  <c r="AR68" i="19" s="1"/>
  <c r="AL138" i="19"/>
  <c r="AL145" i="19"/>
  <c r="AL152" i="19"/>
  <c r="AQ152" i="19" s="1"/>
  <c r="AQ166" i="19"/>
  <c r="AS36" i="19" s="1"/>
  <c r="AL179" i="19"/>
  <c r="AQ179" i="19" s="1"/>
  <c r="AS49" i="19" s="1"/>
  <c r="AL183" i="19"/>
  <c r="AQ183" i="19" s="1"/>
  <c r="AS53" i="19" s="1"/>
  <c r="AL76" i="19"/>
  <c r="AL97" i="19"/>
  <c r="AL104" i="19"/>
  <c r="AQ104" i="19" s="1"/>
  <c r="AR39" i="19" s="1"/>
  <c r="AQ120" i="19"/>
  <c r="AR55" i="19" s="1"/>
  <c r="AL139" i="19"/>
  <c r="AL175" i="19"/>
  <c r="AQ175" i="19" s="1"/>
  <c r="AS45" i="19" s="1"/>
  <c r="AL71" i="19"/>
  <c r="AQ89" i="19"/>
  <c r="AR24" i="19" s="1"/>
  <c r="AL112" i="19"/>
  <c r="AQ112" i="19" s="1"/>
  <c r="AR47" i="19" s="1"/>
  <c r="AL120" i="19"/>
  <c r="AL134" i="19"/>
  <c r="AQ134" i="19" s="1"/>
  <c r="AL146" i="19"/>
  <c r="AL162" i="19"/>
  <c r="AQ162" i="19" s="1"/>
  <c r="AS32" i="19" s="1"/>
  <c r="AL167" i="19"/>
  <c r="AQ167" i="19" s="1"/>
  <c r="AS37" i="19" s="1"/>
  <c r="AQ185" i="19"/>
  <c r="AS55" i="19" s="1"/>
  <c r="AL84" i="19"/>
  <c r="AL90" i="19"/>
  <c r="AQ90" i="19" s="1"/>
  <c r="AR25" i="19" s="1"/>
  <c r="AQ94" i="19"/>
  <c r="AR29" i="19" s="1"/>
  <c r="AL109" i="19"/>
  <c r="AQ109" i="19" s="1"/>
  <c r="AL154" i="19"/>
  <c r="AQ154" i="19" s="1"/>
  <c r="AS24" i="19" s="1"/>
  <c r="AL159" i="19"/>
  <c r="AQ159" i="19" s="1"/>
  <c r="AS29" i="19" s="1"/>
  <c r="AL173" i="19"/>
  <c r="AQ173" i="19" s="1"/>
  <c r="AQ181" i="19"/>
  <c r="AS51" i="19" s="1"/>
  <c r="AL79" i="19"/>
  <c r="AL85" i="19"/>
  <c r="AL94" i="19"/>
  <c r="AQ95" i="19"/>
  <c r="AR30" i="19" s="1"/>
  <c r="AQ99" i="19"/>
  <c r="AR34" i="19" s="1"/>
  <c r="AL117" i="19"/>
  <c r="AQ117" i="19" s="1"/>
  <c r="AR52" i="19" s="1"/>
  <c r="AL127" i="19"/>
  <c r="AQ127" i="19"/>
  <c r="AR62" i="19" s="1"/>
  <c r="AL136" i="19"/>
  <c r="AL142" i="19"/>
  <c r="AL169" i="19"/>
  <c r="AQ169" i="19"/>
  <c r="AS39" i="19" s="1"/>
  <c r="AL177" i="19"/>
  <c r="AQ177" i="19" s="1"/>
  <c r="AL186" i="19"/>
  <c r="AQ186" i="19" s="1"/>
  <c r="AS56" i="19" s="1"/>
  <c r="AL73" i="19"/>
  <c r="AL86" i="19"/>
  <c r="AL114" i="19"/>
  <c r="AQ114" i="19" s="1"/>
  <c r="AR49" i="19" s="1"/>
  <c r="AL118" i="19"/>
  <c r="AQ118" i="19" s="1"/>
  <c r="AR53" i="19" s="1"/>
  <c r="AQ128" i="19"/>
  <c r="AL132" i="19"/>
  <c r="AQ132" i="19" s="1"/>
  <c r="AR67" i="19" s="1"/>
  <c r="AL160" i="19"/>
  <c r="AQ170" i="19"/>
  <c r="AS40" i="19" s="1"/>
  <c r="AL174" i="19"/>
  <c r="AQ174" i="19" s="1"/>
  <c r="AQ178" i="19"/>
  <c r="AL182" i="19"/>
  <c r="AQ182" i="19"/>
  <c r="AS52" i="19" s="1"/>
  <c r="AQ194" i="19"/>
  <c r="AS64" i="19" s="1"/>
  <c r="AR33" i="23"/>
  <c r="AQ101" i="23"/>
  <c r="AR36" i="23" s="1"/>
  <c r="AQ154" i="23"/>
  <c r="AS24" i="23" s="1"/>
  <c r="AQ167" i="23"/>
  <c r="AS38" i="23" s="1"/>
  <c r="AQ122" i="23"/>
  <c r="AR57" i="23" s="1"/>
  <c r="AQ89" i="23"/>
  <c r="AQ93" i="23"/>
  <c r="AQ103" i="23"/>
  <c r="AQ118" i="23"/>
  <c r="AR53" i="23" s="1"/>
  <c r="AQ127" i="23"/>
  <c r="AR62" i="23" s="1"/>
  <c r="AQ158" i="23"/>
  <c r="AS28" i="23" s="1"/>
  <c r="AQ163" i="23"/>
  <c r="AS33" i="23" s="1"/>
  <c r="AQ169" i="23"/>
  <c r="AQ178" i="23"/>
  <c r="AQ183" i="23"/>
  <c r="AS53" i="23" s="1"/>
  <c r="AQ120" i="23"/>
  <c r="AQ160" i="23"/>
  <c r="AS30" i="23" s="1"/>
  <c r="AQ95" i="23"/>
  <c r="AR30" i="23" s="1"/>
  <c r="AQ110" i="23"/>
  <c r="AR45" i="23" s="1"/>
  <c r="AQ133" i="23"/>
  <c r="AR68" i="23" s="1"/>
  <c r="AQ152" i="23"/>
  <c r="AQ194" i="23"/>
  <c r="AS64" i="23" s="1"/>
  <c r="AS52" i="23"/>
  <c r="AR23" i="23"/>
  <c r="AR27" i="23"/>
  <c r="AL101" i="23"/>
  <c r="AL102" i="23"/>
  <c r="AR37" i="23"/>
  <c r="AL126" i="23"/>
  <c r="AL131" i="23"/>
  <c r="AL148" i="23"/>
  <c r="AL154" i="23"/>
  <c r="AL167" i="23"/>
  <c r="AL182" i="23"/>
  <c r="AS61" i="23"/>
  <c r="AR66" i="23"/>
  <c r="AR24" i="23"/>
  <c r="AL103" i="23"/>
  <c r="AL117" i="23"/>
  <c r="AL142" i="23"/>
  <c r="AL155" i="23"/>
  <c r="AL169" i="23"/>
  <c r="AS40" i="23"/>
  <c r="AS48" i="23"/>
  <c r="AL191" i="23"/>
  <c r="AL192" i="23"/>
  <c r="AS37" i="23"/>
  <c r="AS42" i="23"/>
  <c r="AS66" i="23"/>
  <c r="AL77" i="23"/>
  <c r="AL114" i="23"/>
  <c r="AL119" i="23"/>
  <c r="AL138" i="23"/>
  <c r="AQ138" i="23" s="1"/>
  <c r="AL150" i="23"/>
  <c r="AL178" i="23"/>
  <c r="AL183" i="23"/>
  <c r="AL188" i="23"/>
  <c r="AL71" i="23"/>
  <c r="AL78" i="23"/>
  <c r="AL84" i="23"/>
  <c r="AL128" i="23"/>
  <c r="AR67" i="23"/>
  <c r="AL139" i="23"/>
  <c r="AL143" i="23"/>
  <c r="AL159" i="23"/>
  <c r="AL160" i="23"/>
  <c r="AL170" i="23"/>
  <c r="AL171" i="23"/>
  <c r="AL174" i="23"/>
  <c r="AL72" i="23"/>
  <c r="AL85" i="23"/>
  <c r="AL90" i="23"/>
  <c r="AR40" i="23"/>
  <c r="AL109" i="23"/>
  <c r="AL110" i="23"/>
  <c r="AL120" i="23"/>
  <c r="AL145" i="23"/>
  <c r="AL151" i="23"/>
  <c r="AL156" i="23"/>
  <c r="AL189" i="23"/>
  <c r="AL73" i="23"/>
  <c r="AL79" i="23"/>
  <c r="AL91" i="23"/>
  <c r="AL95" i="23"/>
  <c r="AR32" i="23"/>
  <c r="AL111" i="23"/>
  <c r="AR59" i="23"/>
  <c r="AL133" i="23"/>
  <c r="AL194" i="23"/>
  <c r="AL198" i="23"/>
  <c r="AL86" i="23"/>
  <c r="AL116" i="23"/>
  <c r="AL140" i="23"/>
  <c r="AQ140" i="23" s="1"/>
  <c r="AS10" i="23" s="1"/>
  <c r="AL146" i="23"/>
  <c r="AL147" i="23"/>
  <c r="AL157" i="23"/>
  <c r="AL166" i="23"/>
  <c r="AL172" i="23"/>
  <c r="AL175" i="23"/>
  <c r="AL186" i="23"/>
  <c r="AS59" i="21"/>
  <c r="AR50" i="21"/>
  <c r="AQ109" i="21"/>
  <c r="AQ118" i="21"/>
  <c r="AQ161" i="21"/>
  <c r="AS31" i="21" s="1"/>
  <c r="AQ119" i="21"/>
  <c r="AR55" i="21" s="1"/>
  <c r="AR63" i="21"/>
  <c r="AR27" i="21"/>
  <c r="AQ101" i="21"/>
  <c r="AQ111" i="21"/>
  <c r="AQ152" i="21"/>
  <c r="AQ163" i="21"/>
  <c r="AS33" i="21" s="1"/>
  <c r="AQ168" i="21"/>
  <c r="AQ186" i="21"/>
  <c r="AS56" i="21" s="1"/>
  <c r="AQ187" i="21"/>
  <c r="AS57" i="21" s="1"/>
  <c r="AQ93" i="21"/>
  <c r="AR28" i="21" s="1"/>
  <c r="AQ113" i="21"/>
  <c r="AQ125" i="21"/>
  <c r="AR60" i="21" s="1"/>
  <c r="AQ159" i="21"/>
  <c r="AS29" i="21" s="1"/>
  <c r="AQ171" i="21"/>
  <c r="AQ176" i="21"/>
  <c r="AS46" i="21" s="1"/>
  <c r="AQ192" i="21"/>
  <c r="AS62" i="21" s="1"/>
  <c r="AQ155" i="21"/>
  <c r="AS25" i="21" s="1"/>
  <c r="AL184" i="21"/>
  <c r="AS65" i="21"/>
  <c r="AS69" i="21"/>
  <c r="AR62" i="21"/>
  <c r="AS66" i="21"/>
  <c r="AR54" i="21"/>
  <c r="AS54" i="21"/>
  <c r="AR58" i="21"/>
  <c r="AL119" i="21"/>
  <c r="AL127" i="21"/>
  <c r="AS58" i="21"/>
  <c r="AL185" i="21"/>
  <c r="AL186" i="21"/>
  <c r="AL196" i="21"/>
  <c r="AL129" i="21"/>
  <c r="AL133" i="21"/>
  <c r="AL190" i="21"/>
  <c r="AL134" i="21"/>
  <c r="AR69" i="21"/>
  <c r="AL191" i="21"/>
  <c r="AR66" i="21"/>
  <c r="AL192" i="21"/>
  <c r="AL131" i="21"/>
  <c r="AS48" i="21"/>
  <c r="AR39" i="21"/>
  <c r="AL174" i="21"/>
  <c r="AL169" i="21"/>
  <c r="AS52" i="21"/>
  <c r="AL114" i="21"/>
  <c r="AL118" i="21"/>
  <c r="AR53" i="21"/>
  <c r="AL177" i="21"/>
  <c r="AL183" i="21"/>
  <c r="AS53" i="21"/>
  <c r="AR44" i="21"/>
  <c r="AL115" i="21"/>
  <c r="AL179" i="21"/>
  <c r="AL110" i="21"/>
  <c r="AR45" i="21"/>
  <c r="AS38" i="21"/>
  <c r="AL106" i="21"/>
  <c r="AL168" i="21"/>
  <c r="AL103" i="21"/>
  <c r="AL113" i="21"/>
  <c r="AR48" i="21"/>
  <c r="AL171" i="21"/>
  <c r="AL176" i="21"/>
  <c r="AL162" i="21"/>
  <c r="AL166" i="21"/>
  <c r="AS35" i="21"/>
  <c r="AR35" i="21"/>
  <c r="AS26" i="21"/>
  <c r="AR34" i="21"/>
  <c r="AS27" i="21"/>
  <c r="AL95" i="21"/>
  <c r="AS37" i="21"/>
  <c r="AR36" i="21"/>
  <c r="AL101" i="21"/>
  <c r="AL152" i="21"/>
  <c r="AL157" i="21"/>
  <c r="AL163" i="21"/>
  <c r="AL97" i="21"/>
  <c r="AL102" i="21"/>
  <c r="AL88" i="21"/>
  <c r="AL153" i="21"/>
  <c r="AL154" i="21"/>
  <c r="AL89" i="21"/>
  <c r="AL159" i="21"/>
  <c r="AL99" i="21"/>
  <c r="AL155" i="21"/>
  <c r="AL160" i="21"/>
  <c r="AL77" i="21"/>
  <c r="AL84" i="21"/>
  <c r="AL137" i="21"/>
  <c r="AL149" i="21"/>
  <c r="AL145" i="21"/>
  <c r="AL146" i="21"/>
  <c r="AQ146" i="21" s="1"/>
  <c r="AS16" i="21" s="1"/>
  <c r="AL75" i="21"/>
  <c r="AL136" i="21"/>
  <c r="AL76" i="21"/>
  <c r="AL83" i="21"/>
  <c r="AL148" i="21"/>
  <c r="AQ142" i="19"/>
  <c r="AS12" i="19" s="1"/>
  <c r="AL140" i="18"/>
  <c r="AL139" i="18"/>
  <c r="AL145" i="18"/>
  <c r="AL76" i="18"/>
  <c r="AL81" i="18"/>
  <c r="AL71" i="18"/>
  <c r="AL78" i="18"/>
  <c r="AL82" i="18"/>
  <c r="AL141" i="18"/>
  <c r="AL137" i="18"/>
  <c r="AQ137" i="18" s="1"/>
  <c r="AS7" i="18" s="1"/>
  <c r="AL149" i="18"/>
  <c r="AL150" i="18"/>
  <c r="AQ150" i="18" s="1"/>
  <c r="AL73" i="18"/>
  <c r="AL79" i="18"/>
  <c r="AL138" i="18"/>
  <c r="AL151" i="18"/>
  <c r="AL76" i="17"/>
  <c r="AL82" i="17"/>
  <c r="AQ88" i="17"/>
  <c r="AR23" i="17" s="1"/>
  <c r="AL144" i="17"/>
  <c r="AL156" i="17"/>
  <c r="AQ156" i="17" s="1"/>
  <c r="AQ89" i="17"/>
  <c r="AR24" i="17" s="1"/>
  <c r="AL99" i="17"/>
  <c r="AQ99" i="17" s="1"/>
  <c r="AR34" i="17" s="1"/>
  <c r="AL145" i="17"/>
  <c r="AL149" i="17"/>
  <c r="AL160" i="17"/>
  <c r="AQ160" i="17" s="1"/>
  <c r="AS30" i="17" s="1"/>
  <c r="AL72" i="17"/>
  <c r="AL83" i="17"/>
  <c r="AL157" i="17"/>
  <c r="AQ157" i="17" s="1"/>
  <c r="AQ161" i="17"/>
  <c r="AS31" i="17" s="1"/>
  <c r="AL73" i="17"/>
  <c r="AL79" i="17"/>
  <c r="AL84" i="17"/>
  <c r="AQ152" i="17"/>
  <c r="AQ162" i="17"/>
  <c r="AS32" i="17" s="1"/>
  <c r="AL91" i="17"/>
  <c r="AQ91" i="17" s="1"/>
  <c r="AR26" i="17" s="1"/>
  <c r="AL95" i="17"/>
  <c r="AQ95" i="17"/>
  <c r="AQ163" i="17"/>
  <c r="AS33" i="17" s="1"/>
  <c r="AL74" i="17"/>
  <c r="AL80" i="17"/>
  <c r="AL85" i="17"/>
  <c r="AL86" i="17"/>
  <c r="AQ96" i="17"/>
  <c r="AL141" i="17"/>
  <c r="AL153" i="17"/>
  <c r="AQ153" i="17" s="1"/>
  <c r="AL81" i="17"/>
  <c r="AL96" i="17"/>
  <c r="AL143" i="17"/>
  <c r="AL75" i="17"/>
  <c r="AL87" i="17"/>
  <c r="AQ87" i="17" s="1"/>
  <c r="AL93" i="17"/>
  <c r="AQ93" i="17" s="1"/>
  <c r="AR28" i="17" s="1"/>
  <c r="AL98" i="17"/>
  <c r="AQ98" i="17" s="1"/>
  <c r="AR33" i="17" s="1"/>
  <c r="AL165" i="17"/>
  <c r="AQ165" i="17" s="1"/>
  <c r="AS35" i="17" s="1"/>
  <c r="AU10" i="23"/>
  <c r="AU11" i="23"/>
  <c r="AR31" i="23"/>
  <c r="C163" i="23"/>
  <c r="C98" i="23"/>
  <c r="C171" i="23"/>
  <c r="C106" i="23"/>
  <c r="C116" i="23"/>
  <c r="C181" i="23"/>
  <c r="C190" i="23"/>
  <c r="C125" i="23"/>
  <c r="C71" i="23"/>
  <c r="AQ71" i="23" s="1"/>
  <c r="AR6" i="23" s="1"/>
  <c r="AM75" i="23"/>
  <c r="AL75" i="23"/>
  <c r="C77" i="23"/>
  <c r="AN82" i="23"/>
  <c r="AL87" i="23"/>
  <c r="AN89" i="23"/>
  <c r="AM89" i="23"/>
  <c r="AL89" i="23"/>
  <c r="AN123" i="23"/>
  <c r="AL123" i="23"/>
  <c r="C165" i="23"/>
  <c r="AS62" i="23"/>
  <c r="C147" i="23"/>
  <c r="AQ147" i="23" s="1"/>
  <c r="AS17" i="23" s="1"/>
  <c r="C82" i="23"/>
  <c r="AQ82" i="23" s="1"/>
  <c r="AR17" i="23" s="1"/>
  <c r="C166" i="23"/>
  <c r="C101" i="23"/>
  <c r="C174" i="23"/>
  <c r="C109" i="23"/>
  <c r="C179" i="23"/>
  <c r="C114" i="23"/>
  <c r="C146" i="23"/>
  <c r="C81" i="23"/>
  <c r="AQ81" i="23" s="1"/>
  <c r="AR16" i="23" s="1"/>
  <c r="C87" i="23"/>
  <c r="C152" i="23"/>
  <c r="AR28" i="23"/>
  <c r="C95" i="23"/>
  <c r="C160" i="23"/>
  <c r="AS39" i="23"/>
  <c r="C111" i="23"/>
  <c r="C176" i="23"/>
  <c r="AO77" i="23"/>
  <c r="AQ77" i="23" s="1"/>
  <c r="AR12" i="23" s="1"/>
  <c r="AN77" i="23"/>
  <c r="AM77" i="23"/>
  <c r="AO79" i="23"/>
  <c r="AQ79" i="23"/>
  <c r="AR14" i="23" s="1"/>
  <c r="C85" i="23"/>
  <c r="AL129" i="23"/>
  <c r="AQ141" i="23"/>
  <c r="AS11" i="23" s="1"/>
  <c r="AS49" i="23"/>
  <c r="C108" i="23"/>
  <c r="C173" i="23"/>
  <c r="C185" i="23"/>
  <c r="C120" i="23"/>
  <c r="AO85" i="23"/>
  <c r="AQ85" i="23" s="1"/>
  <c r="AR20" i="23" s="1"/>
  <c r="AQ142" i="23"/>
  <c r="AS12" i="23" s="1"/>
  <c r="C138" i="23"/>
  <c r="C73" i="23"/>
  <c r="AQ73" i="23" s="1"/>
  <c r="C154" i="23"/>
  <c r="C89" i="23"/>
  <c r="C162" i="23"/>
  <c r="C97" i="23"/>
  <c r="AR38" i="23"/>
  <c r="C170" i="23"/>
  <c r="C105" i="23"/>
  <c r="C178" i="23"/>
  <c r="C113" i="23"/>
  <c r="C180" i="23"/>
  <c r="C115" i="23"/>
  <c r="C187" i="23"/>
  <c r="C122" i="23"/>
  <c r="C196" i="23"/>
  <c r="C131" i="23"/>
  <c r="C198" i="23"/>
  <c r="C133" i="23"/>
  <c r="AM83" i="23"/>
  <c r="AL83" i="23"/>
  <c r="C93" i="23"/>
  <c r="AO96" i="23"/>
  <c r="AM96" i="23"/>
  <c r="AL96" i="23"/>
  <c r="AO97" i="23"/>
  <c r="AL97" i="23"/>
  <c r="AM99" i="23"/>
  <c r="AL104" i="23"/>
  <c r="AO108" i="23"/>
  <c r="AN108" i="23"/>
  <c r="AM108" i="23"/>
  <c r="AL108" i="23"/>
  <c r="AM165" i="23"/>
  <c r="C145" i="23"/>
  <c r="C80" i="23"/>
  <c r="AL74" i="23"/>
  <c r="AQ74" i="23" s="1"/>
  <c r="AR9" i="23" s="1"/>
  <c r="AM85" i="23"/>
  <c r="C137" i="23"/>
  <c r="C72" i="23"/>
  <c r="C151" i="23"/>
  <c r="C86" i="23"/>
  <c r="C159" i="23"/>
  <c r="C94" i="23"/>
  <c r="C167" i="23"/>
  <c r="C102" i="23"/>
  <c r="C182" i="23"/>
  <c r="C117" i="23"/>
  <c r="AR55" i="23"/>
  <c r="C76" i="23"/>
  <c r="C78" i="23"/>
  <c r="AL88" i="23"/>
  <c r="AO90" i="23"/>
  <c r="AN90" i="23"/>
  <c r="AM90" i="23"/>
  <c r="AO93" i="23"/>
  <c r="AN93" i="23"/>
  <c r="AM93" i="23"/>
  <c r="AL93" i="23"/>
  <c r="AO100" i="23"/>
  <c r="AN100" i="23"/>
  <c r="AM100" i="23"/>
  <c r="AL100" i="23"/>
  <c r="AO123" i="23"/>
  <c r="AQ150" i="23"/>
  <c r="AS20" i="23" s="1"/>
  <c r="AO194" i="23"/>
  <c r="AM194" i="23"/>
  <c r="B6" i="23"/>
  <c r="C156" i="23"/>
  <c r="C91" i="23"/>
  <c r="C172" i="23"/>
  <c r="C107" i="23"/>
  <c r="C124" i="23"/>
  <c r="C189" i="23"/>
  <c r="C193" i="23"/>
  <c r="C128" i="23"/>
  <c r="AN76" i="23"/>
  <c r="AM76" i="23"/>
  <c r="AL76" i="23"/>
  <c r="AO78" i="23"/>
  <c r="AQ78" i="23" s="1"/>
  <c r="AR13" i="23" s="1"/>
  <c r="AN78" i="23"/>
  <c r="AL80" i="23"/>
  <c r="AQ80" i="23" s="1"/>
  <c r="AR15" i="23" s="1"/>
  <c r="AO86" i="23"/>
  <c r="AQ86" i="23" s="1"/>
  <c r="AN86" i="23"/>
  <c r="AM97" i="23"/>
  <c r="C168" i="23"/>
  <c r="C139" i="23"/>
  <c r="C74" i="23"/>
  <c r="C92" i="23"/>
  <c r="C157" i="23"/>
  <c r="C127" i="23"/>
  <c r="C192" i="23"/>
  <c r="AN85" i="23"/>
  <c r="AT15" i="23"/>
  <c r="AT19" i="23"/>
  <c r="C153" i="23"/>
  <c r="C88" i="23"/>
  <c r="C161" i="23"/>
  <c r="C96" i="23"/>
  <c r="C169" i="23"/>
  <c r="C104" i="23"/>
  <c r="C177" i="23"/>
  <c r="C112" i="23"/>
  <c r="C119" i="23"/>
  <c r="C184" i="23"/>
  <c r="C195" i="23"/>
  <c r="C130" i="23"/>
  <c r="AL82" i="23"/>
  <c r="AO83" i="23"/>
  <c r="AQ83" i="23" s="1"/>
  <c r="AR18" i="23" s="1"/>
  <c r="C84" i="23"/>
  <c r="AQ84" i="23" s="1"/>
  <c r="AR19" i="23" s="1"/>
  <c r="AQ145" i="23"/>
  <c r="AS15" i="23" s="1"/>
  <c r="AO95" i="23"/>
  <c r="AM95" i="23"/>
  <c r="AN99" i="23"/>
  <c r="AL99" i="23"/>
  <c r="AO105" i="23"/>
  <c r="AL105" i="23"/>
  <c r="AN113" i="23"/>
  <c r="AM122" i="23"/>
  <c r="AL122" i="23"/>
  <c r="AO125" i="23"/>
  <c r="AN125" i="23"/>
  <c r="AM125" i="23"/>
  <c r="AN128" i="23"/>
  <c r="AM128" i="23"/>
  <c r="AO130" i="23"/>
  <c r="C134" i="23"/>
  <c r="AN138" i="23"/>
  <c r="AO144" i="23"/>
  <c r="AQ144" i="23" s="1"/>
  <c r="AS14" i="23" s="1"/>
  <c r="AN144" i="23"/>
  <c r="AL144" i="23"/>
  <c r="AN165" i="23"/>
  <c r="AL165" i="23"/>
  <c r="AO168" i="23"/>
  <c r="AN168" i="23"/>
  <c r="AL168" i="23"/>
  <c r="AO177" i="23"/>
  <c r="AM177" i="23"/>
  <c r="AL177" i="23"/>
  <c r="AN197" i="23"/>
  <c r="AM197" i="23"/>
  <c r="AL197" i="23"/>
  <c r="AO134" i="23"/>
  <c r="AN134" i="23"/>
  <c r="AL134" i="23"/>
  <c r="AO151" i="23"/>
  <c r="AN151" i="23"/>
  <c r="AM151" i="23"/>
  <c r="AO163" i="23"/>
  <c r="AL163" i="23"/>
  <c r="AM180" i="23"/>
  <c r="AL180" i="23"/>
  <c r="AO183" i="23"/>
  <c r="AN183" i="23"/>
  <c r="AM183" i="23"/>
  <c r="AN186" i="23"/>
  <c r="AM186" i="23"/>
  <c r="AO188" i="23"/>
  <c r="AO195" i="23"/>
  <c r="AL195" i="23"/>
  <c r="AN96" i="23"/>
  <c r="AM98" i="23"/>
  <c r="AL98" i="23"/>
  <c r="AM106" i="23"/>
  <c r="AL106" i="23"/>
  <c r="AO109" i="23"/>
  <c r="AN109" i="23"/>
  <c r="AM109" i="23"/>
  <c r="AN112" i="23"/>
  <c r="AM112" i="23"/>
  <c r="AO114" i="23"/>
  <c r="C118" i="23"/>
  <c r="AO121" i="23"/>
  <c r="AL121" i="23"/>
  <c r="AO129" i="23"/>
  <c r="AN129" i="23"/>
  <c r="AO132" i="23"/>
  <c r="AN132" i="23"/>
  <c r="AM132" i="23"/>
  <c r="AL132" i="23"/>
  <c r="AO136" i="23"/>
  <c r="AQ136" i="23" s="1"/>
  <c r="AS6" i="23" s="1"/>
  <c r="AN136" i="23"/>
  <c r="AL136" i="23"/>
  <c r="AO152" i="23"/>
  <c r="AN152" i="23"/>
  <c r="AL152" i="23"/>
  <c r="AM157" i="23"/>
  <c r="AO161" i="23"/>
  <c r="AM161" i="23"/>
  <c r="AL161" i="23"/>
  <c r="AN170" i="23"/>
  <c r="AN181" i="23"/>
  <c r="AM181" i="23"/>
  <c r="AL181" i="23"/>
  <c r="AO184" i="23"/>
  <c r="AN184" i="23"/>
  <c r="AL184" i="23"/>
  <c r="AO193" i="23"/>
  <c r="AM193" i="23"/>
  <c r="AL193" i="23"/>
  <c r="AM196" i="23"/>
  <c r="AL196" i="23"/>
  <c r="C186" i="23"/>
  <c r="C121" i="23"/>
  <c r="C194" i="23"/>
  <c r="C129" i="23"/>
  <c r="AN115" i="23"/>
  <c r="AL115" i="23"/>
  <c r="AO118" i="23"/>
  <c r="AN118" i="23"/>
  <c r="AL118" i="23"/>
  <c r="AM123" i="23"/>
  <c r="AO127" i="23"/>
  <c r="AM127" i="23"/>
  <c r="AL127" i="23"/>
  <c r="AN139" i="23"/>
  <c r="AQ139" i="23" s="1"/>
  <c r="AS9" i="23" s="1"/>
  <c r="AO143" i="23"/>
  <c r="AN143" i="23"/>
  <c r="AM143" i="23"/>
  <c r="AQ143" i="23"/>
  <c r="AS13" i="23" s="1"/>
  <c r="AM146" i="23"/>
  <c r="AQ146" i="23" s="1"/>
  <c r="AS16" i="23" s="1"/>
  <c r="AO148" i="23"/>
  <c r="AQ148" i="23" s="1"/>
  <c r="AS18" i="23" s="1"/>
  <c r="AN149" i="23"/>
  <c r="AM149" i="23"/>
  <c r="AL149" i="23"/>
  <c r="AQ149" i="23" s="1"/>
  <c r="AS19" i="23" s="1"/>
  <c r="AN155" i="23"/>
  <c r="AO158" i="23"/>
  <c r="AN158" i="23"/>
  <c r="AM158" i="23"/>
  <c r="AL158" i="23"/>
  <c r="AM164" i="23"/>
  <c r="AL164" i="23"/>
  <c r="AO167" i="23"/>
  <c r="AN167" i="23"/>
  <c r="AM167" i="23"/>
  <c r="AM170" i="23"/>
  <c r="AO172" i="23"/>
  <c r="AO179" i="23"/>
  <c r="AL179" i="23"/>
  <c r="AO187" i="23"/>
  <c r="AN187" i="23"/>
  <c r="AO190" i="23"/>
  <c r="AN190" i="23"/>
  <c r="AM190" i="23"/>
  <c r="AL190" i="23"/>
  <c r="AO199" i="23"/>
  <c r="AN199" i="23"/>
  <c r="AM199" i="23"/>
  <c r="AO94" i="23"/>
  <c r="AN94" i="23"/>
  <c r="AL94" i="23"/>
  <c r="AO101" i="23"/>
  <c r="AN101" i="23"/>
  <c r="AM101" i="23"/>
  <c r="AN104" i="23"/>
  <c r="AM104" i="23"/>
  <c r="AO106" i="23"/>
  <c r="C110" i="23"/>
  <c r="AO113" i="23"/>
  <c r="AL113" i="23"/>
  <c r="AN121" i="23"/>
  <c r="AO124" i="23"/>
  <c r="AN124" i="23"/>
  <c r="AM124" i="23"/>
  <c r="AL124" i="23"/>
  <c r="AM130" i="23"/>
  <c r="AL130" i="23"/>
  <c r="AO133" i="23"/>
  <c r="AN133" i="23"/>
  <c r="AM133" i="23"/>
  <c r="AO137" i="23"/>
  <c r="AM137" i="23"/>
  <c r="AL137" i="23"/>
  <c r="AO153" i="23"/>
  <c r="AM153" i="23"/>
  <c r="AL153" i="23"/>
  <c r="AN162" i="23"/>
  <c r="AN173" i="23"/>
  <c r="AM173" i="23"/>
  <c r="AL173" i="23"/>
  <c r="AO176" i="23"/>
  <c r="AN176" i="23"/>
  <c r="AL176" i="23"/>
  <c r="AO185" i="23"/>
  <c r="AM185" i="23"/>
  <c r="AL185" i="23"/>
  <c r="AN194" i="23"/>
  <c r="AQ78" i="21"/>
  <c r="AR13" i="21" s="1"/>
  <c r="AQ73" i="21"/>
  <c r="AR8" i="21" s="1"/>
  <c r="AQ86" i="21"/>
  <c r="AU10" i="21"/>
  <c r="AU11" i="21"/>
  <c r="C141" i="21"/>
  <c r="C76" i="21"/>
  <c r="C156" i="21"/>
  <c r="C91" i="21"/>
  <c r="AR49" i="21"/>
  <c r="C73" i="21"/>
  <c r="AO76" i="21"/>
  <c r="AQ76" i="21" s="1"/>
  <c r="AR11" i="21" s="1"/>
  <c r="AN76" i="21"/>
  <c r="AO83" i="21"/>
  <c r="AN83" i="21"/>
  <c r="AM83" i="21"/>
  <c r="AO88" i="21"/>
  <c r="AO95" i="21"/>
  <c r="AO98" i="21"/>
  <c r="AL98" i="21"/>
  <c r="AN106" i="21"/>
  <c r="AM106" i="21"/>
  <c r="AM112" i="21"/>
  <c r="AO124" i="21"/>
  <c r="AM124" i="21"/>
  <c r="C172" i="21"/>
  <c r="C107" i="21"/>
  <c r="C95" i="21"/>
  <c r="C160" i="21"/>
  <c r="C102" i="21"/>
  <c r="C167" i="21"/>
  <c r="C119" i="21"/>
  <c r="C184" i="21"/>
  <c r="C126" i="21"/>
  <c r="C191" i="21"/>
  <c r="C197" i="21"/>
  <c r="C132" i="21"/>
  <c r="C81" i="21"/>
  <c r="AO84" i="21"/>
  <c r="AQ84" i="21" s="1"/>
  <c r="AR19" i="21" s="1"/>
  <c r="AN84" i="21"/>
  <c r="AO117" i="21"/>
  <c r="AN117" i="21"/>
  <c r="AM117" i="21"/>
  <c r="AL117" i="21"/>
  <c r="AO125" i="21"/>
  <c r="C145" i="21"/>
  <c r="AQ145" i="21" s="1"/>
  <c r="AS15" i="21" s="1"/>
  <c r="C80" i="21"/>
  <c r="C86" i="21"/>
  <c r="C151" i="21"/>
  <c r="C162" i="21"/>
  <c r="C97" i="21"/>
  <c r="C180" i="21"/>
  <c r="C115" i="21"/>
  <c r="C186" i="21"/>
  <c r="C121" i="21"/>
  <c r="C74" i="21"/>
  <c r="AO81" i="21"/>
  <c r="AQ81" i="21" s="1"/>
  <c r="AR16" i="21" s="1"/>
  <c r="AN81" i="21"/>
  <c r="AM81" i="21"/>
  <c r="AL81" i="21"/>
  <c r="C104" i="21"/>
  <c r="C175" i="21"/>
  <c r="C144" i="21"/>
  <c r="C79" i="21"/>
  <c r="AQ79" i="21" s="1"/>
  <c r="AR14" i="21" s="1"/>
  <c r="AT21" i="21"/>
  <c r="C157" i="21"/>
  <c r="C92" i="21"/>
  <c r="AO74" i="21"/>
  <c r="AN74" i="21"/>
  <c r="AQ74" i="21" s="1"/>
  <c r="AR9" i="21" s="1"/>
  <c r="AM74" i="21"/>
  <c r="AL74" i="21"/>
  <c r="AO77" i="21"/>
  <c r="AO104" i="21"/>
  <c r="AO130" i="21"/>
  <c r="AL130" i="21"/>
  <c r="C165" i="21"/>
  <c r="C100" i="21"/>
  <c r="C137" i="21"/>
  <c r="C72" i="21"/>
  <c r="AT10" i="21"/>
  <c r="C143" i="21"/>
  <c r="C78" i="21"/>
  <c r="AT16" i="21"/>
  <c r="C94" i="21"/>
  <c r="C159" i="21"/>
  <c r="C164" i="21"/>
  <c r="C99" i="21"/>
  <c r="C127" i="21"/>
  <c r="C192" i="21"/>
  <c r="C194" i="21"/>
  <c r="C129" i="21"/>
  <c r="AN72" i="21"/>
  <c r="AM72" i="21"/>
  <c r="AL72" i="21"/>
  <c r="C75" i="21"/>
  <c r="C82" i="21"/>
  <c r="AO87" i="21"/>
  <c r="AM87" i="21"/>
  <c r="AL87" i="21"/>
  <c r="AO90" i="21"/>
  <c r="AL90" i="21"/>
  <c r="C108" i="21"/>
  <c r="AO111" i="21"/>
  <c r="AN111" i="21"/>
  <c r="C149" i="21"/>
  <c r="C84" i="21"/>
  <c r="C178" i="21"/>
  <c r="C113" i="21"/>
  <c r="B6" i="21"/>
  <c r="C87" i="21"/>
  <c r="C152" i="21"/>
  <c r="C154" i="21"/>
  <c r="C89" i="21"/>
  <c r="C103" i="21"/>
  <c r="C168" i="21"/>
  <c r="C181" i="21"/>
  <c r="C116" i="21"/>
  <c r="AO75" i="21"/>
  <c r="AN75" i="21"/>
  <c r="AM75" i="21"/>
  <c r="AO82" i="21"/>
  <c r="AQ82" i="21" s="1"/>
  <c r="AR17" i="21" s="1"/>
  <c r="AN82" i="21"/>
  <c r="AM82" i="21"/>
  <c r="AL82" i="21"/>
  <c r="AO85" i="21"/>
  <c r="AL94" i="21"/>
  <c r="AN104" i="21"/>
  <c r="AN105" i="21"/>
  <c r="AO108" i="21"/>
  <c r="AM111" i="21"/>
  <c r="AL111" i="21"/>
  <c r="AQ149" i="21"/>
  <c r="AS19" i="21" s="1"/>
  <c r="C111" i="21"/>
  <c r="C176" i="21"/>
  <c r="C136" i="21"/>
  <c r="C71" i="21"/>
  <c r="AQ71" i="21" s="1"/>
  <c r="AR6" i="21" s="1"/>
  <c r="AT9" i="21"/>
  <c r="C142" i="21"/>
  <c r="C77" i="21"/>
  <c r="AT15" i="21"/>
  <c r="C161" i="21"/>
  <c r="C96" i="21"/>
  <c r="C170" i="21"/>
  <c r="C105" i="21"/>
  <c r="C118" i="21"/>
  <c r="C183" i="21"/>
  <c r="AL78" i="21"/>
  <c r="AN80" i="21"/>
  <c r="AM80" i="21"/>
  <c r="AL80" i="21"/>
  <c r="AQ80" i="21" s="1"/>
  <c r="AR15" i="21" s="1"/>
  <c r="C83" i="21"/>
  <c r="AQ83" i="21" s="1"/>
  <c r="AR18" i="21" s="1"/>
  <c r="C88" i="21"/>
  <c r="AR26" i="21"/>
  <c r="AN95" i="21"/>
  <c r="AM108" i="21"/>
  <c r="AL108" i="21"/>
  <c r="C124" i="21"/>
  <c r="AQ144" i="21"/>
  <c r="AS14" i="21" s="1"/>
  <c r="AQ148" i="21"/>
  <c r="AS18" i="21" s="1"/>
  <c r="AO120" i="21"/>
  <c r="AL124" i="21"/>
  <c r="AO127" i="21"/>
  <c r="AN127" i="21"/>
  <c r="AQ140" i="21"/>
  <c r="AS10" i="21" s="1"/>
  <c r="AO158" i="21"/>
  <c r="AM158" i="21"/>
  <c r="AL158" i="21"/>
  <c r="AO175" i="21"/>
  <c r="AN175" i="21"/>
  <c r="AM175" i="21"/>
  <c r="AL175" i="21"/>
  <c r="AO193" i="21"/>
  <c r="AN193" i="21"/>
  <c r="AN93" i="21"/>
  <c r="AM93" i="21"/>
  <c r="AL93" i="21"/>
  <c r="AL104" i="21"/>
  <c r="AO118" i="21"/>
  <c r="AN118" i="21"/>
  <c r="AM118" i="21"/>
  <c r="AL120" i="21"/>
  <c r="AQ137" i="21"/>
  <c r="AS7" i="21" s="1"/>
  <c r="AO141" i="21"/>
  <c r="AN141" i="21"/>
  <c r="AL141" i="21"/>
  <c r="AO150" i="21"/>
  <c r="AM150" i="21"/>
  <c r="AL150" i="21"/>
  <c r="AQ150" i="21"/>
  <c r="AS20" i="21" s="1"/>
  <c r="AO167" i="21"/>
  <c r="AN167" i="21"/>
  <c r="AM167" i="21"/>
  <c r="AL167" i="21"/>
  <c r="AN180" i="21"/>
  <c r="AM180" i="21"/>
  <c r="AL180" i="21"/>
  <c r="AO185" i="21"/>
  <c r="AN185" i="21"/>
  <c r="AO197" i="21"/>
  <c r="AN197" i="21"/>
  <c r="AL197" i="21"/>
  <c r="C188" i="21"/>
  <c r="C123" i="21"/>
  <c r="C196" i="21"/>
  <c r="C131" i="21"/>
  <c r="AN87" i="21"/>
  <c r="C90" i="21"/>
  <c r="AN98" i="21"/>
  <c r="AM98" i="21"/>
  <c r="AO100" i="21"/>
  <c r="C109" i="21"/>
  <c r="C125" i="21"/>
  <c r="AN172" i="21"/>
  <c r="AM172" i="21"/>
  <c r="AL172" i="21"/>
  <c r="AO189" i="21"/>
  <c r="AN189" i="21"/>
  <c r="AL189" i="21"/>
  <c r="AO194" i="21"/>
  <c r="AN90" i="21"/>
  <c r="AM90" i="21"/>
  <c r="AO94" i="21"/>
  <c r="AN94" i="21"/>
  <c r="AM94" i="21"/>
  <c r="AO96" i="21"/>
  <c r="AM100" i="21"/>
  <c r="AL100" i="21"/>
  <c r="AN103" i="21"/>
  <c r="AO107" i="21"/>
  <c r="AN107" i="21"/>
  <c r="AL107" i="21"/>
  <c r="AN109" i="21"/>
  <c r="AM109" i="21"/>
  <c r="AL109" i="21"/>
  <c r="C112" i="21"/>
  <c r="AN114" i="21"/>
  <c r="AM114" i="21"/>
  <c r="AO116" i="21"/>
  <c r="AO123" i="21"/>
  <c r="AN123" i="21"/>
  <c r="AL123" i="21"/>
  <c r="AN125" i="21"/>
  <c r="AM125" i="21"/>
  <c r="AL125" i="21"/>
  <c r="C128" i="21"/>
  <c r="AO132" i="21"/>
  <c r="AM132" i="21"/>
  <c r="AQ138" i="21"/>
  <c r="AS8" i="21" s="1"/>
  <c r="AM141" i="21"/>
  <c r="AO142" i="21"/>
  <c r="AM142" i="21"/>
  <c r="AO147" i="21"/>
  <c r="AQ147" i="21" s="1"/>
  <c r="AS17" i="21" s="1"/>
  <c r="AM147" i="21"/>
  <c r="AL147" i="21"/>
  <c r="AO151" i="21"/>
  <c r="AN151" i="21"/>
  <c r="AM151" i="21"/>
  <c r="AL151" i="21"/>
  <c r="AQ151" i="21"/>
  <c r="AN158" i="21"/>
  <c r="AN164" i="21"/>
  <c r="AM164" i="21"/>
  <c r="AL164" i="21"/>
  <c r="AO169" i="21"/>
  <c r="AN169" i="21"/>
  <c r="AO181" i="21"/>
  <c r="AN181" i="21"/>
  <c r="AL181" i="21"/>
  <c r="AO186" i="21"/>
  <c r="AM197" i="21"/>
  <c r="AO198" i="21"/>
  <c r="AM198" i="21"/>
  <c r="AL198" i="21"/>
  <c r="C85" i="21"/>
  <c r="AO92" i="21"/>
  <c r="AL96" i="21"/>
  <c r="AO103" i="21"/>
  <c r="AM105" i="21"/>
  <c r="AL105" i="21"/>
  <c r="AO112" i="21"/>
  <c r="AM116" i="21"/>
  <c r="AL116" i="21"/>
  <c r="AO119" i="21"/>
  <c r="AN119" i="21"/>
  <c r="AM121" i="21"/>
  <c r="AL121" i="21"/>
  <c r="AO128" i="21"/>
  <c r="AN130" i="21"/>
  <c r="AM130" i="21"/>
  <c r="AL132" i="21"/>
  <c r="AL142" i="21"/>
  <c r="AQ142" i="21" s="1"/>
  <c r="AS12" i="21" s="1"/>
  <c r="AN150" i="21"/>
  <c r="AN156" i="21"/>
  <c r="AM156" i="21"/>
  <c r="AL156" i="21"/>
  <c r="AO161" i="21"/>
  <c r="AN161" i="21"/>
  <c r="AO173" i="21"/>
  <c r="AN173" i="21"/>
  <c r="AL173" i="21"/>
  <c r="AO178" i="21"/>
  <c r="AL178" i="21"/>
  <c r="AM189" i="21"/>
  <c r="AO195" i="21"/>
  <c r="AM195" i="21"/>
  <c r="AL195" i="21"/>
  <c r="C199" i="21"/>
  <c r="C163" i="21"/>
  <c r="C98" i="21"/>
  <c r="C171" i="21"/>
  <c r="C106" i="21"/>
  <c r="C179" i="21"/>
  <c r="C114" i="21"/>
  <c r="C187" i="21"/>
  <c r="C122" i="21"/>
  <c r="C195" i="21"/>
  <c r="C130" i="21"/>
  <c r="AL92" i="21"/>
  <c r="C101" i="21"/>
  <c r="AO110" i="21"/>
  <c r="AN110" i="21"/>
  <c r="AM110" i="21"/>
  <c r="AL112" i="21"/>
  <c r="AO126" i="21"/>
  <c r="AN126" i="21"/>
  <c r="AM126" i="21"/>
  <c r="AL128" i="21"/>
  <c r="C133" i="21"/>
  <c r="AO139" i="21"/>
  <c r="AM139" i="21"/>
  <c r="AL139" i="21"/>
  <c r="AO143" i="21"/>
  <c r="AN143" i="21"/>
  <c r="AQ143" i="21" s="1"/>
  <c r="AS13" i="21" s="1"/>
  <c r="AM143" i="21"/>
  <c r="AL143" i="21"/>
  <c r="AO153" i="21"/>
  <c r="AN153" i="21"/>
  <c r="AO165" i="21"/>
  <c r="AN165" i="21"/>
  <c r="AL165" i="21"/>
  <c r="AO170" i="21"/>
  <c r="AL170" i="21"/>
  <c r="AM181" i="21"/>
  <c r="AO187" i="21"/>
  <c r="AM187" i="21"/>
  <c r="AL187" i="21"/>
  <c r="AO199" i="21"/>
  <c r="AN199" i="21"/>
  <c r="AM199" i="21"/>
  <c r="AL199" i="21"/>
  <c r="AU11" i="19"/>
  <c r="AU10" i="19"/>
  <c r="C143" i="19"/>
  <c r="C78" i="19"/>
  <c r="AQ78" i="19" s="1"/>
  <c r="AR13" i="19" s="1"/>
  <c r="C196" i="19"/>
  <c r="C131" i="19"/>
  <c r="C123" i="19"/>
  <c r="B6" i="19"/>
  <c r="C156" i="19"/>
  <c r="C91" i="19"/>
  <c r="C172" i="19"/>
  <c r="C107" i="19"/>
  <c r="C179" i="19"/>
  <c r="C114" i="19"/>
  <c r="C198" i="19"/>
  <c r="C133" i="19"/>
  <c r="C77" i="19"/>
  <c r="AL80" i="19"/>
  <c r="AL87" i="19"/>
  <c r="AQ87" i="19" s="1"/>
  <c r="AO89" i="19"/>
  <c r="AN89" i="19"/>
  <c r="AM102" i="19"/>
  <c r="C103" i="19"/>
  <c r="AO113" i="19"/>
  <c r="AN122" i="19"/>
  <c r="AM123" i="19"/>
  <c r="AL123" i="19"/>
  <c r="AQ123" i="19" s="1"/>
  <c r="AR58" i="19" s="1"/>
  <c r="AN126" i="19"/>
  <c r="AM126" i="19"/>
  <c r="AL144" i="19"/>
  <c r="C151" i="19"/>
  <c r="C86" i="19"/>
  <c r="C167" i="19"/>
  <c r="C102" i="19"/>
  <c r="C119" i="19"/>
  <c r="C184" i="19"/>
  <c r="AO197" i="19"/>
  <c r="C161" i="19"/>
  <c r="C96" i="19"/>
  <c r="C169" i="19"/>
  <c r="C104" i="19"/>
  <c r="C174" i="19"/>
  <c r="C109" i="19"/>
  <c r="C116" i="19"/>
  <c r="C181" i="19"/>
  <c r="C186" i="19"/>
  <c r="C121" i="19"/>
  <c r="C74" i="19"/>
  <c r="AO77" i="19"/>
  <c r="AQ77" i="19"/>
  <c r="AR12" i="19" s="1"/>
  <c r="AL91" i="19"/>
  <c r="AQ91" i="19" s="1"/>
  <c r="AR26" i="19" s="1"/>
  <c r="AM95" i="19"/>
  <c r="AO100" i="19"/>
  <c r="AM110" i="19"/>
  <c r="AO151" i="19"/>
  <c r="AN151" i="19"/>
  <c r="C195" i="19"/>
  <c r="C130" i="19"/>
  <c r="AN74" i="19"/>
  <c r="AQ146" i="19"/>
  <c r="AS16" i="19" s="1"/>
  <c r="C171" i="19"/>
  <c r="C106" i="19"/>
  <c r="C183" i="19"/>
  <c r="C118" i="19"/>
  <c r="C190" i="19"/>
  <c r="C125" i="19"/>
  <c r="AR63" i="19"/>
  <c r="C76" i="19"/>
  <c r="AN82" i="19"/>
  <c r="AM82" i="19"/>
  <c r="AL82" i="19"/>
  <c r="AO84" i="19"/>
  <c r="AQ84" i="19" s="1"/>
  <c r="AR19" i="19" s="1"/>
  <c r="AN84" i="19"/>
  <c r="AO86" i="19"/>
  <c r="AQ86" i="19" s="1"/>
  <c r="C90" i="19"/>
  <c r="AO93" i="19"/>
  <c r="AN93" i="19"/>
  <c r="AM93" i="19"/>
  <c r="AL93" i="19"/>
  <c r="AQ93" i="19" s="1"/>
  <c r="AR28" i="19" s="1"/>
  <c r="AO106" i="19"/>
  <c r="AM106" i="19"/>
  <c r="AN123" i="19"/>
  <c r="C165" i="19"/>
  <c r="C192" i="19"/>
  <c r="C87" i="19"/>
  <c r="C152" i="19"/>
  <c r="C95" i="19"/>
  <c r="C160" i="19"/>
  <c r="C108" i="19"/>
  <c r="C173" i="19"/>
  <c r="C178" i="19"/>
  <c r="C113" i="19"/>
  <c r="AM73" i="19"/>
  <c r="AQ73" i="19" s="1"/>
  <c r="AR8" i="19" s="1"/>
  <c r="AN76" i="19"/>
  <c r="AQ76" i="19" s="1"/>
  <c r="AR11" i="19" s="1"/>
  <c r="C88" i="19"/>
  <c r="AL101" i="19"/>
  <c r="AQ101" i="19" s="1"/>
  <c r="AO104" i="19"/>
  <c r="AL125" i="19"/>
  <c r="AQ125" i="19" s="1"/>
  <c r="AM133" i="19"/>
  <c r="AN140" i="19"/>
  <c r="AN164" i="19"/>
  <c r="AO198" i="19"/>
  <c r="AN198" i="19"/>
  <c r="AM198" i="19"/>
  <c r="AL198" i="19"/>
  <c r="AQ198" i="19" s="1"/>
  <c r="AS68" i="19" s="1"/>
  <c r="C166" i="19"/>
  <c r="C101" i="19"/>
  <c r="AL74" i="19"/>
  <c r="C82" i="19"/>
  <c r="C93" i="19"/>
  <c r="AQ141" i="19"/>
  <c r="AS11" i="19" s="1"/>
  <c r="C145" i="19"/>
  <c r="AQ145" i="19" s="1"/>
  <c r="AS15" i="19" s="1"/>
  <c r="C80" i="19"/>
  <c r="AQ80" i="19" s="1"/>
  <c r="AR15" i="19" s="1"/>
  <c r="C92" i="19"/>
  <c r="C157" i="19"/>
  <c r="C180" i="19"/>
  <c r="C115" i="19"/>
  <c r="C187" i="19"/>
  <c r="C122" i="19"/>
  <c r="C199" i="19"/>
  <c r="C134" i="19"/>
  <c r="C72" i="19"/>
  <c r="AN88" i="19"/>
  <c r="AM88" i="19"/>
  <c r="AL88" i="19"/>
  <c r="AQ88" i="19" s="1"/>
  <c r="AR23" i="19" s="1"/>
  <c r="AO90" i="19"/>
  <c r="C94" i="19"/>
  <c r="AO96" i="19"/>
  <c r="AN96" i="19"/>
  <c r="AM96" i="19"/>
  <c r="AL96" i="19"/>
  <c r="AQ96" i="19" s="1"/>
  <c r="AR31" i="19" s="1"/>
  <c r="AN98" i="19"/>
  <c r="C99" i="19"/>
  <c r="C126" i="19"/>
  <c r="AO166" i="19"/>
  <c r="AN166" i="19"/>
  <c r="AM166" i="19"/>
  <c r="AL166" i="19"/>
  <c r="AM187" i="19"/>
  <c r="C111" i="19"/>
  <c r="C176" i="19"/>
  <c r="C144" i="19"/>
  <c r="C79" i="19"/>
  <c r="AQ79" i="19" s="1"/>
  <c r="AR14" i="19" s="1"/>
  <c r="C154" i="19"/>
  <c r="C89" i="19"/>
  <c r="C162" i="19"/>
  <c r="C97" i="19"/>
  <c r="C170" i="19"/>
  <c r="C105" i="19"/>
  <c r="C182" i="19"/>
  <c r="C117" i="19"/>
  <c r="C194" i="19"/>
  <c r="C129" i="19"/>
  <c r="C71" i="19"/>
  <c r="AQ71" i="19" s="1"/>
  <c r="AR6" i="19" s="1"/>
  <c r="AL72" i="19"/>
  <c r="AQ72" i="19" s="1"/>
  <c r="AR7" i="19" s="1"/>
  <c r="C75" i="19"/>
  <c r="AQ75" i="19" s="1"/>
  <c r="AR10" i="19" s="1"/>
  <c r="AM81" i="19"/>
  <c r="AQ81" i="19" s="1"/>
  <c r="AR16" i="19" s="1"/>
  <c r="C83" i="19"/>
  <c r="AQ83" i="19" s="1"/>
  <c r="AR18" i="19" s="1"/>
  <c r="C85" i="19"/>
  <c r="AQ85" i="19" s="1"/>
  <c r="AR20" i="19" s="1"/>
  <c r="AL92" i="19"/>
  <c r="AQ92" i="19" s="1"/>
  <c r="AR27" i="19" s="1"/>
  <c r="AO94" i="19"/>
  <c r="AN94" i="19"/>
  <c r="AO97" i="19"/>
  <c r="AM98" i="19"/>
  <c r="AM99" i="19"/>
  <c r="AL99" i="19"/>
  <c r="AO105" i="19"/>
  <c r="AO108" i="19"/>
  <c r="AO126" i="19"/>
  <c r="AL126" i="19"/>
  <c r="AQ126" i="19" s="1"/>
  <c r="AR61" i="19" s="1"/>
  <c r="AL130" i="19"/>
  <c r="AQ130" i="19" s="1"/>
  <c r="AR65" i="19" s="1"/>
  <c r="C189" i="19"/>
  <c r="AM192" i="19"/>
  <c r="AL199" i="19"/>
  <c r="AQ199" i="19" s="1"/>
  <c r="AM165" i="19"/>
  <c r="AL165" i="19"/>
  <c r="AQ165" i="19" s="1"/>
  <c r="AS35" i="19" s="1"/>
  <c r="AO168" i="19"/>
  <c r="AO171" i="19"/>
  <c r="AN171" i="19"/>
  <c r="AN197" i="19"/>
  <c r="AM197" i="19"/>
  <c r="AL197" i="19"/>
  <c r="AQ197" i="19" s="1"/>
  <c r="AS67" i="19" s="1"/>
  <c r="AM103" i="19"/>
  <c r="AL103" i="19"/>
  <c r="AQ103" i="19" s="1"/>
  <c r="AR38" i="19" s="1"/>
  <c r="AN105" i="19"/>
  <c r="AO121" i="19"/>
  <c r="AN131" i="19"/>
  <c r="AO139" i="19"/>
  <c r="AQ139" i="19" s="1"/>
  <c r="AS9" i="19" s="1"/>
  <c r="AN139" i="19"/>
  <c r="AL148" i="19"/>
  <c r="AQ148" i="19" s="1"/>
  <c r="AS18" i="19" s="1"/>
  <c r="AM157" i="19"/>
  <c r="AL157" i="19"/>
  <c r="AQ157" i="19" s="1"/>
  <c r="AS27" i="19" s="1"/>
  <c r="AO160" i="19"/>
  <c r="AO163" i="19"/>
  <c r="AN163" i="19"/>
  <c r="AL168" i="19"/>
  <c r="AL171" i="19"/>
  <c r="AQ171" i="19" s="1"/>
  <c r="AS41" i="19" s="1"/>
  <c r="AN176" i="19"/>
  <c r="AN181" i="19"/>
  <c r="AM149" i="19"/>
  <c r="AL149" i="19"/>
  <c r="AL155" i="19"/>
  <c r="AQ155" i="19" s="1"/>
  <c r="AS25" i="19" s="1"/>
  <c r="AO158" i="19"/>
  <c r="AN158" i="19"/>
  <c r="AM158" i="19"/>
  <c r="AL158" i="19"/>
  <c r="AQ158" i="19" s="1"/>
  <c r="AS28" i="19" s="1"/>
  <c r="AN160" i="19"/>
  <c r="AN165" i="19"/>
  <c r="AL180" i="19"/>
  <c r="AQ180" i="19" s="1"/>
  <c r="AS50" i="19" s="1"/>
  <c r="AM183" i="19"/>
  <c r="AM189" i="19"/>
  <c r="AL189" i="19"/>
  <c r="AQ189" i="19" s="1"/>
  <c r="AS59" i="19" s="1"/>
  <c r="AO192" i="19"/>
  <c r="AL192" i="19"/>
  <c r="AQ192" i="19" s="1"/>
  <c r="AS62" i="19" s="1"/>
  <c r="AL195" i="19"/>
  <c r="AQ195" i="19" s="1"/>
  <c r="AS65" i="19" s="1"/>
  <c r="AN100" i="19"/>
  <c r="AM100" i="19"/>
  <c r="AN104" i="19"/>
  <c r="AM104" i="19"/>
  <c r="AO110" i="19"/>
  <c r="AL110" i="19"/>
  <c r="AQ110" i="19" s="1"/>
  <c r="AN113" i="19"/>
  <c r="AL113" i="19"/>
  <c r="AQ113" i="19" s="1"/>
  <c r="AR48" i="19" s="1"/>
  <c r="AO116" i="19"/>
  <c r="AN116" i="19"/>
  <c r="AM116" i="19"/>
  <c r="AL116" i="19"/>
  <c r="AQ116" i="19" s="1"/>
  <c r="AR51" i="19" s="1"/>
  <c r="AN118" i="19"/>
  <c r="AO119" i="19"/>
  <c r="AM119" i="19"/>
  <c r="AL119" i="19"/>
  <c r="AQ119" i="19" s="1"/>
  <c r="AR54" i="19" s="1"/>
  <c r="AO125" i="19"/>
  <c r="AN125" i="19"/>
  <c r="AN128" i="19"/>
  <c r="AM128" i="19"/>
  <c r="AO130" i="19"/>
  <c r="AM130" i="19"/>
  <c r="AN136" i="19"/>
  <c r="AQ136" i="19" s="1"/>
  <c r="AS6" i="19" s="1"/>
  <c r="AO137" i="19"/>
  <c r="AM137" i="19"/>
  <c r="AQ137" i="19" s="1"/>
  <c r="AS7" i="19" s="1"/>
  <c r="AL137" i="19"/>
  <c r="AO140" i="19"/>
  <c r="AM143" i="19"/>
  <c r="AQ143" i="19" s="1"/>
  <c r="AS13" i="19" s="1"/>
  <c r="AN152" i="19"/>
  <c r="AN157" i="19"/>
  <c r="AO161" i="19"/>
  <c r="AM161" i="19"/>
  <c r="AL161" i="19"/>
  <c r="AQ161" i="19" s="1"/>
  <c r="AS31" i="19" s="1"/>
  <c r="AO164" i="19"/>
  <c r="AO167" i="19"/>
  <c r="AN167" i="19"/>
  <c r="AL172" i="19"/>
  <c r="AQ172" i="19" s="1"/>
  <c r="AS42" i="19" s="1"/>
  <c r="AM175" i="19"/>
  <c r="AN178" i="19"/>
  <c r="AM178" i="19"/>
  <c r="AM180" i="19"/>
  <c r="AO199" i="19"/>
  <c r="AN199" i="19"/>
  <c r="AM92" i="19"/>
  <c r="AL98" i="19"/>
  <c r="AQ98" i="19" s="1"/>
  <c r="AR33" i="19" s="1"/>
  <c r="AO102" i="19"/>
  <c r="AL102" i="19"/>
  <c r="AQ102" i="19" s="1"/>
  <c r="AR37" i="19" s="1"/>
  <c r="AN108" i="19"/>
  <c r="AM108" i="19"/>
  <c r="AL108" i="19"/>
  <c r="AQ108" i="19" s="1"/>
  <c r="AR43" i="19" s="1"/>
  <c r="AN115" i="19"/>
  <c r="AL122" i="19"/>
  <c r="AQ122" i="19" s="1"/>
  <c r="AR57" i="19" s="1"/>
  <c r="AM125" i="19"/>
  <c r="AL140" i="19"/>
  <c r="AO147" i="19"/>
  <c r="AN147" i="19"/>
  <c r="AO150" i="19"/>
  <c r="AN150" i="19"/>
  <c r="AM150" i="19"/>
  <c r="AL150" i="19"/>
  <c r="AO153" i="19"/>
  <c r="AM153" i="19"/>
  <c r="AL153" i="19"/>
  <c r="AQ153" i="19" s="1"/>
  <c r="AS23" i="19" s="1"/>
  <c r="AO156" i="19"/>
  <c r="AO159" i="19"/>
  <c r="AN159" i="19"/>
  <c r="AL164" i="19"/>
  <c r="AM167" i="19"/>
  <c r="AN170" i="19"/>
  <c r="AM170" i="19"/>
  <c r="AM172" i="19"/>
  <c r="AO187" i="19"/>
  <c r="AN187" i="19"/>
  <c r="AO190" i="19"/>
  <c r="AN190" i="19"/>
  <c r="AM190" i="19"/>
  <c r="AL190" i="19"/>
  <c r="AQ190" i="19" s="1"/>
  <c r="AS60" i="19" s="1"/>
  <c r="AN192" i="19"/>
  <c r="AO193" i="19"/>
  <c r="AM193" i="19"/>
  <c r="AL193" i="19"/>
  <c r="AQ193" i="19" s="1"/>
  <c r="AS63" i="19" s="1"/>
  <c r="AO196" i="19"/>
  <c r="AL196" i="19"/>
  <c r="AQ196" i="19" s="1"/>
  <c r="AS66" i="19" s="1"/>
  <c r="AM199" i="19"/>
  <c r="C177" i="19"/>
  <c r="C112" i="19"/>
  <c r="C185" i="19"/>
  <c r="C120" i="19"/>
  <c r="C193" i="19"/>
  <c r="C128" i="19"/>
  <c r="AO98" i="19"/>
  <c r="AL106" i="19"/>
  <c r="AQ106" i="19" s="1"/>
  <c r="AR41" i="19" s="1"/>
  <c r="AN110" i="19"/>
  <c r="AO111" i="19"/>
  <c r="AM111" i="19"/>
  <c r="AL111" i="19"/>
  <c r="AO117" i="19"/>
  <c r="AN117" i="19"/>
  <c r="AN120" i="19"/>
  <c r="AM120" i="19"/>
  <c r="AO122" i="19"/>
  <c r="AM122" i="19"/>
  <c r="AM131" i="19"/>
  <c r="AL131" i="19"/>
  <c r="AQ131" i="19" s="1"/>
  <c r="AR66" i="19" s="1"/>
  <c r="AO134" i="19"/>
  <c r="AN138" i="19"/>
  <c r="AM138" i="19"/>
  <c r="AQ138" i="19"/>
  <c r="AS8" i="19" s="1"/>
  <c r="AM140" i="19"/>
  <c r="AO144" i="19"/>
  <c r="AQ144" i="19" s="1"/>
  <c r="AS14" i="19" s="1"/>
  <c r="AL147" i="19"/>
  <c r="AN149" i="19"/>
  <c r="AQ149" i="19" s="1"/>
  <c r="AS19" i="19" s="1"/>
  <c r="AL156" i="19"/>
  <c r="AQ156" i="19" s="1"/>
  <c r="AS26" i="19" s="1"/>
  <c r="AM159" i="19"/>
  <c r="AN162" i="19"/>
  <c r="AM162" i="19"/>
  <c r="AM164" i="19"/>
  <c r="AM181" i="19"/>
  <c r="AL181" i="19"/>
  <c r="AO184" i="19"/>
  <c r="AL184" i="19"/>
  <c r="AQ184" i="19" s="1"/>
  <c r="AS54" i="19" s="1"/>
  <c r="AL187" i="19"/>
  <c r="AQ187" i="19" s="1"/>
  <c r="AS57" i="19" s="1"/>
  <c r="AN189" i="19"/>
  <c r="C149" i="18"/>
  <c r="C84" i="18"/>
  <c r="C195" i="18"/>
  <c r="C130" i="18"/>
  <c r="C141" i="18"/>
  <c r="C76" i="18"/>
  <c r="C166" i="18"/>
  <c r="C101" i="18"/>
  <c r="C110" i="18"/>
  <c r="C175" i="18"/>
  <c r="AO72" i="18"/>
  <c r="AN72" i="18"/>
  <c r="AM72" i="18"/>
  <c r="AU10" i="18"/>
  <c r="AU11" i="18"/>
  <c r="C164" i="18"/>
  <c r="C99" i="18"/>
  <c r="AO77" i="18"/>
  <c r="AQ77" i="18" s="1"/>
  <c r="AM77" i="18"/>
  <c r="AQ78" i="18"/>
  <c r="AR13" i="18" s="1"/>
  <c r="C151" i="18"/>
  <c r="C86" i="18"/>
  <c r="AR29" i="18"/>
  <c r="AR28" i="18"/>
  <c r="AT21" i="18"/>
  <c r="AM74" i="18"/>
  <c r="AL74" i="18"/>
  <c r="C179" i="18"/>
  <c r="C114" i="18"/>
  <c r="C188" i="18"/>
  <c r="C123" i="18"/>
  <c r="C146" i="18"/>
  <c r="C81" i="18"/>
  <c r="C94" i="18"/>
  <c r="C159" i="18"/>
  <c r="AR47" i="18"/>
  <c r="C183" i="18"/>
  <c r="C118" i="18"/>
  <c r="C127" i="18"/>
  <c r="C192" i="18"/>
  <c r="C199" i="18"/>
  <c r="C134" i="18"/>
  <c r="AO75" i="18"/>
  <c r="AQ75" i="18" s="1"/>
  <c r="AL75" i="18"/>
  <c r="AO80" i="18"/>
  <c r="AL80" i="18"/>
  <c r="AQ80" i="18" s="1"/>
  <c r="AM106" i="18"/>
  <c r="AO123" i="18"/>
  <c r="AQ138" i="18"/>
  <c r="AL146" i="18"/>
  <c r="AQ151" i="18"/>
  <c r="AS49" i="18"/>
  <c r="AS48" i="18"/>
  <c r="AS33" i="18"/>
  <c r="AS32" i="18"/>
  <c r="C148" i="18"/>
  <c r="C83" i="18"/>
  <c r="C172" i="18"/>
  <c r="C107" i="18"/>
  <c r="C174" i="18"/>
  <c r="C109" i="18"/>
  <c r="AQ71" i="18"/>
  <c r="AR6" i="18" s="1"/>
  <c r="C74" i="18"/>
  <c r="AN82" i="18"/>
  <c r="AQ82" i="18" s="1"/>
  <c r="AO86" i="18"/>
  <c r="AN86" i="18"/>
  <c r="AO103" i="18"/>
  <c r="AN103" i="18"/>
  <c r="AM103" i="18"/>
  <c r="AQ139" i="18"/>
  <c r="C147" i="18"/>
  <c r="C79" i="18"/>
  <c r="AM142" i="18"/>
  <c r="AL159" i="18"/>
  <c r="AT19" i="18"/>
  <c r="C181" i="18"/>
  <c r="C116" i="18"/>
  <c r="C190" i="18"/>
  <c r="C125" i="18"/>
  <c r="C197" i="18"/>
  <c r="C132" i="18"/>
  <c r="C138" i="18"/>
  <c r="C73" i="18"/>
  <c r="C87" i="18"/>
  <c r="C152" i="18"/>
  <c r="C165" i="18"/>
  <c r="C100" i="18"/>
  <c r="AN89" i="18"/>
  <c r="AO92" i="18"/>
  <c r="AM92" i="18"/>
  <c r="C143" i="18"/>
  <c r="C78" i="18"/>
  <c r="AT20" i="18"/>
  <c r="C156" i="18"/>
  <c r="C91" i="18"/>
  <c r="C167" i="18"/>
  <c r="C102" i="18"/>
  <c r="C180" i="18"/>
  <c r="C115" i="18"/>
  <c r="C182" i="18"/>
  <c r="C117" i="18"/>
  <c r="C189" i="18"/>
  <c r="C124" i="18"/>
  <c r="C196" i="18"/>
  <c r="C131" i="18"/>
  <c r="C198" i="18"/>
  <c r="C133" i="18"/>
  <c r="AN74" i="18"/>
  <c r="AQ74" i="18" s="1"/>
  <c r="AL84" i="18"/>
  <c r="AO87" i="18"/>
  <c r="AN87" i="18"/>
  <c r="AM87" i="18"/>
  <c r="AL95" i="18"/>
  <c r="AO98" i="18"/>
  <c r="AN98" i="18"/>
  <c r="AL98" i="18"/>
  <c r="AM100" i="18"/>
  <c r="AO104" i="18"/>
  <c r="AN104" i="18"/>
  <c r="AM104" i="18"/>
  <c r="AL104" i="18"/>
  <c r="AN110" i="18"/>
  <c r="AM110" i="18"/>
  <c r="AL110" i="18"/>
  <c r="AN113" i="18"/>
  <c r="AM113" i="18"/>
  <c r="AO114" i="18"/>
  <c r="AN121" i="18"/>
  <c r="AO122" i="18"/>
  <c r="AN122" i="18"/>
  <c r="AM122" i="18"/>
  <c r="AL122" i="18"/>
  <c r="AN126" i="18"/>
  <c r="AM126" i="18"/>
  <c r="AL126" i="18"/>
  <c r="AN129" i="18"/>
  <c r="AM129" i="18"/>
  <c r="AO130" i="18"/>
  <c r="AO164" i="18"/>
  <c r="AN164" i="18"/>
  <c r="AM164" i="18"/>
  <c r="AL164" i="18"/>
  <c r="C157" i="18"/>
  <c r="C92" i="18"/>
  <c r="AL72" i="18"/>
  <c r="C75" i="18"/>
  <c r="C98" i="18"/>
  <c r="C163" i="18"/>
  <c r="C187" i="18"/>
  <c r="C122" i="18"/>
  <c r="B6" i="18"/>
  <c r="C171" i="18"/>
  <c r="C106" i="18"/>
  <c r="C119" i="18"/>
  <c r="C184" i="18"/>
  <c r="C126" i="18"/>
  <c r="C191" i="18"/>
  <c r="AM73" i="18"/>
  <c r="AQ73" i="18" s="1"/>
  <c r="AN79" i="18"/>
  <c r="AQ79" i="18" s="1"/>
  <c r="AR14" i="18" s="1"/>
  <c r="AM81" i="18"/>
  <c r="AQ81" i="18" s="1"/>
  <c r="AR16" i="18" s="1"/>
  <c r="C90" i="18"/>
  <c r="C93" i="18"/>
  <c r="AO107" i="18"/>
  <c r="AN107" i="18"/>
  <c r="AM115" i="18"/>
  <c r="AO118" i="18"/>
  <c r="AN118" i="18"/>
  <c r="AM118" i="18"/>
  <c r="AL118" i="18"/>
  <c r="AM121" i="18"/>
  <c r="AM123" i="18"/>
  <c r="AM131" i="18"/>
  <c r="AO134" i="18"/>
  <c r="AN134" i="18"/>
  <c r="AM134" i="18"/>
  <c r="AL134" i="18"/>
  <c r="AO144" i="18"/>
  <c r="AQ144" i="18" s="1"/>
  <c r="AN144" i="18"/>
  <c r="AM144" i="18"/>
  <c r="AL144" i="18"/>
  <c r="AM147" i="18"/>
  <c r="AO148" i="18"/>
  <c r="AO157" i="18"/>
  <c r="AN157" i="18"/>
  <c r="AM157" i="18"/>
  <c r="C103" i="18"/>
  <c r="C168" i="18"/>
  <c r="C111" i="18"/>
  <c r="C176" i="18"/>
  <c r="AN77" i="18"/>
  <c r="AL77" i="18"/>
  <c r="AM84" i="18"/>
  <c r="AQ84" i="18" s="1"/>
  <c r="AM89" i="18"/>
  <c r="AT18" i="18"/>
  <c r="AR39" i="18"/>
  <c r="C173" i="18"/>
  <c r="C108" i="18"/>
  <c r="AM76" i="18"/>
  <c r="AQ76" i="18"/>
  <c r="AR11" i="18" s="1"/>
  <c r="AO83" i="18"/>
  <c r="AL83" i="18"/>
  <c r="C85" i="18"/>
  <c r="AQ85" i="18" s="1"/>
  <c r="AN90" i="18"/>
  <c r="AM90" i="18"/>
  <c r="AL90" i="18"/>
  <c r="AO93" i="18"/>
  <c r="AL96" i="18"/>
  <c r="AM101" i="18"/>
  <c r="AO105" i="18"/>
  <c r="AO115" i="18"/>
  <c r="AN115" i="18"/>
  <c r="AL123" i="18"/>
  <c r="AO131" i="18"/>
  <c r="AN131" i="18"/>
  <c r="AN143" i="18"/>
  <c r="AQ145" i="18"/>
  <c r="AS15" i="18" s="1"/>
  <c r="AM149" i="18"/>
  <c r="AQ149" i="18" s="1"/>
  <c r="AS19" i="18" s="1"/>
  <c r="AO154" i="18"/>
  <c r="AN154" i="18"/>
  <c r="AS25" i="18"/>
  <c r="AS24" i="18"/>
  <c r="AN130" i="18"/>
  <c r="C153" i="18"/>
  <c r="C88" i="18"/>
  <c r="C161" i="18"/>
  <c r="C96" i="18"/>
  <c r="C169" i="18"/>
  <c r="C104" i="18"/>
  <c r="C177" i="18"/>
  <c r="C112" i="18"/>
  <c r="C185" i="18"/>
  <c r="C120" i="18"/>
  <c r="C193" i="18"/>
  <c r="C128" i="18"/>
  <c r="C89" i="18"/>
  <c r="AM93" i="18"/>
  <c r="AO95" i="18"/>
  <c r="AM95" i="18"/>
  <c r="C97" i="18"/>
  <c r="AN100" i="18"/>
  <c r="AL100" i="18"/>
  <c r="AO111" i="18"/>
  <c r="AN111" i="18"/>
  <c r="AM111" i="18"/>
  <c r="AL113" i="18"/>
  <c r="AO127" i="18"/>
  <c r="AN127" i="18"/>
  <c r="AM127" i="18"/>
  <c r="AL129" i="18"/>
  <c r="AO142" i="18"/>
  <c r="AN142" i="18"/>
  <c r="AL142" i="18"/>
  <c r="AO147" i="18"/>
  <c r="AM171" i="18"/>
  <c r="AO175" i="18"/>
  <c r="AM175" i="18"/>
  <c r="AO179" i="18"/>
  <c r="AO186" i="18"/>
  <c r="AN186" i="18"/>
  <c r="AL86" i="18"/>
  <c r="AQ86" i="18" s="1"/>
  <c r="AO89" i="18"/>
  <c r="AN92" i="18"/>
  <c r="AO97" i="18"/>
  <c r="AM107" i="18"/>
  <c r="AQ140" i="18"/>
  <c r="AS10" i="18" s="1"/>
  <c r="AO145" i="18"/>
  <c r="AN145" i="18"/>
  <c r="AM145" i="18"/>
  <c r="AL147" i="18"/>
  <c r="AO159" i="18"/>
  <c r="AM159" i="18"/>
  <c r="AO166" i="18"/>
  <c r="AN166" i="18"/>
  <c r="AL166" i="18"/>
  <c r="AL175" i="18"/>
  <c r="AL179" i="18"/>
  <c r="AL186" i="18"/>
  <c r="AO190" i="18"/>
  <c r="AN190" i="18"/>
  <c r="AL190" i="18"/>
  <c r="AM197" i="18"/>
  <c r="AO197" i="18"/>
  <c r="AL197" i="18"/>
  <c r="AN88" i="18"/>
  <c r="AM99" i="18"/>
  <c r="AM109" i="18"/>
  <c r="AL109" i="18"/>
  <c r="AO112" i="18"/>
  <c r="AN112" i="18"/>
  <c r="AM114" i="18"/>
  <c r="AL114" i="18"/>
  <c r="AO121" i="18"/>
  <c r="AN123" i="18"/>
  <c r="AM125" i="18"/>
  <c r="AL125" i="18"/>
  <c r="AO128" i="18"/>
  <c r="AN128" i="18"/>
  <c r="AM130" i="18"/>
  <c r="AL130" i="18"/>
  <c r="AM148" i="18"/>
  <c r="AL148" i="18"/>
  <c r="AQ148" i="18"/>
  <c r="AO153" i="18"/>
  <c r="AN153" i="18"/>
  <c r="AM153" i="18"/>
  <c r="AL155" i="18"/>
  <c r="AN175" i="18"/>
  <c r="AO177" i="18"/>
  <c r="AN177" i="18"/>
  <c r="AM177" i="18"/>
  <c r="AN180" i="18"/>
  <c r="AM180" i="18"/>
  <c r="AL180" i="18"/>
  <c r="AM190" i="18"/>
  <c r="AO198" i="18"/>
  <c r="AN198" i="18"/>
  <c r="AM198" i="18"/>
  <c r="AL198" i="18"/>
  <c r="AM91" i="18"/>
  <c r="AN94" i="18"/>
  <c r="AL94" i="18"/>
  <c r="AN96" i="18"/>
  <c r="AL106" i="18"/>
  <c r="AO119" i="18"/>
  <c r="AN119" i="18"/>
  <c r="AM119" i="18"/>
  <c r="AL121" i="18"/>
  <c r="AO132" i="18"/>
  <c r="AM141" i="18"/>
  <c r="AO143" i="18"/>
  <c r="AM143" i="18"/>
  <c r="AO146" i="18"/>
  <c r="AN146" i="18"/>
  <c r="AQ146" i="18"/>
  <c r="AO170" i="18"/>
  <c r="AN170" i="18"/>
  <c r="AO191" i="18"/>
  <c r="AM191" i="18"/>
  <c r="AO195" i="18"/>
  <c r="AN197" i="18"/>
  <c r="AO101" i="18"/>
  <c r="AN136" i="18"/>
  <c r="AM136" i="18"/>
  <c r="AL136" i="18"/>
  <c r="AN141" i="18"/>
  <c r="AL143" i="18"/>
  <c r="AO158" i="18"/>
  <c r="AN158" i="18"/>
  <c r="AL158" i="18"/>
  <c r="AN160" i="18"/>
  <c r="AM160" i="18"/>
  <c r="AL160" i="18"/>
  <c r="AO167" i="18"/>
  <c r="AM167" i="18"/>
  <c r="AL170" i="18"/>
  <c r="AO174" i="18"/>
  <c r="AN174" i="18"/>
  <c r="AL174" i="18"/>
  <c r="AN183" i="18"/>
  <c r="AO185" i="18"/>
  <c r="AN185" i="18"/>
  <c r="AM185" i="18"/>
  <c r="AN188" i="18"/>
  <c r="AM188" i="18"/>
  <c r="AL188" i="18"/>
  <c r="AL191" i="18"/>
  <c r="AM195" i="18"/>
  <c r="AL195" i="18"/>
  <c r="AO199" i="18"/>
  <c r="AN199" i="18"/>
  <c r="AM199" i="18"/>
  <c r="AR30" i="17"/>
  <c r="AR31" i="17"/>
  <c r="AQ83" i="17"/>
  <c r="AR18" i="17" s="1"/>
  <c r="AQ75" i="17"/>
  <c r="AR10" i="17" s="1"/>
  <c r="AQ85" i="17"/>
  <c r="AR20" i="17" s="1"/>
  <c r="AU11" i="17"/>
  <c r="AU10" i="17"/>
  <c r="AM166" i="17"/>
  <c r="B6" i="17"/>
  <c r="C156" i="17"/>
  <c r="C91" i="17"/>
  <c r="C164" i="17"/>
  <c r="C99" i="17"/>
  <c r="AR40" i="17"/>
  <c r="C172" i="17"/>
  <c r="C107" i="17"/>
  <c r="C189" i="17"/>
  <c r="C124" i="17"/>
  <c r="AM71" i="17"/>
  <c r="AQ71" i="17" s="1"/>
  <c r="AR6" i="17" s="1"/>
  <c r="AN80" i="17"/>
  <c r="AQ80" i="17" s="1"/>
  <c r="AR15" i="17" s="1"/>
  <c r="C89" i="17"/>
  <c r="AO97" i="17"/>
  <c r="AL97" i="17"/>
  <c r="AQ97" i="17" s="1"/>
  <c r="AR32" i="17" s="1"/>
  <c r="AN106" i="17"/>
  <c r="AM109" i="17"/>
  <c r="AL109" i="17"/>
  <c r="C113" i="17"/>
  <c r="AL116" i="17"/>
  <c r="AO136" i="17"/>
  <c r="AN136" i="17"/>
  <c r="AM136" i="17"/>
  <c r="AL136" i="17"/>
  <c r="AN139" i="17"/>
  <c r="AO140" i="17"/>
  <c r="AN140" i="17"/>
  <c r="AM140" i="17"/>
  <c r="AL140" i="17"/>
  <c r="AQ140" i="17" s="1"/>
  <c r="AS10" i="17" s="1"/>
  <c r="AN163" i="17"/>
  <c r="AM163" i="17"/>
  <c r="C153" i="17"/>
  <c r="C88" i="17"/>
  <c r="C161" i="17"/>
  <c r="C96" i="17"/>
  <c r="C169" i="17"/>
  <c r="C104" i="17"/>
  <c r="C177" i="17"/>
  <c r="C112" i="17"/>
  <c r="AR50" i="17"/>
  <c r="C119" i="17"/>
  <c r="C184" i="17"/>
  <c r="C196" i="17"/>
  <c r="C131" i="17"/>
  <c r="C79" i="17"/>
  <c r="AN129" i="17"/>
  <c r="C133" i="17"/>
  <c r="AO137" i="17"/>
  <c r="AN137" i="17"/>
  <c r="AM137" i="17"/>
  <c r="AL137" i="17"/>
  <c r="AQ145" i="17"/>
  <c r="AS15" i="17" s="1"/>
  <c r="C141" i="17"/>
  <c r="C76" i="17"/>
  <c r="AQ76" i="17" s="1"/>
  <c r="AR11" i="17" s="1"/>
  <c r="AQ74" i="17"/>
  <c r="AR9" i="17" s="1"/>
  <c r="AM79" i="17"/>
  <c r="AQ79" i="17" s="1"/>
  <c r="AR14" i="17" s="1"/>
  <c r="C87" i="17"/>
  <c r="AM108" i="17"/>
  <c r="AO110" i="17"/>
  <c r="AN110" i="17"/>
  <c r="AM110" i="17"/>
  <c r="AL110" i="17"/>
  <c r="AN123" i="17"/>
  <c r="AM123" i="17"/>
  <c r="AO141" i="17"/>
  <c r="AQ141" i="17" s="1"/>
  <c r="AS11" i="17" s="1"/>
  <c r="AN141" i="17"/>
  <c r="AM141" i="17"/>
  <c r="AO146" i="17"/>
  <c r="AQ146" i="17" s="1"/>
  <c r="AS16" i="17" s="1"/>
  <c r="AN146" i="17"/>
  <c r="AN175" i="17"/>
  <c r="AO189" i="17"/>
  <c r="C191" i="17"/>
  <c r="C171" i="17"/>
  <c r="C106" i="17"/>
  <c r="C73" i="17"/>
  <c r="C94" i="17"/>
  <c r="C159" i="17"/>
  <c r="C180" i="17"/>
  <c r="C115" i="17"/>
  <c r="AT21" i="17"/>
  <c r="C193" i="17"/>
  <c r="C128" i="17"/>
  <c r="C78" i="17"/>
  <c r="AQ78" i="17" s="1"/>
  <c r="AR13" i="17" s="1"/>
  <c r="AL90" i="17"/>
  <c r="AQ90" i="17" s="1"/>
  <c r="AR25" i="17" s="1"/>
  <c r="AL107" i="17"/>
  <c r="AM114" i="17"/>
  <c r="C95" i="17"/>
  <c r="C160" i="17"/>
  <c r="C103" i="17"/>
  <c r="C168" i="17"/>
  <c r="C111" i="17"/>
  <c r="C176" i="17"/>
  <c r="AR56" i="17"/>
  <c r="C188" i="17"/>
  <c r="C123" i="17"/>
  <c r="AO73" i="17"/>
  <c r="AQ73" i="17" s="1"/>
  <c r="AR8" i="17" s="1"/>
  <c r="C77" i="17"/>
  <c r="AQ77" i="17" s="1"/>
  <c r="AR12" i="17" s="1"/>
  <c r="AL78" i="17"/>
  <c r="AQ82" i="17"/>
  <c r="AR17" i="17" s="1"/>
  <c r="AO92" i="17"/>
  <c r="AN92" i="17"/>
  <c r="AM120" i="17"/>
  <c r="AL120" i="17"/>
  <c r="C121" i="17"/>
  <c r="AO128" i="17"/>
  <c r="AN128" i="17"/>
  <c r="AR63" i="17"/>
  <c r="AL138" i="17"/>
  <c r="AM154" i="17"/>
  <c r="AL154" i="17"/>
  <c r="AQ154" i="17" s="1"/>
  <c r="AS24" i="17" s="1"/>
  <c r="C155" i="17"/>
  <c r="AL178" i="17"/>
  <c r="C181" i="17"/>
  <c r="C116" i="17"/>
  <c r="AM90" i="17"/>
  <c r="AN114" i="17"/>
  <c r="AL114" i="17"/>
  <c r="C149" i="17"/>
  <c r="AQ149" i="17" s="1"/>
  <c r="AS19" i="17" s="1"/>
  <c r="C84" i="17"/>
  <c r="AQ84" i="17" s="1"/>
  <c r="AR19" i="17" s="1"/>
  <c r="C157" i="17"/>
  <c r="C92" i="17"/>
  <c r="C165" i="17"/>
  <c r="C100" i="17"/>
  <c r="C173" i="17"/>
  <c r="C108" i="17"/>
  <c r="C190" i="17"/>
  <c r="C125" i="17"/>
  <c r="C197" i="17"/>
  <c r="C132" i="17"/>
  <c r="C72" i="17"/>
  <c r="C81" i="17"/>
  <c r="C86" i="17"/>
  <c r="AQ86" i="17" s="1"/>
  <c r="AO88" i="17"/>
  <c r="AN88" i="17"/>
  <c r="C93" i="17"/>
  <c r="AL108" i="17"/>
  <c r="AO121" i="17"/>
  <c r="AL121" i="17"/>
  <c r="AL124" i="17"/>
  <c r="AO133" i="17"/>
  <c r="C134" i="17"/>
  <c r="C163" i="17"/>
  <c r="AL170" i="17"/>
  <c r="AM182" i="17"/>
  <c r="C183" i="17"/>
  <c r="C162" i="17"/>
  <c r="C97" i="17"/>
  <c r="C170" i="17"/>
  <c r="C105" i="17"/>
  <c r="C185" i="17"/>
  <c r="C120" i="17"/>
  <c r="C127" i="17"/>
  <c r="C192" i="17"/>
  <c r="AN72" i="17"/>
  <c r="AQ72" i="17" s="1"/>
  <c r="AR7" i="17" s="1"/>
  <c r="AO81" i="17"/>
  <c r="AQ81" i="17" s="1"/>
  <c r="AR16" i="17" s="1"/>
  <c r="AO96" i="17"/>
  <c r="AN96" i="17"/>
  <c r="C102" i="17"/>
  <c r="C129" i="17"/>
  <c r="AQ143" i="17"/>
  <c r="AS13" i="17" s="1"/>
  <c r="C175" i="17"/>
  <c r="AL100" i="17"/>
  <c r="AQ100" i="17" s="1"/>
  <c r="AR35" i="17" s="1"/>
  <c r="AN102" i="17"/>
  <c r="AM102" i="17"/>
  <c r="AL102" i="17"/>
  <c r="AQ102" i="17" s="1"/>
  <c r="AN107" i="17"/>
  <c r="AM107" i="17"/>
  <c r="AO112" i="17"/>
  <c r="AN112" i="17"/>
  <c r="AO116" i="17"/>
  <c r="AN116" i="17"/>
  <c r="AO119" i="17"/>
  <c r="AN119" i="17"/>
  <c r="AM119" i="17"/>
  <c r="AO125" i="17"/>
  <c r="AM133" i="17"/>
  <c r="AL133" i="17"/>
  <c r="AO139" i="17"/>
  <c r="AL139" i="17"/>
  <c r="AQ139" i="17" s="1"/>
  <c r="AS9" i="17" s="1"/>
  <c r="AO151" i="17"/>
  <c r="AM151" i="17"/>
  <c r="AL151" i="17"/>
  <c r="AQ151" i="17" s="1"/>
  <c r="AO154" i="17"/>
  <c r="AN154" i="17"/>
  <c r="AO161" i="17"/>
  <c r="AN161" i="17"/>
  <c r="AM161" i="17"/>
  <c r="AO175" i="17"/>
  <c r="AM175" i="17"/>
  <c r="AL175" i="17"/>
  <c r="AO183" i="17"/>
  <c r="AM183" i="17"/>
  <c r="AL183" i="17"/>
  <c r="AQ144" i="17"/>
  <c r="AS14" i="17" s="1"/>
  <c r="AN166" i="17"/>
  <c r="AL166" i="17"/>
  <c r="AQ166" i="17" s="1"/>
  <c r="AS36" i="17" s="1"/>
  <c r="AN197" i="17"/>
  <c r="AM197" i="17"/>
  <c r="AO100" i="17"/>
  <c r="AN100" i="17"/>
  <c r="AO103" i="17"/>
  <c r="AN103" i="17"/>
  <c r="AM103" i="17"/>
  <c r="AO109" i="17"/>
  <c r="AM117" i="17"/>
  <c r="AL117" i="17"/>
  <c r="AM122" i="17"/>
  <c r="AL122" i="17"/>
  <c r="AO129" i="17"/>
  <c r="AL129" i="17"/>
  <c r="AL142" i="17"/>
  <c r="AO147" i="17"/>
  <c r="AL147" i="17"/>
  <c r="AQ147" i="17" s="1"/>
  <c r="AS17" i="17" s="1"/>
  <c r="AO159" i="17"/>
  <c r="AM159" i="17"/>
  <c r="AL159" i="17"/>
  <c r="AQ159" i="17" s="1"/>
  <c r="AS29" i="17" s="1"/>
  <c r="AM164" i="17"/>
  <c r="AL164" i="17"/>
  <c r="AQ164" i="17" s="1"/>
  <c r="AS34" i="17" s="1"/>
  <c r="AO185" i="17"/>
  <c r="AN185" i="17"/>
  <c r="AM185" i="17"/>
  <c r="AN189" i="17"/>
  <c r="AM189" i="17"/>
  <c r="AN191" i="17"/>
  <c r="AN196" i="17"/>
  <c r="AL197" i="17"/>
  <c r="AO93" i="17"/>
  <c r="AM101" i="17"/>
  <c r="AL101" i="17"/>
  <c r="AQ101" i="17" s="1"/>
  <c r="AR36" i="17" s="1"/>
  <c r="AM106" i="17"/>
  <c r="AL106" i="17"/>
  <c r="AO113" i="17"/>
  <c r="AL113" i="17"/>
  <c r="AL132" i="17"/>
  <c r="AN134" i="17"/>
  <c r="AM134" i="17"/>
  <c r="AL134" i="17"/>
  <c r="AO138" i="17"/>
  <c r="AN138" i="17"/>
  <c r="AQ138" i="17"/>
  <c r="AS8" i="17" s="1"/>
  <c r="AO142" i="17"/>
  <c r="AN142" i="17"/>
  <c r="AO150" i="17"/>
  <c r="AN150" i="17"/>
  <c r="AL150" i="17"/>
  <c r="AO155" i="17"/>
  <c r="AL155" i="17"/>
  <c r="AQ155" i="17" s="1"/>
  <c r="AS25" i="17" s="1"/>
  <c r="AN173" i="17"/>
  <c r="AM173" i="17"/>
  <c r="AL173" i="17"/>
  <c r="AN181" i="17"/>
  <c r="AM181" i="17"/>
  <c r="AL181" i="17"/>
  <c r="AO186" i="17"/>
  <c r="AN186" i="17"/>
  <c r="C179" i="17"/>
  <c r="C114" i="17"/>
  <c r="C187" i="17"/>
  <c r="C122" i="17"/>
  <c r="C195" i="17"/>
  <c r="C130" i="17"/>
  <c r="AL92" i="17"/>
  <c r="AQ92" i="17" s="1"/>
  <c r="AR27" i="17" s="1"/>
  <c r="AN94" i="17"/>
  <c r="AM94" i="17"/>
  <c r="AL94" i="17"/>
  <c r="AQ94" i="17" s="1"/>
  <c r="AR29" i="17" s="1"/>
  <c r="AN99" i="17"/>
  <c r="AM99" i="17"/>
  <c r="AO104" i="17"/>
  <c r="AN104" i="17"/>
  <c r="AO108" i="17"/>
  <c r="AN108" i="17"/>
  <c r="AO111" i="17"/>
  <c r="AN111" i="17"/>
  <c r="AM111" i="17"/>
  <c r="AO117" i="17"/>
  <c r="AM125" i="17"/>
  <c r="AL125" i="17"/>
  <c r="AM130" i="17"/>
  <c r="AL130" i="17"/>
  <c r="AM148" i="17"/>
  <c r="AQ148" i="17" s="1"/>
  <c r="AS18" i="17" s="1"/>
  <c r="AL148" i="17"/>
  <c r="AO153" i="17"/>
  <c r="AN153" i="17"/>
  <c r="AM153" i="17"/>
  <c r="AO167" i="17"/>
  <c r="AM167" i="17"/>
  <c r="AL167" i="17"/>
  <c r="AQ167" i="17" s="1"/>
  <c r="AO170" i="17"/>
  <c r="AN170" i="17"/>
  <c r="AN174" i="17"/>
  <c r="AL174" i="17"/>
  <c r="AO178" i="17"/>
  <c r="AN178" i="17"/>
  <c r="AO182" i="17"/>
  <c r="AN182" i="17"/>
  <c r="AL182" i="17"/>
  <c r="AL186" i="17"/>
  <c r="AO195" i="17"/>
  <c r="AL195" i="17"/>
  <c r="AO197" i="17"/>
  <c r="AM198" i="17"/>
  <c r="AR36" i="19" l="1"/>
  <c r="AR35" i="19"/>
  <c r="AS48" i="19"/>
  <c r="AS47" i="19"/>
  <c r="AR45" i="19"/>
  <c r="AR44" i="19"/>
  <c r="AR60" i="19"/>
  <c r="AR59" i="19"/>
  <c r="AS69" i="19"/>
  <c r="AS70" i="19"/>
  <c r="AS44" i="19"/>
  <c r="AS43" i="19"/>
  <c r="AQ150" i="19"/>
  <c r="AS20" i="19" s="1"/>
  <c r="AQ74" i="19"/>
  <c r="AR9" i="19" s="1"/>
  <c r="AR70" i="19"/>
  <c r="AR69" i="19"/>
  <c r="AQ82" i="19"/>
  <c r="AR17" i="19" s="1"/>
  <c r="AQ72" i="23"/>
  <c r="AR7" i="23" s="1"/>
  <c r="AQ151" i="23"/>
  <c r="AQ76" i="23"/>
  <c r="AR11" i="23" s="1"/>
  <c r="AQ137" i="23"/>
  <c r="AS7" i="23" s="1"/>
  <c r="AQ75" i="23"/>
  <c r="AR10" i="23" s="1"/>
  <c r="AS42" i="21"/>
  <c r="AS41" i="21"/>
  <c r="AR47" i="21"/>
  <c r="AR46" i="21"/>
  <c r="AQ139" i="21"/>
  <c r="AS9" i="21" s="1"/>
  <c r="AQ72" i="21"/>
  <c r="AR7" i="21" s="1"/>
  <c r="AQ136" i="21"/>
  <c r="AS6" i="21" s="1"/>
  <c r="AQ75" i="21"/>
  <c r="AR10" i="21" s="1"/>
  <c r="AS16" i="18"/>
  <c r="AR20" i="18"/>
  <c r="AS9" i="18"/>
  <c r="AR10" i="18"/>
  <c r="AS8" i="18"/>
  <c r="AR12" i="18"/>
  <c r="AR17" i="18"/>
  <c r="AR15" i="18"/>
  <c r="AR21" i="18"/>
  <c r="AR9" i="18"/>
  <c r="AS20" i="18"/>
  <c r="AQ136" i="18"/>
  <c r="AS6" i="18" s="1"/>
  <c r="AQ147" i="18"/>
  <c r="AS17" i="18" s="1"/>
  <c r="AQ142" i="18"/>
  <c r="AQ72" i="18"/>
  <c r="AR7" i="18" s="1"/>
  <c r="AS27" i="17"/>
  <c r="AS26" i="17"/>
  <c r="AR37" i="17"/>
  <c r="AR38" i="17"/>
  <c r="AS38" i="17"/>
  <c r="AS37" i="17"/>
  <c r="AQ137" i="17"/>
  <c r="AS7" i="17" s="1"/>
  <c r="AS23" i="17"/>
  <c r="AQ142" i="17"/>
  <c r="AS12" i="17" s="1"/>
  <c r="AQ136" i="17"/>
  <c r="AS6" i="17" s="1"/>
  <c r="AS22" i="23"/>
  <c r="AS21" i="23"/>
  <c r="AR21" i="23"/>
  <c r="AR22" i="23"/>
  <c r="B136" i="23"/>
  <c r="B71" i="23"/>
  <c r="AS21" i="21"/>
  <c r="AS22" i="21"/>
  <c r="AQ141" i="21"/>
  <c r="AS11" i="21" s="1"/>
  <c r="B136" i="21"/>
  <c r="B71" i="21"/>
  <c r="AR21" i="21"/>
  <c r="AR22" i="21"/>
  <c r="AQ85" i="21"/>
  <c r="AR20" i="21" s="1"/>
  <c r="AQ77" i="21"/>
  <c r="AR12" i="21" s="1"/>
  <c r="AR22" i="19"/>
  <c r="AR21" i="19"/>
  <c r="AQ151" i="19"/>
  <c r="AQ140" i="19"/>
  <c r="AS10" i="19" s="1"/>
  <c r="B136" i="19"/>
  <c r="B71" i="19"/>
  <c r="AQ147" i="19"/>
  <c r="AS17" i="19" s="1"/>
  <c r="AQ141" i="18"/>
  <c r="AS11" i="18" s="1"/>
  <c r="AQ143" i="18"/>
  <c r="AS22" i="18"/>
  <c r="AS21" i="18"/>
  <c r="AR22" i="18"/>
  <c r="B136" i="18"/>
  <c r="B71" i="18"/>
  <c r="AQ83" i="18"/>
  <c r="AR18" i="18" s="1"/>
  <c r="AR22" i="17"/>
  <c r="AR21" i="17"/>
  <c r="AS22" i="17"/>
  <c r="AS21" i="17"/>
  <c r="B136" i="17"/>
  <c r="B71" i="17"/>
  <c r="AQ150" i="17"/>
  <c r="AS20" i="17" s="1"/>
  <c r="AS8" i="23" l="1"/>
  <c r="AR8" i="23"/>
  <c r="AS18" i="18"/>
  <c r="AS13" i="18"/>
  <c r="AR8" i="18"/>
  <c r="AS12" i="18"/>
  <c r="AR19" i="18"/>
  <c r="AS14" i="18"/>
  <c r="AS21" i="19"/>
  <c r="AS22" i="19"/>
  <c r="A9" i="16" l="1"/>
  <c r="C2" i="7" l="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Q197" i="14"/>
  <c r="AJ197" i="14"/>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Q196" i="14"/>
  <c r="AO196"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Q195" i="14"/>
  <c r="AN195" i="14"/>
  <c r="AJ195" i="14"/>
  <c r="AI195" i="14"/>
  <c r="AH195" i="14"/>
  <c r="AG195" i="14"/>
  <c r="AF195" i="14"/>
  <c r="AE195" i="14"/>
  <c r="AD195" i="14"/>
  <c r="AC195" i="14"/>
  <c r="AB195" i="14"/>
  <c r="AL195" i="14" s="1"/>
  <c r="AA195" i="14"/>
  <c r="Z195" i="14"/>
  <c r="Y195" i="14"/>
  <c r="X195" i="14"/>
  <c r="W195" i="14"/>
  <c r="V195" i="14"/>
  <c r="U195" i="14"/>
  <c r="T195" i="14"/>
  <c r="AM195" i="14" s="1"/>
  <c r="S195" i="14"/>
  <c r="R195" i="14"/>
  <c r="Q195" i="14"/>
  <c r="P195" i="14"/>
  <c r="O195" i="14"/>
  <c r="N195" i="14"/>
  <c r="M195" i="14"/>
  <c r="L195" i="14"/>
  <c r="K195" i="14"/>
  <c r="J195" i="14"/>
  <c r="I195" i="14"/>
  <c r="H195" i="14"/>
  <c r="G195" i="14"/>
  <c r="AO195" i="14" s="1"/>
  <c r="F195" i="14"/>
  <c r="E195" i="14"/>
  <c r="D195" i="14"/>
  <c r="AQ194" i="14"/>
  <c r="AM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AN194" i="14" s="1"/>
  <c r="M194" i="14"/>
  <c r="L194" i="14"/>
  <c r="K194" i="14"/>
  <c r="J194" i="14"/>
  <c r="I194" i="14"/>
  <c r="H194" i="14"/>
  <c r="G194" i="14"/>
  <c r="F194" i="14"/>
  <c r="AO194" i="14" s="1"/>
  <c r="E194" i="14"/>
  <c r="D194" i="14"/>
  <c r="AJ193" i="14"/>
  <c r="AQ193" i="14" s="1"/>
  <c r="AI193" i="14"/>
  <c r="AH193" i="14"/>
  <c r="AG193" i="14"/>
  <c r="AF193" i="14"/>
  <c r="AE193" i="14"/>
  <c r="AD193" i="14"/>
  <c r="AC193" i="14"/>
  <c r="AL193" i="14" s="1"/>
  <c r="AB193" i="14"/>
  <c r="AA193" i="14"/>
  <c r="Z193" i="14"/>
  <c r="Y193" i="14"/>
  <c r="X193" i="14"/>
  <c r="W193" i="14"/>
  <c r="V193" i="14"/>
  <c r="U193" i="14"/>
  <c r="AM193" i="14" s="1"/>
  <c r="T193" i="14"/>
  <c r="S193" i="14"/>
  <c r="R193" i="14"/>
  <c r="Q193" i="14"/>
  <c r="P193" i="14"/>
  <c r="O193" i="14"/>
  <c r="N193" i="14"/>
  <c r="M193" i="14"/>
  <c r="AN193" i="14" s="1"/>
  <c r="L193" i="14"/>
  <c r="K193" i="14"/>
  <c r="J193" i="14"/>
  <c r="I193" i="14"/>
  <c r="H193" i="14"/>
  <c r="G193" i="14"/>
  <c r="F193" i="14"/>
  <c r="E193" i="14"/>
  <c r="D193" i="14"/>
  <c r="AO193" i="14" s="1"/>
  <c r="AJ192" i="14"/>
  <c r="AQ192" i="14" s="1"/>
  <c r="AI192" i="14"/>
  <c r="AH192" i="14"/>
  <c r="AG192" i="14"/>
  <c r="AF192" i="14"/>
  <c r="AE192" i="14"/>
  <c r="AD192" i="14"/>
  <c r="AC192" i="14"/>
  <c r="AB192" i="14"/>
  <c r="AL192" i="14" s="1"/>
  <c r="AA192" i="14"/>
  <c r="Z192" i="14"/>
  <c r="Y192" i="14"/>
  <c r="X192" i="14"/>
  <c r="W192" i="14"/>
  <c r="V192" i="14"/>
  <c r="U192" i="14"/>
  <c r="T192" i="14"/>
  <c r="AM192" i="14" s="1"/>
  <c r="S192" i="14"/>
  <c r="R192" i="14"/>
  <c r="Q192" i="14"/>
  <c r="P192" i="14"/>
  <c r="O192" i="14"/>
  <c r="N192" i="14"/>
  <c r="M192" i="14"/>
  <c r="L192" i="14"/>
  <c r="AN192" i="14" s="1"/>
  <c r="K192" i="14"/>
  <c r="J192" i="14"/>
  <c r="I192" i="14"/>
  <c r="H192" i="14"/>
  <c r="G192" i="14"/>
  <c r="F192" i="14"/>
  <c r="E192" i="14"/>
  <c r="D192" i="14"/>
  <c r="AO192" i="14" s="1"/>
  <c r="AJ191" i="14"/>
  <c r="AQ191" i="14" s="1"/>
  <c r="AI191" i="14"/>
  <c r="AH191" i="14"/>
  <c r="AG191" i="14"/>
  <c r="AF191" i="14"/>
  <c r="AE191" i="14"/>
  <c r="AD191" i="14"/>
  <c r="AC191" i="14"/>
  <c r="AB191" i="14"/>
  <c r="AL191" i="14" s="1"/>
  <c r="AA191" i="14"/>
  <c r="Z191" i="14"/>
  <c r="Y191" i="14"/>
  <c r="X191" i="14"/>
  <c r="W191" i="14"/>
  <c r="V191" i="14"/>
  <c r="U191" i="14"/>
  <c r="T191" i="14"/>
  <c r="AM191" i="14" s="1"/>
  <c r="S191" i="14"/>
  <c r="R191" i="14"/>
  <c r="Q191" i="14"/>
  <c r="P191" i="14"/>
  <c r="O191" i="14"/>
  <c r="N191" i="14"/>
  <c r="M191" i="14"/>
  <c r="L191" i="14"/>
  <c r="AN191" i="14" s="1"/>
  <c r="K191" i="14"/>
  <c r="J191" i="14"/>
  <c r="I191" i="14"/>
  <c r="H191" i="14"/>
  <c r="G191" i="14"/>
  <c r="F191" i="14"/>
  <c r="E191" i="14"/>
  <c r="D191" i="14"/>
  <c r="AO191" i="14" s="1"/>
  <c r="AJ190" i="14"/>
  <c r="AQ190" i="14" s="1"/>
  <c r="AI190" i="14"/>
  <c r="AH190" i="14"/>
  <c r="AG190" i="14"/>
  <c r="AF190" i="14"/>
  <c r="AE190" i="14"/>
  <c r="AD190" i="14"/>
  <c r="AC190" i="14"/>
  <c r="AB190" i="14"/>
  <c r="AL190" i="14" s="1"/>
  <c r="AA190" i="14"/>
  <c r="Z190" i="14"/>
  <c r="Y190" i="14"/>
  <c r="X190" i="14"/>
  <c r="W190" i="14"/>
  <c r="V190" i="14"/>
  <c r="U190" i="14"/>
  <c r="T190" i="14"/>
  <c r="AM190" i="14" s="1"/>
  <c r="S190" i="14"/>
  <c r="R190" i="14"/>
  <c r="Q190" i="14"/>
  <c r="P190" i="14"/>
  <c r="O190" i="14"/>
  <c r="N190" i="14"/>
  <c r="M190" i="14"/>
  <c r="L190" i="14"/>
  <c r="AN190" i="14" s="1"/>
  <c r="K190" i="14"/>
  <c r="J190" i="14"/>
  <c r="I190" i="14"/>
  <c r="H190" i="14"/>
  <c r="G190" i="14"/>
  <c r="F190" i="14"/>
  <c r="E190" i="14"/>
  <c r="D190" i="14"/>
  <c r="AO190" i="14" s="1"/>
  <c r="AQ189"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Q188" i="14"/>
  <c r="AO188"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J187" i="14"/>
  <c r="AI187" i="14"/>
  <c r="AH187" i="14"/>
  <c r="AG187" i="14"/>
  <c r="AF187" i="14"/>
  <c r="AE187" i="14"/>
  <c r="AD187" i="14"/>
  <c r="AC187" i="14"/>
  <c r="AB187" i="14"/>
  <c r="AL187" i="14" s="1"/>
  <c r="AA187" i="14"/>
  <c r="Z187" i="14"/>
  <c r="Y187" i="14"/>
  <c r="X187" i="14"/>
  <c r="W187" i="14"/>
  <c r="V187" i="14"/>
  <c r="U187" i="14"/>
  <c r="T187" i="14"/>
  <c r="AM187" i="14" s="1"/>
  <c r="S187" i="14"/>
  <c r="R187" i="14"/>
  <c r="Q187" i="14"/>
  <c r="P187" i="14"/>
  <c r="O187" i="14"/>
  <c r="AN187" i="14" s="1"/>
  <c r="N187" i="14"/>
  <c r="M187" i="14"/>
  <c r="L187" i="14"/>
  <c r="K187" i="14"/>
  <c r="J187" i="14"/>
  <c r="I187" i="14"/>
  <c r="H187" i="14"/>
  <c r="G187" i="14"/>
  <c r="AO187" i="14" s="1"/>
  <c r="F187" i="14"/>
  <c r="E187" i="14"/>
  <c r="D187" i="14"/>
  <c r="AJ186" i="14"/>
  <c r="AQ186" i="14" s="1"/>
  <c r="AI186" i="14"/>
  <c r="AH186" i="14"/>
  <c r="AG186" i="14"/>
  <c r="AF186" i="14"/>
  <c r="AE186" i="14"/>
  <c r="AD186" i="14"/>
  <c r="AC186" i="14"/>
  <c r="AB186" i="14"/>
  <c r="AA186" i="14"/>
  <c r="Z186" i="14"/>
  <c r="Y186" i="14"/>
  <c r="X186" i="14"/>
  <c r="W186" i="14"/>
  <c r="V186" i="14"/>
  <c r="AM186" i="14" s="1"/>
  <c r="U186" i="14"/>
  <c r="T186" i="14"/>
  <c r="S186" i="14"/>
  <c r="R186" i="14"/>
  <c r="Q186" i="14"/>
  <c r="P186" i="14"/>
  <c r="O186" i="14"/>
  <c r="N186" i="14"/>
  <c r="AN186" i="14" s="1"/>
  <c r="M186" i="14"/>
  <c r="L186" i="14"/>
  <c r="K186" i="14"/>
  <c r="J186" i="14"/>
  <c r="I186" i="14"/>
  <c r="H186" i="14"/>
  <c r="G186" i="14"/>
  <c r="F186" i="14"/>
  <c r="E186" i="14"/>
  <c r="D186" i="14"/>
  <c r="AJ185" i="14"/>
  <c r="AQ185" i="14" s="1"/>
  <c r="AI185" i="14"/>
  <c r="AH185" i="14"/>
  <c r="AG185" i="14"/>
  <c r="AF185" i="14"/>
  <c r="AE185" i="14"/>
  <c r="AD185" i="14"/>
  <c r="AC185" i="14"/>
  <c r="AL185" i="14" s="1"/>
  <c r="AB185" i="14"/>
  <c r="AA185" i="14"/>
  <c r="Z185" i="14"/>
  <c r="Y185" i="14"/>
  <c r="X185" i="14"/>
  <c r="W185" i="14"/>
  <c r="V185" i="14"/>
  <c r="U185" i="14"/>
  <c r="AM185" i="14" s="1"/>
  <c r="T185" i="14"/>
  <c r="S185" i="14"/>
  <c r="R185" i="14"/>
  <c r="Q185" i="14"/>
  <c r="P185" i="14"/>
  <c r="O185" i="14"/>
  <c r="N185" i="14"/>
  <c r="M185" i="14"/>
  <c r="AN185" i="14" s="1"/>
  <c r="L185" i="14"/>
  <c r="K185" i="14"/>
  <c r="J185" i="14"/>
  <c r="I185" i="14"/>
  <c r="H185" i="14"/>
  <c r="G185" i="14"/>
  <c r="F185" i="14"/>
  <c r="E185" i="14"/>
  <c r="D185" i="14"/>
  <c r="AO185" i="14" s="1"/>
  <c r="AJ184" i="14"/>
  <c r="AQ184" i="14" s="1"/>
  <c r="AI184" i="14"/>
  <c r="AH184" i="14"/>
  <c r="AG184" i="14"/>
  <c r="AF184" i="14"/>
  <c r="AE184" i="14"/>
  <c r="AD184" i="14"/>
  <c r="AC184" i="14"/>
  <c r="AB184" i="14"/>
  <c r="AL184" i="14" s="1"/>
  <c r="AA184" i="14"/>
  <c r="Z184" i="14"/>
  <c r="Y184" i="14"/>
  <c r="X184" i="14"/>
  <c r="W184" i="14"/>
  <c r="V184" i="14"/>
  <c r="U184" i="14"/>
  <c r="T184" i="14"/>
  <c r="AM184" i="14" s="1"/>
  <c r="S184" i="14"/>
  <c r="R184" i="14"/>
  <c r="Q184" i="14"/>
  <c r="P184" i="14"/>
  <c r="O184" i="14"/>
  <c r="N184" i="14"/>
  <c r="M184" i="14"/>
  <c r="L184" i="14"/>
  <c r="AN184" i="14" s="1"/>
  <c r="K184" i="14"/>
  <c r="J184" i="14"/>
  <c r="I184" i="14"/>
  <c r="H184" i="14"/>
  <c r="G184" i="14"/>
  <c r="F184" i="14"/>
  <c r="E184" i="14"/>
  <c r="D184" i="14"/>
  <c r="AO184" i="14" s="1"/>
  <c r="AJ183" i="14"/>
  <c r="AQ183" i="14" s="1"/>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G183" i="14"/>
  <c r="F183" i="14"/>
  <c r="E183" i="14"/>
  <c r="D183" i="14"/>
  <c r="AO183" i="14" s="1"/>
  <c r="AJ182" i="14"/>
  <c r="AQ182" i="14" s="1"/>
  <c r="AI182" i="14"/>
  <c r="AH182" i="14"/>
  <c r="AG182" i="14"/>
  <c r="AF182" i="14"/>
  <c r="AE182" i="14"/>
  <c r="AD182" i="14"/>
  <c r="AC182" i="14"/>
  <c r="AB182" i="14"/>
  <c r="AL182" i="14" s="1"/>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E182" i="14"/>
  <c r="D182" i="14"/>
  <c r="AO182" i="14" s="1"/>
  <c r="AQ181"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Q180" i="14"/>
  <c r="AO180" i="14"/>
  <c r="AJ180" i="14"/>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O180" i="14"/>
  <c r="N180" i="14"/>
  <c r="M180" i="14"/>
  <c r="L180" i="14"/>
  <c r="AN180" i="14" s="1"/>
  <c r="K180" i="14"/>
  <c r="J180" i="14"/>
  <c r="I180" i="14"/>
  <c r="H180" i="14"/>
  <c r="G180" i="14"/>
  <c r="F180" i="14"/>
  <c r="E180" i="14"/>
  <c r="D180" i="14"/>
  <c r="AQ179" i="14"/>
  <c r="AJ179" i="14"/>
  <c r="AI179" i="14"/>
  <c r="AH179" i="14"/>
  <c r="AG179" i="14"/>
  <c r="AF179" i="14"/>
  <c r="AE179" i="14"/>
  <c r="AD179" i="14"/>
  <c r="AC179" i="14"/>
  <c r="AB179" i="14"/>
  <c r="AL179" i="14" s="1"/>
  <c r="AA179" i="14"/>
  <c r="Z179" i="14"/>
  <c r="Y179" i="14"/>
  <c r="X179" i="14"/>
  <c r="W179" i="14"/>
  <c r="V179" i="14"/>
  <c r="U179" i="14"/>
  <c r="T179" i="14"/>
  <c r="AM179" i="14" s="1"/>
  <c r="S179" i="14"/>
  <c r="R179" i="14"/>
  <c r="Q179" i="14"/>
  <c r="P179" i="14"/>
  <c r="O179" i="14"/>
  <c r="AN179" i="14" s="1"/>
  <c r="N179" i="14"/>
  <c r="M179" i="14"/>
  <c r="L179" i="14"/>
  <c r="K179" i="14"/>
  <c r="J179" i="14"/>
  <c r="I179" i="14"/>
  <c r="H179" i="14"/>
  <c r="G179" i="14"/>
  <c r="F179" i="14"/>
  <c r="E179" i="14"/>
  <c r="D179" i="14"/>
  <c r="AO179" i="14" s="1"/>
  <c r="AJ178" i="14"/>
  <c r="AQ178" i="14" s="1"/>
  <c r="AI178" i="14"/>
  <c r="AH178" i="14"/>
  <c r="AG178" i="14"/>
  <c r="AF178" i="14"/>
  <c r="AE178" i="14"/>
  <c r="AD178" i="14"/>
  <c r="AC178" i="14"/>
  <c r="AB178" i="14"/>
  <c r="AA178" i="14"/>
  <c r="Z178" i="14"/>
  <c r="Y178" i="14"/>
  <c r="X178" i="14"/>
  <c r="W178" i="14"/>
  <c r="V178" i="14"/>
  <c r="AM178" i="14" s="1"/>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L177" i="14" s="1"/>
  <c r="AB177" i="14"/>
  <c r="AA177" i="14"/>
  <c r="Z177" i="14"/>
  <c r="Y177" i="14"/>
  <c r="X177" i="14"/>
  <c r="W177" i="14"/>
  <c r="V177" i="14"/>
  <c r="U177" i="14"/>
  <c r="AM177" i="14" s="1"/>
  <c r="T177" i="14"/>
  <c r="S177" i="14"/>
  <c r="R177" i="14"/>
  <c r="Q177" i="14"/>
  <c r="P177" i="14"/>
  <c r="O177" i="14"/>
  <c r="N177" i="14"/>
  <c r="M177" i="14"/>
  <c r="L177" i="14"/>
  <c r="AN177" i="14" s="1"/>
  <c r="K177" i="14"/>
  <c r="J177" i="14"/>
  <c r="I177" i="14"/>
  <c r="H177" i="14"/>
  <c r="G177" i="14"/>
  <c r="F177" i="14"/>
  <c r="E177" i="14"/>
  <c r="D177" i="14"/>
  <c r="AO177" i="14" s="1"/>
  <c r="AJ176" i="14"/>
  <c r="AQ176" i="14" s="1"/>
  <c r="AI176" i="14"/>
  <c r="AH176" i="14"/>
  <c r="AG176" i="14"/>
  <c r="AF176" i="14"/>
  <c r="AE176" i="14"/>
  <c r="AD176" i="14"/>
  <c r="AC176" i="14"/>
  <c r="AB176" i="14"/>
  <c r="AL176" i="14" s="1"/>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Q175" i="14" s="1"/>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O175" i="14" s="1"/>
  <c r="AJ174" i="14"/>
  <c r="AQ174" i="14" s="1"/>
  <c r="AI174" i="14"/>
  <c r="AH174" i="14"/>
  <c r="AG174" i="14"/>
  <c r="AF174" i="14"/>
  <c r="AE174" i="14"/>
  <c r="AD174" i="14"/>
  <c r="AC174" i="14"/>
  <c r="AB174" i="14"/>
  <c r="AL174" i="14" s="1"/>
  <c r="AA174" i="14"/>
  <c r="Z174" i="14"/>
  <c r="Y174" i="14"/>
  <c r="X174" i="14"/>
  <c r="W174" i="14"/>
  <c r="V174" i="14"/>
  <c r="U174" i="14"/>
  <c r="T174" i="14"/>
  <c r="AM174" i="14" s="1"/>
  <c r="S174" i="14"/>
  <c r="R174" i="14"/>
  <c r="Q174" i="14"/>
  <c r="P174" i="14"/>
  <c r="O174" i="14"/>
  <c r="N174" i="14"/>
  <c r="M174" i="14"/>
  <c r="L174" i="14"/>
  <c r="AN174" i="14" s="1"/>
  <c r="K174" i="14"/>
  <c r="J174" i="14"/>
  <c r="I174" i="14"/>
  <c r="H174" i="14"/>
  <c r="G174" i="14"/>
  <c r="F174" i="14"/>
  <c r="E174" i="14"/>
  <c r="D174" i="14"/>
  <c r="AO174" i="14" s="1"/>
  <c r="AQ173"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L172" i="14" s="1"/>
  <c r="AA172" i="14"/>
  <c r="Z172" i="14"/>
  <c r="Y172" i="14"/>
  <c r="X172" i="14"/>
  <c r="W172" i="14"/>
  <c r="V172" i="14"/>
  <c r="U172" i="14"/>
  <c r="T172" i="14"/>
  <c r="AM172" i="14" s="1"/>
  <c r="S172" i="14"/>
  <c r="R172" i="14"/>
  <c r="Q172" i="14"/>
  <c r="P172" i="14"/>
  <c r="O172" i="14"/>
  <c r="N172" i="14"/>
  <c r="M172" i="14"/>
  <c r="L172" i="14"/>
  <c r="AN172" i="14" s="1"/>
  <c r="K172" i="14"/>
  <c r="J172" i="14"/>
  <c r="I172" i="14"/>
  <c r="H172" i="14"/>
  <c r="AO172" i="14" s="1"/>
  <c r="G172" i="14"/>
  <c r="F172" i="14"/>
  <c r="E172" i="14"/>
  <c r="D172" i="14"/>
  <c r="AQ171"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AN171" i="14" s="1"/>
  <c r="N171" i="14"/>
  <c r="M171" i="14"/>
  <c r="L171" i="14"/>
  <c r="K171" i="14"/>
  <c r="J171" i="14"/>
  <c r="I171" i="14"/>
  <c r="H171" i="14"/>
  <c r="G171" i="14"/>
  <c r="F171" i="14"/>
  <c r="E171" i="14"/>
  <c r="D171" i="14"/>
  <c r="AQ170" i="14"/>
  <c r="AS40" i="14" s="1"/>
  <c r="AJ170" i="14"/>
  <c r="AI170" i="14"/>
  <c r="AH170" i="14"/>
  <c r="AG170" i="14"/>
  <c r="AF170" i="14"/>
  <c r="AE170" i="14"/>
  <c r="AD170" i="14"/>
  <c r="AC170" i="14"/>
  <c r="AB170" i="14"/>
  <c r="AA170" i="14"/>
  <c r="Z170" i="14"/>
  <c r="Y170" i="14"/>
  <c r="X170" i="14"/>
  <c r="W170" i="14"/>
  <c r="V170" i="14"/>
  <c r="AM170" i="14" s="1"/>
  <c r="U170" i="14"/>
  <c r="T170" i="14"/>
  <c r="S170" i="14"/>
  <c r="R170" i="14"/>
  <c r="Q170" i="14"/>
  <c r="P170" i="14"/>
  <c r="O170" i="14"/>
  <c r="N170" i="14"/>
  <c r="M170" i="14"/>
  <c r="L170" i="14"/>
  <c r="K170" i="14"/>
  <c r="J170" i="14"/>
  <c r="I170" i="14"/>
  <c r="H170" i="14"/>
  <c r="G170" i="14"/>
  <c r="F170" i="14"/>
  <c r="E170" i="14"/>
  <c r="D170" i="14"/>
  <c r="AQ169"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AO169" i="14" s="1"/>
  <c r="D169" i="14"/>
  <c r="AJ168" i="14"/>
  <c r="AQ168" i="14" s="1"/>
  <c r="AI168" i="14"/>
  <c r="AH168" i="14"/>
  <c r="AG168" i="14"/>
  <c r="AF168" i="14"/>
  <c r="AE168" i="14"/>
  <c r="AD168" i="14"/>
  <c r="AC168" i="14"/>
  <c r="AB168" i="14"/>
  <c r="AA168" i="14"/>
  <c r="Z168" i="14"/>
  <c r="Y168" i="14"/>
  <c r="X168" i="14"/>
  <c r="W168" i="14"/>
  <c r="V168" i="14"/>
  <c r="U168" i="14"/>
  <c r="T168" i="14"/>
  <c r="AM168" i="14" s="1"/>
  <c r="S168" i="14"/>
  <c r="R168" i="14"/>
  <c r="Q168" i="14"/>
  <c r="P168" i="14"/>
  <c r="O168" i="14"/>
  <c r="N168" i="14"/>
  <c r="M168" i="14"/>
  <c r="L168" i="14"/>
  <c r="AN168" i="14" s="1"/>
  <c r="K168" i="14"/>
  <c r="J168" i="14"/>
  <c r="I168" i="14"/>
  <c r="H168" i="14"/>
  <c r="G168" i="14"/>
  <c r="F168" i="14"/>
  <c r="E168" i="14"/>
  <c r="D168" i="14"/>
  <c r="AO168" i="14" s="1"/>
  <c r="AJ167" i="14"/>
  <c r="AI167" i="14"/>
  <c r="AH167" i="14"/>
  <c r="AG167" i="14"/>
  <c r="AF167" i="14"/>
  <c r="AE167" i="14"/>
  <c r="AD167" i="14"/>
  <c r="AC167" i="14"/>
  <c r="AB167" i="14"/>
  <c r="AA167" i="14"/>
  <c r="Z167" i="14"/>
  <c r="Y167" i="14"/>
  <c r="X167" i="14"/>
  <c r="W167" i="14"/>
  <c r="V167" i="14"/>
  <c r="U167" i="14"/>
  <c r="AM167" i="14" s="1"/>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O164" i="14"/>
  <c r="AJ164" i="14"/>
  <c r="AI164" i="14"/>
  <c r="AH164" i="14"/>
  <c r="AG164" i="14"/>
  <c r="AF164" i="14"/>
  <c r="AE164" i="14"/>
  <c r="AD164" i="14"/>
  <c r="AC164" i="14"/>
  <c r="AB164" i="14"/>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AN163" i="14" s="1"/>
  <c r="N163" i="14"/>
  <c r="M163" i="14"/>
  <c r="L163" i="14"/>
  <c r="K163" i="14"/>
  <c r="J163" i="14"/>
  <c r="I163" i="14"/>
  <c r="H163" i="14"/>
  <c r="G163" i="14"/>
  <c r="F163" i="14"/>
  <c r="E163" i="14"/>
  <c r="D163" i="14"/>
  <c r="AO163" i="14" s="1"/>
  <c r="AJ162" i="14"/>
  <c r="AI162" i="14"/>
  <c r="AH162" i="14"/>
  <c r="AG162" i="14"/>
  <c r="AF162" i="14"/>
  <c r="AE162" i="14"/>
  <c r="AD162" i="14"/>
  <c r="AC162" i="14"/>
  <c r="AB162" i="14"/>
  <c r="AA162" i="14"/>
  <c r="Z162" i="14"/>
  <c r="Y162" i="14"/>
  <c r="X162" i="14"/>
  <c r="W162" i="14"/>
  <c r="V162" i="14"/>
  <c r="AM162" i="14" s="1"/>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AM160" i="14" s="1"/>
  <c r="S160" i="14"/>
  <c r="R160" i="14"/>
  <c r="Q160" i="14"/>
  <c r="P160" i="14"/>
  <c r="O160" i="14"/>
  <c r="N160" i="14"/>
  <c r="M160" i="14"/>
  <c r="L160" i="14"/>
  <c r="AN160" i="14" s="1"/>
  <c r="K160" i="14"/>
  <c r="J160" i="14"/>
  <c r="I160" i="14"/>
  <c r="H160" i="14"/>
  <c r="G160" i="14"/>
  <c r="F160" i="14"/>
  <c r="E160" i="14"/>
  <c r="D160" i="14"/>
  <c r="AO160" i="14" s="1"/>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O156" i="14"/>
  <c r="AJ156" i="14"/>
  <c r="AI156" i="14"/>
  <c r="AH156" i="14"/>
  <c r="AG156" i="14"/>
  <c r="AF156" i="14"/>
  <c r="AE156" i="14"/>
  <c r="AD156" i="14"/>
  <c r="AC156" i="14"/>
  <c r="AB156" i="14"/>
  <c r="AA156" i="14"/>
  <c r="Z156" i="14"/>
  <c r="Y156" i="14"/>
  <c r="X156" i="14"/>
  <c r="W156" i="14"/>
  <c r="V156" i="14"/>
  <c r="U156" i="14"/>
  <c r="T156" i="14"/>
  <c r="AM156" i="14" s="1"/>
  <c r="S156" i="14"/>
  <c r="R156" i="14"/>
  <c r="Q156" i="14"/>
  <c r="P156" i="14"/>
  <c r="O156" i="14"/>
  <c r="N156" i="14"/>
  <c r="M156" i="14"/>
  <c r="L156" i="14"/>
  <c r="AN156" i="14" s="1"/>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AN155" i="14" s="1"/>
  <c r="N155" i="14"/>
  <c r="M155" i="14"/>
  <c r="L155" i="14"/>
  <c r="K155" i="14"/>
  <c r="J155" i="14"/>
  <c r="I155" i="14"/>
  <c r="H155" i="14"/>
  <c r="G155" i="14"/>
  <c r="F155" i="14"/>
  <c r="E155" i="14"/>
  <c r="D155" i="14"/>
  <c r="AO155" i="14" s="1"/>
  <c r="AM154"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J153" i="14"/>
  <c r="AQ153" i="14" s="1"/>
  <c r="AI153" i="14"/>
  <c r="AH153" i="14"/>
  <c r="AG153" i="14"/>
  <c r="AF153" i="14"/>
  <c r="AE153" i="14"/>
  <c r="AD153" i="14"/>
  <c r="AC153" i="14"/>
  <c r="AL153" i="14" s="1"/>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AM152" i="14" s="1"/>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AM151" i="14" s="1"/>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8" i="14"/>
  <c r="AJ148" i="14"/>
  <c r="AI148" i="14"/>
  <c r="AH148" i="14"/>
  <c r="AG148" i="14"/>
  <c r="AF148" i="14"/>
  <c r="AE148" i="14"/>
  <c r="AD148" i="14"/>
  <c r="AC148" i="14"/>
  <c r="AB148" i="14"/>
  <c r="AA148" i="14"/>
  <c r="Z148" i="14"/>
  <c r="Y148" i="14"/>
  <c r="X148" i="14"/>
  <c r="W148" i="14"/>
  <c r="V148" i="14"/>
  <c r="U148" i="14"/>
  <c r="T148" i="14"/>
  <c r="AM148" i="14" s="1"/>
  <c r="S148" i="14"/>
  <c r="R148" i="14"/>
  <c r="Q148" i="14"/>
  <c r="P148" i="14"/>
  <c r="O148" i="14"/>
  <c r="N148" i="14"/>
  <c r="M148" i="14"/>
  <c r="L148" i="14"/>
  <c r="AN148" i="14" s="1"/>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AM147" i="14" s="1"/>
  <c r="S147" i="14"/>
  <c r="R147" i="14"/>
  <c r="Q147" i="14"/>
  <c r="P147" i="14"/>
  <c r="O147" i="14"/>
  <c r="AN147" i="14" s="1"/>
  <c r="N147" i="14"/>
  <c r="M147" i="14"/>
  <c r="L147" i="14"/>
  <c r="K147" i="14"/>
  <c r="J147" i="14"/>
  <c r="I147" i="14"/>
  <c r="H147" i="14"/>
  <c r="G147" i="14"/>
  <c r="F147" i="14"/>
  <c r="E147" i="14"/>
  <c r="D147" i="14"/>
  <c r="AO147" i="14" s="1"/>
  <c r="AM146"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O144" i="14" s="1"/>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O140" i="14"/>
  <c r="AN140" i="14"/>
  <c r="AJ140" i="14"/>
  <c r="AI140" i="14"/>
  <c r="AH140" i="14"/>
  <c r="AG140" i="14"/>
  <c r="AF140" i="14"/>
  <c r="AE140" i="14"/>
  <c r="AD140" i="14"/>
  <c r="AC140" i="14"/>
  <c r="AB140" i="14"/>
  <c r="AA140" i="14"/>
  <c r="Z140" i="14"/>
  <c r="Y140" i="14"/>
  <c r="X140" i="14"/>
  <c r="W140" i="14"/>
  <c r="V140" i="14"/>
  <c r="U140" i="14"/>
  <c r="T140" i="14"/>
  <c r="AM140" i="14" s="1"/>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AM139" i="14" s="1"/>
  <c r="V139" i="14"/>
  <c r="U139" i="14"/>
  <c r="T139" i="14"/>
  <c r="S139" i="14"/>
  <c r="R139" i="14"/>
  <c r="Q139" i="14"/>
  <c r="P139" i="14"/>
  <c r="O139" i="14"/>
  <c r="N139" i="14"/>
  <c r="AN139" i="14" s="1"/>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AM138" i="14" s="1"/>
  <c r="T138" i="14"/>
  <c r="S138" i="14"/>
  <c r="R138" i="14"/>
  <c r="Q138" i="14"/>
  <c r="P138" i="14"/>
  <c r="O138" i="14"/>
  <c r="N138" i="14"/>
  <c r="M138" i="14"/>
  <c r="AN138" i="14" s="1"/>
  <c r="L138" i="14"/>
  <c r="K138" i="14"/>
  <c r="J138" i="14"/>
  <c r="I138" i="14"/>
  <c r="H138" i="14"/>
  <c r="G138" i="14"/>
  <c r="F138" i="14"/>
  <c r="E138" i="14"/>
  <c r="D138" i="14"/>
  <c r="AO138" i="14" s="1"/>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Q133" i="14"/>
  <c r="AJ133" i="14"/>
  <c r="AI133" i="14"/>
  <c r="AH133" i="14"/>
  <c r="AG133" i="14"/>
  <c r="AF133" i="14"/>
  <c r="AE133" i="14"/>
  <c r="AD133" i="14"/>
  <c r="AC133" i="14"/>
  <c r="AB133" i="14"/>
  <c r="AA133" i="14"/>
  <c r="Z133" i="14"/>
  <c r="Y133" i="14"/>
  <c r="X133" i="14"/>
  <c r="W133" i="14"/>
  <c r="V133" i="14"/>
  <c r="U133" i="14"/>
  <c r="T133" i="14"/>
  <c r="AM133" i="14" s="1"/>
  <c r="S133" i="14"/>
  <c r="R133" i="14"/>
  <c r="Q133" i="14"/>
  <c r="P133" i="14"/>
  <c r="O133" i="14"/>
  <c r="N133" i="14"/>
  <c r="M133" i="14"/>
  <c r="L133" i="14"/>
  <c r="AN133" i="14" s="1"/>
  <c r="K133" i="14"/>
  <c r="J133" i="14"/>
  <c r="I133" i="14"/>
  <c r="H133" i="14"/>
  <c r="G133" i="14"/>
  <c r="F133" i="14"/>
  <c r="E133" i="14"/>
  <c r="D133" i="14"/>
  <c r="AO133" i="14" s="1"/>
  <c r="AQ132" i="14"/>
  <c r="AR68" i="14" s="1"/>
  <c r="AO132"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Q131"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Q130" i="14"/>
  <c r="AN130" i="14"/>
  <c r="AJ130" i="14"/>
  <c r="AI130" i="14"/>
  <c r="AH130" i="14"/>
  <c r="AG130" i="14"/>
  <c r="AF130" i="14"/>
  <c r="AE130" i="14"/>
  <c r="AD130" i="14"/>
  <c r="AC130" i="14"/>
  <c r="AB130" i="14"/>
  <c r="AA130" i="14"/>
  <c r="Z130" i="14"/>
  <c r="Y130" i="14"/>
  <c r="X130" i="14"/>
  <c r="W130" i="14"/>
  <c r="V130" i="14"/>
  <c r="AM130" i="14" s="1"/>
  <c r="U130" i="14"/>
  <c r="T130" i="14"/>
  <c r="S130" i="14"/>
  <c r="R130" i="14"/>
  <c r="Q130" i="14"/>
  <c r="P130" i="14"/>
  <c r="O130" i="14"/>
  <c r="N130" i="14"/>
  <c r="M130" i="14"/>
  <c r="L130" i="14"/>
  <c r="K130" i="14"/>
  <c r="J130" i="14"/>
  <c r="I130" i="14"/>
  <c r="H130" i="14"/>
  <c r="G130" i="14"/>
  <c r="F130" i="14"/>
  <c r="AO130" i="14" s="1"/>
  <c r="E130" i="14"/>
  <c r="D130" i="14"/>
  <c r="AQ129" i="14"/>
  <c r="AJ129" i="14"/>
  <c r="AI129" i="14"/>
  <c r="AH129" i="14"/>
  <c r="AG129" i="14"/>
  <c r="AF129" i="14"/>
  <c r="AE129" i="14"/>
  <c r="AD129" i="14"/>
  <c r="AC129" i="14"/>
  <c r="AL129" i="14" s="1"/>
  <c r="AB129" i="14"/>
  <c r="AA129" i="14"/>
  <c r="Z129" i="14"/>
  <c r="Y129" i="14"/>
  <c r="X129" i="14"/>
  <c r="W129" i="14"/>
  <c r="V129" i="14"/>
  <c r="U129" i="14"/>
  <c r="AM129" i="14" s="1"/>
  <c r="T129" i="14"/>
  <c r="S129" i="14"/>
  <c r="R129" i="14"/>
  <c r="Q129" i="14"/>
  <c r="P129" i="14"/>
  <c r="O129" i="14"/>
  <c r="N129" i="14"/>
  <c r="M129" i="14"/>
  <c r="AN129" i="14" s="1"/>
  <c r="L129" i="14"/>
  <c r="K129" i="14"/>
  <c r="J129" i="14"/>
  <c r="I129" i="14"/>
  <c r="H129" i="14"/>
  <c r="G129" i="14"/>
  <c r="F129" i="14"/>
  <c r="E129" i="14"/>
  <c r="D129" i="14"/>
  <c r="AJ128" i="14"/>
  <c r="AQ128" i="14" s="1"/>
  <c r="AI128" i="14"/>
  <c r="AH128" i="14"/>
  <c r="AG128" i="14"/>
  <c r="AF128" i="14"/>
  <c r="AE128" i="14"/>
  <c r="AD128" i="14"/>
  <c r="AC128" i="14"/>
  <c r="AB128" i="14"/>
  <c r="AL128" i="14" s="1"/>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O128" i="14" s="1"/>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C127" i="14"/>
  <c r="AJ126" i="14"/>
  <c r="AQ126" i="14" s="1"/>
  <c r="AR61" i="14" s="1"/>
  <c r="AI126" i="14"/>
  <c r="AH126" i="14"/>
  <c r="AG126" i="14"/>
  <c r="AF126" i="14"/>
  <c r="AE126" i="14"/>
  <c r="AD126" i="14"/>
  <c r="AC126" i="14"/>
  <c r="AB126" i="14"/>
  <c r="AL126" i="14" s="1"/>
  <c r="AA126" i="14"/>
  <c r="Z126" i="14"/>
  <c r="Y126" i="14"/>
  <c r="X126" i="14"/>
  <c r="W126" i="14"/>
  <c r="V126" i="14"/>
  <c r="U126" i="14"/>
  <c r="T126" i="14"/>
  <c r="AM126" i="14" s="1"/>
  <c r="S126" i="14"/>
  <c r="R126" i="14"/>
  <c r="Q126" i="14"/>
  <c r="P126" i="14"/>
  <c r="O126" i="14"/>
  <c r="N126" i="14"/>
  <c r="M126" i="14"/>
  <c r="L126" i="14"/>
  <c r="AN126" i="14" s="1"/>
  <c r="K126" i="14"/>
  <c r="J126" i="14"/>
  <c r="I126" i="14"/>
  <c r="H126" i="14"/>
  <c r="G126" i="14"/>
  <c r="F126" i="14"/>
  <c r="E126" i="14"/>
  <c r="D126" i="14"/>
  <c r="AO126" i="14" s="1"/>
  <c r="AQ125" i="14"/>
  <c r="AJ125" i="14"/>
  <c r="AI125" i="14"/>
  <c r="AH125" i="14"/>
  <c r="AG125" i="14"/>
  <c r="AF125" i="14"/>
  <c r="AE125" i="14"/>
  <c r="AD125" i="14"/>
  <c r="AC125" i="14"/>
  <c r="AB125" i="14"/>
  <c r="AL125" i="14" s="1"/>
  <c r="AA125" i="14"/>
  <c r="Z125" i="14"/>
  <c r="Y125" i="14"/>
  <c r="X125" i="14"/>
  <c r="W125" i="14"/>
  <c r="V125" i="14"/>
  <c r="U125" i="14"/>
  <c r="T125" i="14"/>
  <c r="AM125" i="14" s="1"/>
  <c r="S125" i="14"/>
  <c r="R125" i="14"/>
  <c r="Q125" i="14"/>
  <c r="P125" i="14"/>
  <c r="O125" i="14"/>
  <c r="N125" i="14"/>
  <c r="M125" i="14"/>
  <c r="L125" i="14"/>
  <c r="AN125" i="14" s="1"/>
  <c r="K125" i="14"/>
  <c r="J125" i="14"/>
  <c r="I125" i="14"/>
  <c r="H125" i="14"/>
  <c r="G125" i="14"/>
  <c r="F125" i="14"/>
  <c r="E125" i="14"/>
  <c r="D125" i="14"/>
  <c r="AO125" i="14" s="1"/>
  <c r="AQ124" i="14"/>
  <c r="AJ124" i="14"/>
  <c r="AI124" i="14"/>
  <c r="AH124" i="14"/>
  <c r="AG124" i="14"/>
  <c r="AF124" i="14"/>
  <c r="AE124" i="14"/>
  <c r="AD124" i="14"/>
  <c r="AC124" i="14"/>
  <c r="AB124" i="14"/>
  <c r="AL124" i="14" s="1"/>
  <c r="AA124" i="14"/>
  <c r="Z124" i="14"/>
  <c r="Y124" i="14"/>
  <c r="X124" i="14"/>
  <c r="W124" i="14"/>
  <c r="V124" i="14"/>
  <c r="U124" i="14"/>
  <c r="T124" i="14"/>
  <c r="AM124" i="14" s="1"/>
  <c r="S124" i="14"/>
  <c r="R124" i="14"/>
  <c r="Q124" i="14"/>
  <c r="P124" i="14"/>
  <c r="O124" i="14"/>
  <c r="N124" i="14"/>
  <c r="M124" i="14"/>
  <c r="L124" i="14"/>
  <c r="AN124" i="14" s="1"/>
  <c r="K124" i="14"/>
  <c r="J124" i="14"/>
  <c r="I124" i="14"/>
  <c r="H124" i="14"/>
  <c r="AO124" i="14" s="1"/>
  <c r="G124" i="14"/>
  <c r="F124" i="14"/>
  <c r="E124" i="14"/>
  <c r="D124" i="14"/>
  <c r="AQ123" i="14"/>
  <c r="AO123" i="14"/>
  <c r="AJ123" i="14"/>
  <c r="AI123" i="14"/>
  <c r="AH123" i="14"/>
  <c r="AG123" i="14"/>
  <c r="AF123" i="14"/>
  <c r="AE123" i="14"/>
  <c r="AD123" i="14"/>
  <c r="AC123" i="14"/>
  <c r="AB123" i="14"/>
  <c r="AL123" i="14" s="1"/>
  <c r="AA123" i="14"/>
  <c r="Z123" i="14"/>
  <c r="Y123" i="14"/>
  <c r="X123" i="14"/>
  <c r="W123" i="14"/>
  <c r="V123" i="14"/>
  <c r="AM123" i="14" s="1"/>
  <c r="U123" i="14"/>
  <c r="T123" i="14"/>
  <c r="S123" i="14"/>
  <c r="R123" i="14"/>
  <c r="Q123" i="14"/>
  <c r="P123" i="14"/>
  <c r="O123" i="14"/>
  <c r="AN123" i="14" s="1"/>
  <c r="N123" i="14"/>
  <c r="M123" i="14"/>
  <c r="L123" i="14"/>
  <c r="K123" i="14"/>
  <c r="J123" i="14"/>
  <c r="I123" i="14"/>
  <c r="H123" i="14"/>
  <c r="G123" i="14"/>
  <c r="F123" i="14"/>
  <c r="E123" i="14"/>
  <c r="D123" i="14"/>
  <c r="AQ122" i="14"/>
  <c r="AJ122" i="14"/>
  <c r="AI122" i="14"/>
  <c r="AH122" i="14"/>
  <c r="AG122" i="14"/>
  <c r="AF122" i="14"/>
  <c r="AE122" i="14"/>
  <c r="AD122" i="14"/>
  <c r="AC122" i="14"/>
  <c r="AB122" i="14"/>
  <c r="AA122" i="14"/>
  <c r="Z122" i="14"/>
  <c r="Y122" i="14"/>
  <c r="X122" i="14"/>
  <c r="W122" i="14"/>
  <c r="V122" i="14"/>
  <c r="AM122" i="14" s="1"/>
  <c r="U122" i="14"/>
  <c r="T122" i="14"/>
  <c r="S122" i="14"/>
  <c r="R122" i="14"/>
  <c r="Q122" i="14"/>
  <c r="P122" i="14"/>
  <c r="O122" i="14"/>
  <c r="N122" i="14"/>
  <c r="AN122" i="14" s="1"/>
  <c r="M122" i="14"/>
  <c r="L122" i="14"/>
  <c r="K122" i="14"/>
  <c r="J122" i="14"/>
  <c r="I122" i="14"/>
  <c r="H122" i="14"/>
  <c r="G122" i="14"/>
  <c r="F122" i="14"/>
  <c r="AO122" i="14" s="1"/>
  <c r="E122" i="14"/>
  <c r="D122" i="14"/>
  <c r="AQ121" i="14"/>
  <c r="AM121" i="14"/>
  <c r="AJ121" i="14"/>
  <c r="AI121" i="14"/>
  <c r="AH121" i="14"/>
  <c r="AG121" i="14"/>
  <c r="AF121" i="14"/>
  <c r="AE121" i="14"/>
  <c r="AD121" i="14"/>
  <c r="AC121" i="14"/>
  <c r="AL121" i="14" s="1"/>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O121" i="14" s="1"/>
  <c r="AJ120" i="14"/>
  <c r="AQ120" i="14" s="1"/>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R54" i="14" s="1"/>
  <c r="AI119" i="14"/>
  <c r="AH119" i="14"/>
  <c r="AG119" i="14"/>
  <c r="AF119" i="14"/>
  <c r="AE119" i="14"/>
  <c r="AD119" i="14"/>
  <c r="AC119" i="14"/>
  <c r="AB119" i="14"/>
  <c r="AL119" i="14" s="1"/>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O119" i="14" s="1"/>
  <c r="C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Q117"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Q116" i="14"/>
  <c r="AJ116" i="14"/>
  <c r="AI116" i="14"/>
  <c r="AH116" i="14"/>
  <c r="AG116" i="14"/>
  <c r="AF116" i="14"/>
  <c r="AE116" i="14"/>
  <c r="AD116" i="14"/>
  <c r="AC116" i="14"/>
  <c r="AB116" i="14"/>
  <c r="AL116" i="14" s="1"/>
  <c r="AA116" i="14"/>
  <c r="Z116" i="14"/>
  <c r="Y116" i="14"/>
  <c r="X116" i="14"/>
  <c r="W116" i="14"/>
  <c r="V116" i="14"/>
  <c r="U116" i="14"/>
  <c r="T116" i="14"/>
  <c r="AM116" i="14" s="1"/>
  <c r="S116" i="14"/>
  <c r="R116" i="14"/>
  <c r="Q116" i="14"/>
  <c r="P116" i="14"/>
  <c r="O116" i="14"/>
  <c r="N116" i="14"/>
  <c r="M116" i="14"/>
  <c r="L116" i="14"/>
  <c r="AN116" i="14" s="1"/>
  <c r="K116" i="14"/>
  <c r="J116" i="14"/>
  <c r="I116" i="14"/>
  <c r="AO116" i="14" s="1"/>
  <c r="H116" i="14"/>
  <c r="G116" i="14"/>
  <c r="F116" i="14"/>
  <c r="E116" i="14"/>
  <c r="D116" i="14"/>
  <c r="AQ115" i="14"/>
  <c r="AJ115" i="14"/>
  <c r="AI115" i="14"/>
  <c r="AH115" i="14"/>
  <c r="AG115" i="14"/>
  <c r="AF115" i="14"/>
  <c r="AE115" i="14"/>
  <c r="AD115" i="14"/>
  <c r="AC115" i="14"/>
  <c r="AB115" i="14"/>
  <c r="AA115" i="14"/>
  <c r="Z115" i="14"/>
  <c r="Y115" i="14"/>
  <c r="X115" i="14"/>
  <c r="W115" i="14"/>
  <c r="V115" i="14"/>
  <c r="U115" i="14"/>
  <c r="T115" i="14"/>
  <c r="S115" i="14"/>
  <c r="R115" i="14"/>
  <c r="Q115" i="14"/>
  <c r="P115" i="14"/>
  <c r="AN115" i="14" s="1"/>
  <c r="O115" i="14"/>
  <c r="N115" i="14"/>
  <c r="M115" i="14"/>
  <c r="L115" i="14"/>
  <c r="K115" i="14"/>
  <c r="J115" i="14"/>
  <c r="I115" i="14"/>
  <c r="H115" i="14"/>
  <c r="G115" i="14"/>
  <c r="AO115" i="14" s="1"/>
  <c r="F115" i="14"/>
  <c r="E115" i="14"/>
  <c r="D115" i="14"/>
  <c r="AQ114" i="14"/>
  <c r="AJ114" i="14"/>
  <c r="AI114" i="14"/>
  <c r="AH114" i="14"/>
  <c r="AG114" i="14"/>
  <c r="AF114" i="14"/>
  <c r="AE114" i="14"/>
  <c r="AD114" i="14"/>
  <c r="AC114" i="14"/>
  <c r="AB114" i="14"/>
  <c r="AA114" i="14"/>
  <c r="Z114" i="14"/>
  <c r="Y114" i="14"/>
  <c r="X114" i="14"/>
  <c r="W114" i="14"/>
  <c r="V114" i="14"/>
  <c r="AM114" i="14" s="1"/>
  <c r="U114" i="14"/>
  <c r="T114" i="14"/>
  <c r="S114" i="14"/>
  <c r="R114" i="14"/>
  <c r="Q114" i="14"/>
  <c r="P114" i="14"/>
  <c r="O114" i="14"/>
  <c r="N114" i="14"/>
  <c r="AN114" i="14" s="1"/>
  <c r="M114" i="14"/>
  <c r="L114" i="14"/>
  <c r="K114" i="14"/>
  <c r="J114" i="14"/>
  <c r="I114" i="14"/>
  <c r="H114" i="14"/>
  <c r="G114" i="14"/>
  <c r="F114" i="14"/>
  <c r="AO114" i="14" s="1"/>
  <c r="E114" i="14"/>
  <c r="D114" i="14"/>
  <c r="AQ113" i="14"/>
  <c r="AJ113" i="14"/>
  <c r="AI113" i="14"/>
  <c r="AH113" i="14"/>
  <c r="AG113" i="14"/>
  <c r="AF113" i="14"/>
  <c r="AE113" i="14"/>
  <c r="AD113" i="14"/>
  <c r="AC113" i="14"/>
  <c r="AL113" i="14" s="1"/>
  <c r="AB113" i="14"/>
  <c r="AA113" i="14"/>
  <c r="Z113" i="14"/>
  <c r="Y113" i="14"/>
  <c r="X113" i="14"/>
  <c r="W113" i="14"/>
  <c r="V113" i="14"/>
  <c r="U113" i="14"/>
  <c r="AM113" i="14" s="1"/>
  <c r="T113" i="14"/>
  <c r="S113" i="14"/>
  <c r="R113" i="14"/>
  <c r="Q113" i="14"/>
  <c r="P113" i="14"/>
  <c r="O113" i="14"/>
  <c r="N113" i="14"/>
  <c r="M113" i="14"/>
  <c r="AN113" i="14" s="1"/>
  <c r="L113" i="14"/>
  <c r="K113" i="14"/>
  <c r="J113" i="14"/>
  <c r="I113" i="14"/>
  <c r="H113" i="14"/>
  <c r="G113" i="14"/>
  <c r="F113" i="14"/>
  <c r="E113" i="14"/>
  <c r="D113" i="14"/>
  <c r="AJ112" i="14"/>
  <c r="AQ112" i="14" s="1"/>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N112" i="14"/>
  <c r="M112" i="14"/>
  <c r="L112" i="14"/>
  <c r="AN112" i="14" s="1"/>
  <c r="K112" i="14"/>
  <c r="J112" i="14"/>
  <c r="I112" i="14"/>
  <c r="H112" i="14"/>
  <c r="G112" i="14"/>
  <c r="F112" i="14"/>
  <c r="E112" i="14"/>
  <c r="D112" i="14"/>
  <c r="AO112" i="14" s="1"/>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Q109" i="14"/>
  <c r="AR44"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Q108" i="14"/>
  <c r="AO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Q107"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AN107" i="14" s="1"/>
  <c r="N107" i="14"/>
  <c r="M107" i="14"/>
  <c r="L107" i="14"/>
  <c r="K107" i="14"/>
  <c r="J107" i="14"/>
  <c r="I107" i="14"/>
  <c r="H107" i="14"/>
  <c r="G107" i="14"/>
  <c r="AO107" i="14" s="1"/>
  <c r="F107" i="14"/>
  <c r="E107" i="14"/>
  <c r="D107" i="14"/>
  <c r="AM106" i="14"/>
  <c r="AJ106" i="14"/>
  <c r="AQ106" i="14" s="1"/>
  <c r="AR42"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AN106" i="14" s="1"/>
  <c r="M106" i="14"/>
  <c r="L106" i="14"/>
  <c r="K106" i="14"/>
  <c r="J106" i="14"/>
  <c r="I106" i="14"/>
  <c r="H106" i="14"/>
  <c r="G106" i="14"/>
  <c r="F106" i="14"/>
  <c r="E106" i="14"/>
  <c r="D106" i="14"/>
  <c r="AQ105" i="14"/>
  <c r="AJ105" i="14"/>
  <c r="AI105" i="14"/>
  <c r="AH105" i="14"/>
  <c r="AG105" i="14"/>
  <c r="AF105" i="14"/>
  <c r="AE105" i="14"/>
  <c r="AD105" i="14"/>
  <c r="AC105" i="14"/>
  <c r="AB105" i="14"/>
  <c r="AA105" i="14"/>
  <c r="Z105" i="14"/>
  <c r="Y105" i="14"/>
  <c r="X105" i="14"/>
  <c r="W105" i="14"/>
  <c r="V105" i="14"/>
  <c r="U105" i="14"/>
  <c r="AM105" i="14" s="1"/>
  <c r="T105" i="14"/>
  <c r="S105" i="14"/>
  <c r="R105" i="14"/>
  <c r="Q105" i="14"/>
  <c r="P105" i="14"/>
  <c r="O105" i="14"/>
  <c r="N105" i="14"/>
  <c r="M105" i="14"/>
  <c r="AN105" i="14" s="1"/>
  <c r="L105" i="14"/>
  <c r="K105" i="14"/>
  <c r="J105" i="14"/>
  <c r="I105" i="14"/>
  <c r="H105" i="14"/>
  <c r="G105" i="14"/>
  <c r="F105" i="14"/>
  <c r="E105" i="14"/>
  <c r="D105" i="14"/>
  <c r="AJ104" i="14"/>
  <c r="AQ104" i="14" s="1"/>
  <c r="AR40" i="14" s="1"/>
  <c r="AI104" i="14"/>
  <c r="AH104" i="14"/>
  <c r="AG104" i="14"/>
  <c r="AF104" i="14"/>
  <c r="AE104" i="14"/>
  <c r="AD104" i="14"/>
  <c r="AC104" i="14"/>
  <c r="AL104" i="14" s="1"/>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C103" i="14"/>
  <c r="AJ102" i="14"/>
  <c r="AI102" i="14"/>
  <c r="AH102" i="14"/>
  <c r="AG102" i="14"/>
  <c r="AF102" i="14"/>
  <c r="AE102" i="14"/>
  <c r="AD102" i="14"/>
  <c r="AC102" i="14"/>
  <c r="AB102" i="14"/>
  <c r="AA102" i="14"/>
  <c r="Z102" i="14"/>
  <c r="Y102" i="14"/>
  <c r="X102" i="14"/>
  <c r="W102" i="14"/>
  <c r="V102" i="14"/>
  <c r="U102" i="14"/>
  <c r="T102" i="14"/>
  <c r="AM102" i="14" s="1"/>
  <c r="S102" i="14"/>
  <c r="R102" i="14"/>
  <c r="Q102" i="14"/>
  <c r="P102" i="14"/>
  <c r="O102" i="14"/>
  <c r="N102" i="14"/>
  <c r="M102" i="14"/>
  <c r="L102" i="14"/>
  <c r="AN102" i="14" s="1"/>
  <c r="K102" i="14"/>
  <c r="J102" i="14"/>
  <c r="I102" i="14"/>
  <c r="H102" i="14"/>
  <c r="G102" i="14"/>
  <c r="F102" i="14"/>
  <c r="E102" i="14"/>
  <c r="D102" i="14"/>
  <c r="AO102" i="14" s="1"/>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N99"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AO99" i="14" s="1"/>
  <c r="F99" i="14"/>
  <c r="E99" i="14"/>
  <c r="D99" i="14"/>
  <c r="AJ98" i="14"/>
  <c r="AI98" i="14"/>
  <c r="AH98" i="14"/>
  <c r="AG98" i="14"/>
  <c r="AF98" i="14"/>
  <c r="AE98" i="14"/>
  <c r="AD98" i="14"/>
  <c r="AC98" i="14"/>
  <c r="AB98" i="14"/>
  <c r="AA98" i="14"/>
  <c r="Z98" i="14"/>
  <c r="Y98" i="14"/>
  <c r="X98" i="14"/>
  <c r="W98" i="14"/>
  <c r="V98" i="14"/>
  <c r="AM98" i="14" s="1"/>
  <c r="U98" i="14"/>
  <c r="T98" i="14"/>
  <c r="S98" i="14"/>
  <c r="R98" i="14"/>
  <c r="Q98" i="14"/>
  <c r="P98" i="14"/>
  <c r="O98" i="14"/>
  <c r="N98" i="14"/>
  <c r="AN98" i="14" s="1"/>
  <c r="M98" i="14"/>
  <c r="L98" i="14"/>
  <c r="K98" i="14"/>
  <c r="J98" i="14"/>
  <c r="I98" i="14"/>
  <c r="H98" i="14"/>
  <c r="G98" i="14"/>
  <c r="F98" i="14"/>
  <c r="AO98" i="14" s="1"/>
  <c r="E98" i="14"/>
  <c r="D98" i="14"/>
  <c r="AM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O97" i="14" s="1"/>
  <c r="AJ96" i="14"/>
  <c r="AI96" i="14"/>
  <c r="AH96" i="14"/>
  <c r="AG96" i="14"/>
  <c r="AF96" i="14"/>
  <c r="AE96" i="14"/>
  <c r="AD96" i="14"/>
  <c r="AC96" i="14"/>
  <c r="AB96" i="14"/>
  <c r="AA96" i="14"/>
  <c r="Z96" i="14"/>
  <c r="Y96" i="14"/>
  <c r="X96" i="14"/>
  <c r="W96" i="14"/>
  <c r="V96" i="14"/>
  <c r="U96" i="14"/>
  <c r="T96" i="14"/>
  <c r="AM96" i="14" s="1"/>
  <c r="S96" i="14"/>
  <c r="R96" i="14"/>
  <c r="Q96" i="14"/>
  <c r="P96" i="14"/>
  <c r="O96" i="14"/>
  <c r="N96" i="14"/>
  <c r="M96" i="14"/>
  <c r="L96" i="14"/>
  <c r="AN96" i="14" s="1"/>
  <c r="K96" i="14"/>
  <c r="J96" i="14"/>
  <c r="I96" i="14"/>
  <c r="H96" i="14"/>
  <c r="G96" i="14"/>
  <c r="F96" i="14"/>
  <c r="E96" i="14"/>
  <c r="D96" i="14"/>
  <c r="AO96" i="14" s="1"/>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O92"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N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AO91" i="14" s="1"/>
  <c r="H91" i="14"/>
  <c r="G91" i="14"/>
  <c r="F91" i="14"/>
  <c r="E91" i="14"/>
  <c r="D91" i="14"/>
  <c r="C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AO90" i="14" s="1"/>
  <c r="I90" i="14"/>
  <c r="H90" i="14"/>
  <c r="G90" i="14"/>
  <c r="F90" i="14"/>
  <c r="E90" i="14"/>
  <c r="D90" i="14"/>
  <c r="AN89" i="14"/>
  <c r="AJ89" i="14"/>
  <c r="AI89" i="14"/>
  <c r="AH89" i="14"/>
  <c r="AG89" i="14"/>
  <c r="AF89" i="14"/>
  <c r="AE89" i="14"/>
  <c r="AD89" i="14"/>
  <c r="AC89" i="14"/>
  <c r="AB89" i="14"/>
  <c r="AA89" i="14"/>
  <c r="Z89" i="14"/>
  <c r="Y89" i="14"/>
  <c r="X89" i="14"/>
  <c r="W89" i="14"/>
  <c r="V89" i="14"/>
  <c r="U89" i="14"/>
  <c r="T89" i="14"/>
  <c r="AM89" i="14" s="1"/>
  <c r="S89" i="14"/>
  <c r="R89" i="14"/>
  <c r="Q89" i="14"/>
  <c r="P89" i="14"/>
  <c r="O89" i="14"/>
  <c r="N89" i="14"/>
  <c r="M89" i="14"/>
  <c r="L89" i="14"/>
  <c r="K89" i="14"/>
  <c r="J89" i="14"/>
  <c r="I89" i="14"/>
  <c r="H89" i="14"/>
  <c r="G89" i="14"/>
  <c r="F89" i="14"/>
  <c r="E89" i="14"/>
  <c r="D89" i="14"/>
  <c r="AO89" i="14" s="1"/>
  <c r="AJ88" i="14"/>
  <c r="AI88" i="14"/>
  <c r="AH88" i="14"/>
  <c r="AG88" i="14"/>
  <c r="AF88" i="14"/>
  <c r="AE88" i="14"/>
  <c r="AD88" i="14"/>
  <c r="AC88" i="14"/>
  <c r="AB88" i="14"/>
  <c r="AA88" i="14"/>
  <c r="Z88" i="14"/>
  <c r="Y88" i="14"/>
  <c r="X88" i="14"/>
  <c r="W88" i="14"/>
  <c r="V88" i="14"/>
  <c r="AM88" i="14" s="1"/>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AN87" i="14" s="1"/>
  <c r="N87" i="14"/>
  <c r="M87" i="14"/>
  <c r="L87" i="14"/>
  <c r="K87" i="14"/>
  <c r="J87" i="14"/>
  <c r="I87" i="14"/>
  <c r="H87" i="14"/>
  <c r="G87" i="14"/>
  <c r="F87" i="14"/>
  <c r="E87" i="14"/>
  <c r="D87" i="14"/>
  <c r="C87" i="14"/>
  <c r="AJ86" i="14"/>
  <c r="AI86" i="14"/>
  <c r="AH86" i="14"/>
  <c r="AG86" i="14"/>
  <c r="AF86" i="14"/>
  <c r="AE86" i="14"/>
  <c r="AD86" i="14"/>
  <c r="AC86" i="14"/>
  <c r="AB86" i="14"/>
  <c r="AA86" i="14"/>
  <c r="Z86" i="14"/>
  <c r="Y86" i="14"/>
  <c r="X86" i="14"/>
  <c r="W86" i="14"/>
  <c r="V86" i="14"/>
  <c r="U86" i="14"/>
  <c r="T86" i="14"/>
  <c r="AM86" i="14" s="1"/>
  <c r="S86" i="14"/>
  <c r="R86" i="14"/>
  <c r="Q86" i="14"/>
  <c r="P86" i="14"/>
  <c r="O86" i="14"/>
  <c r="N86" i="14"/>
  <c r="M86" i="14"/>
  <c r="L86" i="14"/>
  <c r="AN86" i="14" s="1"/>
  <c r="K86" i="14"/>
  <c r="J86" i="14"/>
  <c r="I86" i="14"/>
  <c r="H86" i="14"/>
  <c r="G86" i="14"/>
  <c r="F86" i="14"/>
  <c r="E86" i="14"/>
  <c r="D86" i="14"/>
  <c r="AO86" i="14" s="1"/>
  <c r="AN85" i="14"/>
  <c r="AJ85" i="14"/>
  <c r="AI85" i="14"/>
  <c r="AH85" i="14"/>
  <c r="AG85" i="14"/>
  <c r="AF85" i="14"/>
  <c r="AE85" i="14"/>
  <c r="AD85" i="14"/>
  <c r="AC85" i="14"/>
  <c r="AB85" i="14"/>
  <c r="AA85" i="14"/>
  <c r="Z85" i="14"/>
  <c r="Y85" i="14"/>
  <c r="X85" i="14"/>
  <c r="W85" i="14"/>
  <c r="V85" i="14"/>
  <c r="U85" i="14"/>
  <c r="T85" i="14"/>
  <c r="AM85" i="14" s="1"/>
  <c r="S85" i="14"/>
  <c r="R85" i="14"/>
  <c r="Q85" i="14"/>
  <c r="P85" i="14"/>
  <c r="O85" i="14"/>
  <c r="N85" i="14"/>
  <c r="M85" i="14"/>
  <c r="L85" i="14"/>
  <c r="K85" i="14"/>
  <c r="J85" i="14"/>
  <c r="I85" i="14"/>
  <c r="H85" i="14"/>
  <c r="G85" i="14"/>
  <c r="F85" i="14"/>
  <c r="E85" i="14"/>
  <c r="D85" i="14"/>
  <c r="AO85" i="14" s="1"/>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AN83" i="14" s="1"/>
  <c r="R83" i="14"/>
  <c r="Q83" i="14"/>
  <c r="P83" i="14"/>
  <c r="O83" i="14"/>
  <c r="N83" i="14"/>
  <c r="M83" i="14"/>
  <c r="L83" i="14"/>
  <c r="K83" i="14"/>
  <c r="J83" i="14"/>
  <c r="I83" i="14"/>
  <c r="H83" i="14"/>
  <c r="G83" i="14"/>
  <c r="F83" i="14"/>
  <c r="E83" i="14"/>
  <c r="D83" i="14"/>
  <c r="C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M81"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AN81" i="14" s="1"/>
  <c r="K81" i="14"/>
  <c r="J81" i="14"/>
  <c r="I81" i="14"/>
  <c r="H81" i="14"/>
  <c r="G81" i="14"/>
  <c r="F81" i="14"/>
  <c r="E81" i="14"/>
  <c r="D81" i="14"/>
  <c r="AO81" i="14" s="1"/>
  <c r="AM80"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AN80" i="14" s="1"/>
  <c r="K80" i="14"/>
  <c r="J80" i="14"/>
  <c r="I80" i="14"/>
  <c r="H80" i="14"/>
  <c r="G80" i="14"/>
  <c r="F80" i="14"/>
  <c r="E80" i="14"/>
  <c r="D80" i="14"/>
  <c r="AO80" i="14" s="1"/>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AM78" i="14" s="1"/>
  <c r="Y78" i="14"/>
  <c r="X78" i="14"/>
  <c r="W78" i="14"/>
  <c r="V78" i="14"/>
  <c r="U78" i="14"/>
  <c r="T78" i="14"/>
  <c r="S78" i="14"/>
  <c r="R78" i="14"/>
  <c r="Q78" i="14"/>
  <c r="P78" i="14"/>
  <c r="O78" i="14"/>
  <c r="N78" i="14"/>
  <c r="M78" i="14"/>
  <c r="L78" i="14"/>
  <c r="K78" i="14"/>
  <c r="J78" i="14"/>
  <c r="I78" i="14"/>
  <c r="H78" i="14"/>
  <c r="G78" i="14"/>
  <c r="F78" i="14"/>
  <c r="E78" i="14"/>
  <c r="D78" i="14"/>
  <c r="AN77"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AN76" i="14" s="1"/>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O74"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AM73" i="14" s="1"/>
  <c r="U73" i="14"/>
  <c r="T73" i="14"/>
  <c r="S73" i="14"/>
  <c r="R73" i="14"/>
  <c r="Q73" i="14"/>
  <c r="P73" i="14"/>
  <c r="O73" i="14"/>
  <c r="N73" i="14"/>
  <c r="M73" i="14"/>
  <c r="L73" i="14"/>
  <c r="K73" i="14"/>
  <c r="J73" i="14"/>
  <c r="I73" i="14"/>
  <c r="H73" i="14"/>
  <c r="G73" i="14"/>
  <c r="F73" i="14"/>
  <c r="AO73" i="14" s="1"/>
  <c r="E73" i="14"/>
  <c r="D73" i="14"/>
  <c r="C73" i="14"/>
  <c r="AM72"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AM71" i="14" s="1"/>
  <c r="U71" i="14"/>
  <c r="T71" i="14"/>
  <c r="S71" i="14"/>
  <c r="R71" i="14"/>
  <c r="Q71" i="14"/>
  <c r="P71" i="14"/>
  <c r="O71" i="14"/>
  <c r="N71" i="14"/>
  <c r="M71" i="14"/>
  <c r="L71" i="14"/>
  <c r="K71" i="14"/>
  <c r="J71" i="14"/>
  <c r="I71" i="14"/>
  <c r="H71" i="14"/>
  <c r="G71" i="14"/>
  <c r="F71" i="14"/>
  <c r="E71" i="14"/>
  <c r="D71" i="14"/>
  <c r="AT70" i="14"/>
  <c r="AS70" i="14"/>
  <c r="AR70" i="14"/>
  <c r="AT69" i="14"/>
  <c r="AS69" i="14"/>
  <c r="AR69" i="14"/>
  <c r="C69" i="14"/>
  <c r="AT68" i="14"/>
  <c r="AS68" i="14"/>
  <c r="C68" i="14"/>
  <c r="AT67" i="14"/>
  <c r="AS67" i="14"/>
  <c r="AR67" i="14"/>
  <c r="C67" i="14"/>
  <c r="AT66" i="14"/>
  <c r="AS66" i="14"/>
  <c r="AR66" i="14"/>
  <c r="C66" i="14"/>
  <c r="AT65" i="14"/>
  <c r="AS65" i="14"/>
  <c r="AR65" i="14"/>
  <c r="C65" i="14"/>
  <c r="AT64" i="14"/>
  <c r="AS64" i="14"/>
  <c r="AR64" i="14"/>
  <c r="C64" i="14"/>
  <c r="AT63" i="14"/>
  <c r="AS63" i="14"/>
  <c r="C63" i="14"/>
  <c r="AT62" i="14"/>
  <c r="AS62" i="14"/>
  <c r="C62" i="14"/>
  <c r="C192" i="14" s="1"/>
  <c r="AT61" i="14"/>
  <c r="AS61" i="14"/>
  <c r="C61" i="14"/>
  <c r="AT60" i="14"/>
  <c r="AS60" i="14"/>
  <c r="AR60" i="14"/>
  <c r="C60" i="14"/>
  <c r="AT59" i="14"/>
  <c r="AS59" i="14"/>
  <c r="AR59" i="14"/>
  <c r="C59" i="14"/>
  <c r="AT58" i="14"/>
  <c r="AS58" i="14"/>
  <c r="AR58" i="14"/>
  <c r="C58" i="14"/>
  <c r="AT57" i="14"/>
  <c r="AS57" i="14"/>
  <c r="AR57" i="14"/>
  <c r="C57" i="14"/>
  <c r="AT56" i="14"/>
  <c r="AS56" i="14"/>
  <c r="AR56" i="14"/>
  <c r="C56" i="14"/>
  <c r="AT55" i="14"/>
  <c r="AS55" i="14"/>
  <c r="AR55" i="14"/>
  <c r="C55" i="14"/>
  <c r="AT54" i="14"/>
  <c r="AS54" i="14"/>
  <c r="C54" i="14"/>
  <c r="C184" i="14" s="1"/>
  <c r="AT53" i="14"/>
  <c r="AS53" i="14"/>
  <c r="AR53" i="14"/>
  <c r="C53" i="14"/>
  <c r="AT52" i="14"/>
  <c r="AS52" i="14"/>
  <c r="C52" i="14"/>
  <c r="AT51" i="14"/>
  <c r="AS51" i="14"/>
  <c r="C51" i="14"/>
  <c r="AT50" i="14"/>
  <c r="AS50" i="14"/>
  <c r="AR50" i="14"/>
  <c r="C50" i="14"/>
  <c r="AT49" i="14"/>
  <c r="AS49" i="14"/>
  <c r="AR49" i="14"/>
  <c r="C49" i="14"/>
  <c r="AT48" i="14"/>
  <c r="AS48" i="14"/>
  <c r="C48" i="14"/>
  <c r="AT47" i="14"/>
  <c r="AS47" i="14"/>
  <c r="C47" i="14"/>
  <c r="AT46" i="14"/>
  <c r="AS46" i="14"/>
  <c r="AR46" i="14"/>
  <c r="C46" i="14"/>
  <c r="C176" i="14" s="1"/>
  <c r="AT45" i="14"/>
  <c r="AS45" i="14"/>
  <c r="AR45" i="14"/>
  <c r="C45" i="14"/>
  <c r="AT44" i="14"/>
  <c r="AS44" i="14"/>
  <c r="C44" i="14"/>
  <c r="AT43" i="14"/>
  <c r="AS43" i="14"/>
  <c r="AR43" i="14"/>
  <c r="C43" i="14"/>
  <c r="AT42" i="14"/>
  <c r="AS42" i="14"/>
  <c r="C42" i="14"/>
  <c r="AT41" i="14"/>
  <c r="AR41" i="14"/>
  <c r="C41" i="14"/>
  <c r="AT40" i="14"/>
  <c r="C40" i="14"/>
  <c r="AT39" i="14"/>
  <c r="AS39" i="14"/>
  <c r="C39" i="14"/>
  <c r="AT38" i="14"/>
  <c r="C38" i="14"/>
  <c r="C168" i="14" s="1"/>
  <c r="C37" i="14"/>
  <c r="C36" i="14"/>
  <c r="C35" i="14"/>
  <c r="C34" i="14"/>
  <c r="C33" i="14"/>
  <c r="C32" i="14"/>
  <c r="C31" i="14"/>
  <c r="C30" i="14"/>
  <c r="C160" i="14" s="1"/>
  <c r="C29" i="14"/>
  <c r="C28" i="14"/>
  <c r="C27" i="14"/>
  <c r="C26" i="14"/>
  <c r="C156" i="14" s="1"/>
  <c r="C25" i="14"/>
  <c r="C24" i="14"/>
  <c r="C23" i="14"/>
  <c r="C22" i="14"/>
  <c r="C152" i="14" s="1"/>
  <c r="C21" i="14"/>
  <c r="C20" i="14"/>
  <c r="C150" i="14" s="1"/>
  <c r="C19" i="14"/>
  <c r="C18" i="14"/>
  <c r="C148" i="14" s="1"/>
  <c r="C17" i="14"/>
  <c r="C16" i="14"/>
  <c r="C146" i="14" s="1"/>
  <c r="C15" i="14"/>
  <c r="C14" i="14"/>
  <c r="C144" i="14" s="1"/>
  <c r="AL13" i="14"/>
  <c r="AT13" i="14" s="1"/>
  <c r="C13" i="14"/>
  <c r="AL12" i="14"/>
  <c r="AT12" i="14" s="1"/>
  <c r="C12" i="14"/>
  <c r="C142" i="14" s="1"/>
  <c r="AL11" i="14"/>
  <c r="AT11" i="14" s="1"/>
  <c r="C11" i="14"/>
  <c r="C141" i="14" s="1"/>
  <c r="AL10" i="14"/>
  <c r="AT10" i="14" s="1"/>
  <c r="C10" i="14"/>
  <c r="C140" i="14" s="1"/>
  <c r="C9" i="14"/>
  <c r="C8" i="14"/>
  <c r="C138" i="14" s="1"/>
  <c r="C7" i="14"/>
  <c r="C137" i="14" s="1"/>
  <c r="AL6" i="14"/>
  <c r="C6" i="14"/>
  <c r="C71" i="14" s="1"/>
  <c r="B3" i="14"/>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M164"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J154" i="15"/>
  <c r="AI154" i="15"/>
  <c r="AH154" i="15"/>
  <c r="AG154" i="15"/>
  <c r="AF154" i="15"/>
  <c r="AE154" i="15"/>
  <c r="AD154" i="15"/>
  <c r="AC154" i="15"/>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L146" i="15" s="1"/>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L136" i="15" s="1"/>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O98" i="15"/>
  <c r="AJ98" i="15"/>
  <c r="AI98" i="15"/>
  <c r="AH98" i="15"/>
  <c r="AG98" i="15"/>
  <c r="AF98" i="15"/>
  <c r="AE98" i="15"/>
  <c r="AD98" i="15"/>
  <c r="AC98" i="15"/>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O90" i="15"/>
  <c r="AJ90" i="15"/>
  <c r="AQ90" i="15" s="1"/>
  <c r="AR25" i="15" s="1"/>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L73" i="15" s="1"/>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C38" i="15"/>
  <c r="C168" i="15" s="1"/>
  <c r="C37" i="15"/>
  <c r="C102" i="15" s="1"/>
  <c r="C36" i="15"/>
  <c r="C166" i="15" s="1"/>
  <c r="C35" i="15"/>
  <c r="C34" i="15"/>
  <c r="C33" i="15"/>
  <c r="C32" i="15"/>
  <c r="C97" i="15" s="1"/>
  <c r="C31" i="15"/>
  <c r="C161" i="15" s="1"/>
  <c r="C30" i="15"/>
  <c r="C160" i="15" s="1"/>
  <c r="C29" i="15"/>
  <c r="C28" i="15"/>
  <c r="C158" i="15" s="1"/>
  <c r="C27" i="15"/>
  <c r="C26" i="15"/>
  <c r="C25" i="15"/>
  <c r="C24" i="15"/>
  <c r="C23" i="15"/>
  <c r="C153" i="15" s="1"/>
  <c r="C22" i="15"/>
  <c r="C152" i="15" s="1"/>
  <c r="AL21" i="15"/>
  <c r="C21" i="15"/>
  <c r="AL20" i="15"/>
  <c r="AT20" i="15" s="1"/>
  <c r="C20" i="15"/>
  <c r="C150" i="15" s="1"/>
  <c r="AL19" i="15"/>
  <c r="AT19" i="15" s="1"/>
  <c r="C19" i="15"/>
  <c r="AL18" i="15"/>
  <c r="AT18" i="15" s="1"/>
  <c r="C18" i="15"/>
  <c r="AT17" i="15"/>
  <c r="AL17" i="15"/>
  <c r="C17" i="15"/>
  <c r="C147" i="15" s="1"/>
  <c r="AL16" i="15"/>
  <c r="AT16" i="15" s="1"/>
  <c r="C16" i="15"/>
  <c r="AL15" i="15"/>
  <c r="AT15" i="15" s="1"/>
  <c r="C15" i="15"/>
  <c r="C145" i="15" s="1"/>
  <c r="AL14" i="15"/>
  <c r="AT14" i="15" s="1"/>
  <c r="C14" i="15"/>
  <c r="C144" i="15" s="1"/>
  <c r="AW13" i="15"/>
  <c r="AL13" i="15"/>
  <c r="AT13" i="15" s="1"/>
  <c r="C13" i="15"/>
  <c r="AL12" i="15"/>
  <c r="AT12" i="15" s="1"/>
  <c r="C12" i="15"/>
  <c r="C142" i="15" s="1"/>
  <c r="AL11" i="15"/>
  <c r="AT11" i="15" s="1"/>
  <c r="C11" i="15"/>
  <c r="AL10" i="15"/>
  <c r="C10" i="15"/>
  <c r="C9" i="15"/>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G23" i="4"/>
  <c r="M22" i="4"/>
  <c r="N22" i="4" s="1"/>
  <c r="G22" i="4"/>
  <c r="M21" i="4"/>
  <c r="N21" i="4" s="1"/>
  <c r="G21" i="4"/>
  <c r="M20" i="4"/>
  <c r="N20" i="4" s="1"/>
  <c r="G20" i="4"/>
  <c r="M19" i="4"/>
  <c r="N19" i="4" s="1"/>
  <c r="G19" i="4"/>
  <c r="M18" i="4"/>
  <c r="N18" i="4" s="1"/>
  <c r="G18" i="4"/>
  <c r="M17" i="4"/>
  <c r="N17" i="4" s="1"/>
  <c r="G17" i="4"/>
  <c r="M16" i="4"/>
  <c r="N16" i="4" s="1"/>
  <c r="G16" i="4"/>
  <c r="M15" i="4"/>
  <c r="N15" i="4" s="1"/>
  <c r="G15" i="4"/>
  <c r="M14" i="4"/>
  <c r="N14" i="4" s="1"/>
  <c r="G14" i="4"/>
  <c r="M13" i="4"/>
  <c r="N13" i="4" s="1"/>
  <c r="G13" i="4"/>
  <c r="D7" i="4"/>
  <c r="B13" i="1"/>
  <c r="B12" i="1"/>
  <c r="B11" i="1"/>
  <c r="B10" i="1"/>
  <c r="B9" i="1"/>
  <c r="D3" i="1"/>
  <c r="D5" i="4" s="1"/>
  <c r="AQ94" i="14" l="1"/>
  <c r="AL105" i="14"/>
  <c r="AQ159" i="14"/>
  <c r="AL106" i="14"/>
  <c r="AQ161" i="14"/>
  <c r="AS41" i="14"/>
  <c r="AQ101" i="14"/>
  <c r="AL168" i="14"/>
  <c r="AQ102" i="14"/>
  <c r="AQ93" i="14"/>
  <c r="AL169" i="14"/>
  <c r="AL103" i="14"/>
  <c r="AQ100" i="15"/>
  <c r="AQ156" i="15"/>
  <c r="AS26" i="15" s="1"/>
  <c r="AQ164" i="15"/>
  <c r="AS34" i="15" s="1"/>
  <c r="AQ158" i="15"/>
  <c r="AS28" i="15" s="1"/>
  <c r="AQ157" i="15"/>
  <c r="AS27" i="15" s="1"/>
  <c r="AL79" i="15"/>
  <c r="AL98" i="15"/>
  <c r="AQ98" i="15" s="1"/>
  <c r="AR33" i="15" s="1"/>
  <c r="AL137" i="15"/>
  <c r="AQ153" i="15"/>
  <c r="AS23" i="15" s="1"/>
  <c r="AL74" i="15"/>
  <c r="AL81" i="15"/>
  <c r="AL142" i="15"/>
  <c r="AL143" i="15"/>
  <c r="AL149" i="15"/>
  <c r="AL158" i="15"/>
  <c r="AL163" i="15"/>
  <c r="AQ163" i="15" s="1"/>
  <c r="AS33" i="15" s="1"/>
  <c r="AL154" i="15"/>
  <c r="AQ154" i="15" s="1"/>
  <c r="AS24" i="15" s="1"/>
  <c r="AL159" i="15"/>
  <c r="AQ159" i="15"/>
  <c r="AS29" i="15" s="1"/>
  <c r="AL82" i="15"/>
  <c r="AL87" i="15"/>
  <c r="AL88" i="15"/>
  <c r="AQ88" i="15" s="1"/>
  <c r="AQ95" i="15"/>
  <c r="AR30" i="15" s="1"/>
  <c r="AL138" i="15"/>
  <c r="AL144" i="15"/>
  <c r="AL164" i="15"/>
  <c r="AQ87" i="15"/>
  <c r="AL89" i="15"/>
  <c r="AQ89" i="15"/>
  <c r="AL95" i="15"/>
  <c r="AL96" i="15"/>
  <c r="AQ96" i="15" s="1"/>
  <c r="AL145" i="15"/>
  <c r="AL151" i="15"/>
  <c r="AL71" i="15"/>
  <c r="AL72" i="15"/>
  <c r="AQ72" i="15" s="1"/>
  <c r="AR7" i="15" s="1"/>
  <c r="AL160" i="15"/>
  <c r="AQ160" i="15" s="1"/>
  <c r="AS30" i="15" s="1"/>
  <c r="AL165" i="15"/>
  <c r="AQ165" i="15"/>
  <c r="AS35" i="15" s="1"/>
  <c r="AL78" i="15"/>
  <c r="AL97" i="15"/>
  <c r="AQ97" i="15" s="1"/>
  <c r="AL141" i="15"/>
  <c r="AL152" i="15"/>
  <c r="AQ152" i="15"/>
  <c r="AL160" i="14"/>
  <c r="AQ160" i="14" s="1"/>
  <c r="AS30" i="14" s="1"/>
  <c r="AL161" i="14"/>
  <c r="AL102" i="14"/>
  <c r="AL166" i="14"/>
  <c r="AQ166" i="14" s="1"/>
  <c r="AL163" i="14"/>
  <c r="AQ163" i="14" s="1"/>
  <c r="AL167" i="14"/>
  <c r="AQ167" i="14" s="1"/>
  <c r="AL96" i="14"/>
  <c r="AQ96" i="14" s="1"/>
  <c r="AL164" i="14"/>
  <c r="AQ164" i="14" s="1"/>
  <c r="AS34" i="14" s="1"/>
  <c r="AL97" i="14"/>
  <c r="AQ97" i="14" s="1"/>
  <c r="AQ156" i="14"/>
  <c r="AS23" i="14"/>
  <c r="AL152" i="14"/>
  <c r="AQ152" i="14" s="1"/>
  <c r="AL154" i="14"/>
  <c r="AQ154" i="14" s="1"/>
  <c r="AS24" i="14" s="1"/>
  <c r="AL89" i="14"/>
  <c r="AQ89" i="14" s="1"/>
  <c r="AL156" i="14"/>
  <c r="AL140" i="14"/>
  <c r="AQ140" i="14" s="1"/>
  <c r="AS10" i="14" s="1"/>
  <c r="AL80" i="14"/>
  <c r="AQ80" i="14" s="1"/>
  <c r="AL75" i="14"/>
  <c r="AL138" i="14"/>
  <c r="AQ138" i="14" s="1"/>
  <c r="AS8" i="14" s="1"/>
  <c r="AL150" i="14"/>
  <c r="AQ150" i="14" s="1"/>
  <c r="AL72" i="14"/>
  <c r="AL81" i="14"/>
  <c r="AQ81" i="14" s="1"/>
  <c r="AL147" i="14"/>
  <c r="AQ147" i="14" s="1"/>
  <c r="AS17" i="14" s="1"/>
  <c r="AL85" i="14"/>
  <c r="AQ85" i="14" s="1"/>
  <c r="AR20" i="14" s="1"/>
  <c r="AL137" i="14"/>
  <c r="AL148" i="14"/>
  <c r="AQ148" i="14" s="1"/>
  <c r="AL86" i="14"/>
  <c r="AQ86" i="14" s="1"/>
  <c r="AL144" i="14"/>
  <c r="AQ144" i="14" s="1"/>
  <c r="AL145" i="14"/>
  <c r="AQ145" i="14" s="1"/>
  <c r="AL146" i="14"/>
  <c r="AQ146" i="14" s="1"/>
  <c r="AS16" i="14" s="1"/>
  <c r="AU11" i="15"/>
  <c r="AU10" i="15"/>
  <c r="C146" i="15"/>
  <c r="C81" i="15"/>
  <c r="C157" i="15"/>
  <c r="C92" i="15"/>
  <c r="C165" i="15"/>
  <c r="C100" i="15"/>
  <c r="C181" i="15"/>
  <c r="C116" i="15"/>
  <c r="AO71" i="15"/>
  <c r="AM71" i="15"/>
  <c r="AO95" i="15"/>
  <c r="AN95" i="15"/>
  <c r="AM95" i="15"/>
  <c r="AO117" i="15"/>
  <c r="AN117" i="15"/>
  <c r="C167" i="15"/>
  <c r="C151" i="15"/>
  <c r="C86" i="15"/>
  <c r="C155" i="15"/>
  <c r="C90" i="15"/>
  <c r="C159" i="15"/>
  <c r="C94" i="15"/>
  <c r="AN71" i="15"/>
  <c r="H5" i="1"/>
  <c r="E4" i="1" s="1"/>
  <c r="C139" i="15"/>
  <c r="C74" i="15"/>
  <c r="C143" i="15"/>
  <c r="C78" i="15"/>
  <c r="AQ78" i="15" s="1"/>
  <c r="AR13" i="15" s="1"/>
  <c r="AT21" i="15"/>
  <c r="AR35" i="15"/>
  <c r="AL76" i="15"/>
  <c r="C79" i="15"/>
  <c r="AO86" i="15"/>
  <c r="AN86" i="15"/>
  <c r="AM86" i="15"/>
  <c r="AL86" i="15"/>
  <c r="AL91" i="15"/>
  <c r="AQ91" i="15" s="1"/>
  <c r="AR26" i="15" s="1"/>
  <c r="C93" i="15"/>
  <c r="AN98" i="15"/>
  <c r="AO102" i="15"/>
  <c r="AN102" i="15"/>
  <c r="AM102" i="15"/>
  <c r="AL102" i="15"/>
  <c r="AQ102" i="15" s="1"/>
  <c r="AN113" i="15"/>
  <c r="AM113" i="15"/>
  <c r="C114" i="15"/>
  <c r="AL117" i="15"/>
  <c r="C83" i="15"/>
  <c r="C148" i="15"/>
  <c r="C195" i="15"/>
  <c r="C130" i="15"/>
  <c r="C197" i="15"/>
  <c r="C132" i="15"/>
  <c r="C72" i="15"/>
  <c r="AM76" i="15"/>
  <c r="AQ76" i="15" s="1"/>
  <c r="AR11" i="15" s="1"/>
  <c r="AO79" i="15"/>
  <c r="AN79" i="15"/>
  <c r="AQ79" i="15" s="1"/>
  <c r="AR14" i="15" s="1"/>
  <c r="AM79" i="15"/>
  <c r="AN93" i="15"/>
  <c r="AM93" i="15"/>
  <c r="AL93" i="15"/>
  <c r="AQ93" i="15" s="1"/>
  <c r="AR28" i="15" s="1"/>
  <c r="C96" i="15"/>
  <c r="AM100" i="15"/>
  <c r="AL100" i="15"/>
  <c r="AO105" i="15"/>
  <c r="C108" i="15"/>
  <c r="AO111" i="15"/>
  <c r="AN111" i="15"/>
  <c r="AM111" i="15"/>
  <c r="AL111" i="15"/>
  <c r="AM117" i="15"/>
  <c r="AL125" i="15"/>
  <c r="AO148" i="15"/>
  <c r="AN148" i="15"/>
  <c r="AL150" i="15"/>
  <c r="C141" i="15"/>
  <c r="C76" i="15"/>
  <c r="C128" i="15"/>
  <c r="C193" i="15"/>
  <c r="AQ74" i="15"/>
  <c r="AR9" i="15" s="1"/>
  <c r="AM84" i="15"/>
  <c r="AQ84" i="15" s="1"/>
  <c r="AR19" i="15" s="1"/>
  <c r="AL84" i="15"/>
  <c r="AQ141" i="15"/>
  <c r="AS11" i="15" s="1"/>
  <c r="C163" i="15"/>
  <c r="C98" i="15"/>
  <c r="C75" i="15"/>
  <c r="C140" i="15"/>
  <c r="C154" i="15"/>
  <c r="C89" i="15"/>
  <c r="C91" i="15"/>
  <c r="C156" i="15"/>
  <c r="C164" i="15"/>
  <c r="C99" i="15"/>
  <c r="C175" i="15"/>
  <c r="C110" i="15"/>
  <c r="C189" i="15"/>
  <c r="C124" i="15"/>
  <c r="AN77" i="15"/>
  <c r="AQ77" i="15" s="1"/>
  <c r="AR12" i="15" s="1"/>
  <c r="AM77" i="15"/>
  <c r="AL77" i="15"/>
  <c r="C80" i="15"/>
  <c r="AO87" i="15"/>
  <c r="AN87" i="15"/>
  <c r="AM87" i="15"/>
  <c r="AO103" i="15"/>
  <c r="AN103" i="15"/>
  <c r="AM103" i="15"/>
  <c r="AO114" i="15"/>
  <c r="AN114" i="15"/>
  <c r="AO119" i="15"/>
  <c r="AN119" i="15"/>
  <c r="AM119" i="15"/>
  <c r="AL119" i="15"/>
  <c r="AQ146" i="15"/>
  <c r="AS16" i="15" s="1"/>
  <c r="C169" i="15"/>
  <c r="C104" i="15"/>
  <c r="C183" i="15"/>
  <c r="C118" i="15"/>
  <c r="C112" i="15"/>
  <c r="C177" i="15"/>
  <c r="C191" i="15"/>
  <c r="C126" i="15"/>
  <c r="C138" i="15"/>
  <c r="AQ138" i="15" s="1"/>
  <c r="AS8" i="15" s="1"/>
  <c r="C73" i="15"/>
  <c r="AT10" i="15"/>
  <c r="C185" i="15"/>
  <c r="C120" i="15"/>
  <c r="C187" i="15"/>
  <c r="C122" i="15"/>
  <c r="AR59" i="15"/>
  <c r="AO73" i="15"/>
  <c r="AQ73" i="15" s="1"/>
  <c r="AR8" i="15" s="1"/>
  <c r="AM73" i="15"/>
  <c r="AL75" i="15"/>
  <c r="AO80" i="15"/>
  <c r="AN80" i="15"/>
  <c r="AL80" i="15"/>
  <c r="AQ80" i="15" s="1"/>
  <c r="AR15" i="15" s="1"/>
  <c r="C85" i="15"/>
  <c r="AN90" i="15"/>
  <c r="AO94" i="15"/>
  <c r="AN94" i="15"/>
  <c r="AM94" i="15"/>
  <c r="AL94" i="15"/>
  <c r="AQ94" i="15" s="1"/>
  <c r="AR29" i="15" s="1"/>
  <c r="AO97" i="15"/>
  <c r="AM97" i="15"/>
  <c r="AL99" i="15"/>
  <c r="AQ99" i="15" s="1"/>
  <c r="AR34" i="15" s="1"/>
  <c r="C101" i="15"/>
  <c r="AM106" i="15"/>
  <c r="AL106" i="15"/>
  <c r="AO112" i="15"/>
  <c r="AM120" i="15"/>
  <c r="AL120" i="15"/>
  <c r="AN127" i="15"/>
  <c r="AL161" i="15"/>
  <c r="AQ161" i="15" s="1"/>
  <c r="AS31" i="15" s="1"/>
  <c r="C162" i="15"/>
  <c r="AQ81" i="15"/>
  <c r="AR16" i="15" s="1"/>
  <c r="C149" i="15"/>
  <c r="C84" i="15"/>
  <c r="C171" i="15"/>
  <c r="C106" i="15"/>
  <c r="AO75" i="15"/>
  <c r="AQ75" i="15" s="1"/>
  <c r="AR10" i="15" s="1"/>
  <c r="AL83" i="15"/>
  <c r="AQ83" i="15" s="1"/>
  <c r="AR18" i="15" s="1"/>
  <c r="AN85" i="15"/>
  <c r="AQ85" i="15" s="1"/>
  <c r="AR20" i="15" s="1"/>
  <c r="AM85" i="15"/>
  <c r="AL85" i="15"/>
  <c r="C88" i="15"/>
  <c r="AM92" i="15"/>
  <c r="AL92" i="15"/>
  <c r="AQ92" i="15" s="1"/>
  <c r="AR27" i="15" s="1"/>
  <c r="AN101" i="15"/>
  <c r="AM101" i="15"/>
  <c r="AL101" i="15"/>
  <c r="AQ101" i="15" s="1"/>
  <c r="AR36" i="15" s="1"/>
  <c r="AO104" i="15"/>
  <c r="AN104" i="15"/>
  <c r="AM104" i="15"/>
  <c r="AO116" i="15"/>
  <c r="AL116" i="15"/>
  <c r="AO140" i="15"/>
  <c r="AN140" i="15"/>
  <c r="AN108" i="15"/>
  <c r="AM108" i="15"/>
  <c r="C123" i="15"/>
  <c r="C125" i="15"/>
  <c r="AO127" i="15"/>
  <c r="AM127" i="15"/>
  <c r="AO129" i="15"/>
  <c r="AM162" i="15"/>
  <c r="AL162" i="15"/>
  <c r="AQ162" i="15" s="1"/>
  <c r="AS32" i="15" s="1"/>
  <c r="AO171" i="15"/>
  <c r="AN171" i="15"/>
  <c r="AM171" i="15"/>
  <c r="AL171" i="15"/>
  <c r="AN173" i="15"/>
  <c r="AN179" i="15"/>
  <c r="AM190" i="15"/>
  <c r="C107" i="15"/>
  <c r="AL114" i="15"/>
  <c r="AM123" i="15"/>
  <c r="AL123" i="15"/>
  <c r="AO125" i="15"/>
  <c r="AN125" i="15"/>
  <c r="C131" i="15"/>
  <c r="C133" i="15"/>
  <c r="AQ136" i="15"/>
  <c r="AS6" i="15" s="1"/>
  <c r="AQ144" i="15"/>
  <c r="AS14" i="15" s="1"/>
  <c r="C149" i="14"/>
  <c r="C84" i="14"/>
  <c r="C159" i="14"/>
  <c r="C94" i="14"/>
  <c r="C173" i="14"/>
  <c r="C108" i="14"/>
  <c r="C193" i="14"/>
  <c r="C128" i="14"/>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AR17" i="15" s="1"/>
  <c r="C109" i="15"/>
  <c r="AO118" i="15"/>
  <c r="AN118" i="15"/>
  <c r="AL118" i="15"/>
  <c r="AL122" i="15"/>
  <c r="AN137" i="15"/>
  <c r="AQ137" i="15" s="1"/>
  <c r="AS7" i="15" s="1"/>
  <c r="AN145" i="15"/>
  <c r="AQ145" i="15" s="1"/>
  <c r="AS15" i="15" s="1"/>
  <c r="AN153" i="15"/>
  <c r="AM158" i="15"/>
  <c r="AM163" i="15"/>
  <c r="AN175" i="15"/>
  <c r="AL175" i="15"/>
  <c r="AO109" i="15"/>
  <c r="AN109" i="15"/>
  <c r="C115" i="15"/>
  <c r="AN124" i="15"/>
  <c r="AM124" i="15"/>
  <c r="AL124" i="15"/>
  <c r="AO126" i="15"/>
  <c r="AN126" i="15"/>
  <c r="AL126" i="15"/>
  <c r="AL130" i="15"/>
  <c r="C134" i="15"/>
  <c r="AO161" i="15"/>
  <c r="AM161" i="15"/>
  <c r="AL166" i="15"/>
  <c r="AQ166" i="15" s="1"/>
  <c r="AS36" i="15" s="1"/>
  <c r="AO169" i="15"/>
  <c r="AN169" i="15"/>
  <c r="AM169" i="15"/>
  <c r="AL169" i="15"/>
  <c r="AL186" i="15"/>
  <c r="AN189" i="15"/>
  <c r="AM189" i="15"/>
  <c r="AM191" i="15"/>
  <c r="AL199" i="15"/>
  <c r="AO82" i="14"/>
  <c r="AM82" i="14"/>
  <c r="AL139" i="15"/>
  <c r="AQ139" i="15" s="1"/>
  <c r="AS9" i="15" s="1"/>
  <c r="AQ143" i="15"/>
  <c r="AS13" i="15" s="1"/>
  <c r="AL147" i="15"/>
  <c r="AQ147" i="15" s="1"/>
  <c r="AS17" i="15" s="1"/>
  <c r="AQ151" i="15"/>
  <c r="AL155" i="15"/>
  <c r="AQ155" i="15" s="1"/>
  <c r="AS25" i="15" s="1"/>
  <c r="C139" i="14"/>
  <c r="C74" i="14"/>
  <c r="AR39" i="14"/>
  <c r="AR47" i="14"/>
  <c r="AR48" i="14"/>
  <c r="AN167" i="15"/>
  <c r="AL167" i="15"/>
  <c r="AQ167" i="15" s="1"/>
  <c r="AN177" i="15"/>
  <c r="AM177" i="15"/>
  <c r="AO179" i="15"/>
  <c r="AM182" i="15"/>
  <c r="AO196" i="15"/>
  <c r="AM196" i="15"/>
  <c r="C157" i="14"/>
  <c r="C92" i="14"/>
  <c r="C171" i="14"/>
  <c r="C106" i="14"/>
  <c r="AO78" i="14"/>
  <c r="AL78" i="14"/>
  <c r="AR51" i="14"/>
  <c r="AR52" i="14"/>
  <c r="AN131" i="14"/>
  <c r="C147" i="14"/>
  <c r="C82" i="14"/>
  <c r="C155" i="14"/>
  <c r="C90" i="14"/>
  <c r="C169" i="14"/>
  <c r="C104" i="14"/>
  <c r="C185" i="14"/>
  <c r="C120" i="14"/>
  <c r="C187" i="14"/>
  <c r="C122" i="14"/>
  <c r="C189" i="14"/>
  <c r="C124" i="14"/>
  <c r="C126" i="14"/>
  <c r="C191" i="14"/>
  <c r="AO75" i="14"/>
  <c r="AN75" i="14"/>
  <c r="AM75" i="14"/>
  <c r="AM83" i="14"/>
  <c r="AL83" i="14"/>
  <c r="AQ83" i="14" s="1"/>
  <c r="AM166" i="15"/>
  <c r="AL189" i="15"/>
  <c r="AO192" i="15"/>
  <c r="AM192" i="15"/>
  <c r="AL192" i="15"/>
  <c r="AN197" i="15"/>
  <c r="AL197" i="15"/>
  <c r="C183" i="14"/>
  <c r="C118" i="14"/>
  <c r="AN73" i="14"/>
  <c r="AL73" i="14"/>
  <c r="AO87" i="14"/>
  <c r="AM87" i="14"/>
  <c r="AL87" i="14"/>
  <c r="AQ87" i="14" s="1"/>
  <c r="AM90" i="14"/>
  <c r="AL181" i="15"/>
  <c r="AO184" i="15"/>
  <c r="AM184" i="15"/>
  <c r="AL184" i="15"/>
  <c r="AO186" i="15"/>
  <c r="AN186" i="15"/>
  <c r="AN199" i="15"/>
  <c r="C143" i="14"/>
  <c r="C78" i="14"/>
  <c r="C145" i="14"/>
  <c r="C80" i="14"/>
  <c r="C153" i="14"/>
  <c r="C88" i="14"/>
  <c r="C102" i="14"/>
  <c r="C167" i="14"/>
  <c r="AO76" i="14"/>
  <c r="AM76" i="14"/>
  <c r="AL76" i="14"/>
  <c r="AL82" i="14"/>
  <c r="AQ82" i="14" s="1"/>
  <c r="AR17" i="14" s="1"/>
  <c r="AO83" i="14"/>
  <c r="AO84" i="14"/>
  <c r="AN84" i="14"/>
  <c r="AM84" i="14"/>
  <c r="AL84" i="14"/>
  <c r="AQ84" i="14" s="1"/>
  <c r="AR19" i="14" s="1"/>
  <c r="AO93" i="14"/>
  <c r="AN93" i="14"/>
  <c r="AM93" i="14"/>
  <c r="AL173" i="15"/>
  <c r="AO176" i="15"/>
  <c r="AM176" i="15"/>
  <c r="AL176" i="15"/>
  <c r="AO178" i="15"/>
  <c r="AN178" i="15"/>
  <c r="AO195" i="15"/>
  <c r="AN195" i="15"/>
  <c r="AL195" i="15"/>
  <c r="C163" i="14"/>
  <c r="C98" i="14"/>
  <c r="C165" i="14"/>
  <c r="C100" i="14"/>
  <c r="C179" i="14"/>
  <c r="C114" i="14"/>
  <c r="C181" i="14"/>
  <c r="C116" i="14"/>
  <c r="AO71" i="14"/>
  <c r="AN71" i="14"/>
  <c r="AL71" i="14"/>
  <c r="AO79" i="14"/>
  <c r="AN79" i="14"/>
  <c r="AM79" i="14"/>
  <c r="AL79" i="14"/>
  <c r="AQ79" i="14" s="1"/>
  <c r="AO88" i="14"/>
  <c r="AN88" i="14"/>
  <c r="AL88" i="14"/>
  <c r="AQ88" i="14" s="1"/>
  <c r="C151" i="14"/>
  <c r="C86" i="14"/>
  <c r="C199" i="14"/>
  <c r="C134" i="14"/>
  <c r="AN74" i="14"/>
  <c r="AM74" i="14"/>
  <c r="AL74" i="14"/>
  <c r="AO77" i="14"/>
  <c r="AM77" i="14"/>
  <c r="AL77" i="14"/>
  <c r="AN82" i="14"/>
  <c r="AO160" i="15"/>
  <c r="AN183" i="15"/>
  <c r="AL183" i="15"/>
  <c r="AN193" i="15"/>
  <c r="AM193" i="15"/>
  <c r="AL193" i="15"/>
  <c r="C161" i="14"/>
  <c r="C96" i="14"/>
  <c r="C175" i="14"/>
  <c r="C110" i="14"/>
  <c r="C177" i="14"/>
  <c r="C112" i="14"/>
  <c r="C195" i="14"/>
  <c r="C130" i="14"/>
  <c r="C197" i="14"/>
  <c r="C132" i="14"/>
  <c r="AQ72" i="14"/>
  <c r="AR7" i="14" s="1"/>
  <c r="AR63" i="14"/>
  <c r="AR62" i="14"/>
  <c r="AQ137" i="14"/>
  <c r="AS7" i="14" s="1"/>
  <c r="AO94" i="14"/>
  <c r="AN94" i="14"/>
  <c r="AM94" i="14"/>
  <c r="AL94" i="14"/>
  <c r="AN100" i="14"/>
  <c r="AM100" i="14"/>
  <c r="AL100" i="14"/>
  <c r="AQ100" i="14" s="1"/>
  <c r="AR35" i="14" s="1"/>
  <c r="AM107" i="14"/>
  <c r="AL107" i="14"/>
  <c r="AL109" i="14"/>
  <c r="AL133" i="14"/>
  <c r="AO141" i="14"/>
  <c r="AN141" i="14"/>
  <c r="AM141" i="14"/>
  <c r="AL141" i="14"/>
  <c r="AO149" i="14"/>
  <c r="AN149" i="14"/>
  <c r="AM149" i="14"/>
  <c r="AL149" i="14"/>
  <c r="AQ149" i="14" s="1"/>
  <c r="AS19" i="14" s="1"/>
  <c r="AO157" i="14"/>
  <c r="AN157" i="14"/>
  <c r="AM157" i="14"/>
  <c r="AL157" i="14"/>
  <c r="AQ157" i="14" s="1"/>
  <c r="AS27" i="14" s="1"/>
  <c r="AO165" i="14"/>
  <c r="AN165" i="14"/>
  <c r="AM165" i="14"/>
  <c r="AL165" i="14"/>
  <c r="AQ165" i="14" s="1"/>
  <c r="AS35" i="14" s="1"/>
  <c r="C154" i="14"/>
  <c r="C89" i="14"/>
  <c r="C158" i="14"/>
  <c r="C93" i="14"/>
  <c r="C162" i="14"/>
  <c r="C97" i="14"/>
  <c r="C164" i="14"/>
  <c r="C99" i="14"/>
  <c r="C166" i="14"/>
  <c r="C101" i="14"/>
  <c r="C170" i="14"/>
  <c r="C105" i="14"/>
  <c r="C172" i="14"/>
  <c r="C107" i="14"/>
  <c r="C174" i="14"/>
  <c r="C109" i="14"/>
  <c r="C178" i="14"/>
  <c r="C113" i="14"/>
  <c r="AN78" i="14"/>
  <c r="C95" i="14"/>
  <c r="AO118" i="14"/>
  <c r="AN118" i="14"/>
  <c r="AM118" i="14"/>
  <c r="AL118" i="14"/>
  <c r="AM131" i="14"/>
  <c r="AL131" i="14"/>
  <c r="AO162" i="14"/>
  <c r="AN162" i="14"/>
  <c r="AL162" i="14"/>
  <c r="AQ162" i="14" s="1"/>
  <c r="AS32" i="14" s="1"/>
  <c r="C72" i="14"/>
  <c r="C77" i="14"/>
  <c r="C81" i="14"/>
  <c r="AN90" i="14"/>
  <c r="AL90" i="14"/>
  <c r="AQ90" i="14" s="1"/>
  <c r="AR25" i="14" s="1"/>
  <c r="AO101" i="14"/>
  <c r="AN101" i="14"/>
  <c r="AM101" i="14"/>
  <c r="AO105" i="14"/>
  <c r="AO110" i="14"/>
  <c r="AN110" i="14"/>
  <c r="AM110" i="14"/>
  <c r="AL110" i="14"/>
  <c r="AL122" i="14"/>
  <c r="AO129" i="14"/>
  <c r="AO166" i="14"/>
  <c r="AN166" i="14"/>
  <c r="AM166" i="14"/>
  <c r="AL101" i="14"/>
  <c r="C136" i="14"/>
  <c r="AT6" i="14"/>
  <c r="C76" i="14"/>
  <c r="C85" i="14"/>
  <c r="AM99" i="14"/>
  <c r="AL99" i="14"/>
  <c r="AQ99" i="14" s="1"/>
  <c r="AO100" i="14"/>
  <c r="AN108" i="14"/>
  <c r="AM108" i="14"/>
  <c r="AL108" i="14"/>
  <c r="AO111" i="14"/>
  <c r="AN111" i="14"/>
  <c r="AM111" i="14"/>
  <c r="AL111" i="14"/>
  <c r="AL114" i="14"/>
  <c r="AO120" i="14"/>
  <c r="AN120" i="14"/>
  <c r="AM120" i="14"/>
  <c r="AO131" i="14"/>
  <c r="AN132" i="14"/>
  <c r="AM132" i="14"/>
  <c r="AL132" i="14"/>
  <c r="AO136" i="14"/>
  <c r="AN136" i="14"/>
  <c r="AM136" i="14"/>
  <c r="AL136" i="14"/>
  <c r="AQ136" i="14" s="1"/>
  <c r="AS6" i="14" s="1"/>
  <c r="AO139" i="14"/>
  <c r="AO143" i="14"/>
  <c r="AN143" i="14"/>
  <c r="AM143" i="14"/>
  <c r="AL143" i="14"/>
  <c r="AO151" i="14"/>
  <c r="AN151" i="14"/>
  <c r="AL151" i="14"/>
  <c r="AQ151" i="14" s="1"/>
  <c r="AM155" i="14"/>
  <c r="AL155" i="14"/>
  <c r="AQ155" i="14" s="1"/>
  <c r="AS25" i="14" s="1"/>
  <c r="AO159" i="14"/>
  <c r="AN159" i="14"/>
  <c r="AM159" i="14"/>
  <c r="AL159" i="14"/>
  <c r="AO167" i="14"/>
  <c r="AN167" i="14"/>
  <c r="AO171" i="14"/>
  <c r="AM171" i="14"/>
  <c r="AL171" i="14"/>
  <c r="AM91" i="14"/>
  <c r="AL91" i="14"/>
  <c r="AQ91" i="14" s="1"/>
  <c r="AR26" i="14" s="1"/>
  <c r="AL93" i="14"/>
  <c r="AN97" i="14"/>
  <c r="AO117" i="14"/>
  <c r="AN117" i="14"/>
  <c r="AM117" i="14"/>
  <c r="AL130" i="14"/>
  <c r="AO145" i="14"/>
  <c r="AN145" i="14"/>
  <c r="AM145" i="14"/>
  <c r="AO153" i="14"/>
  <c r="AN153" i="14"/>
  <c r="AM153" i="14"/>
  <c r="AO161" i="14"/>
  <c r="AN161" i="14"/>
  <c r="AM161" i="14"/>
  <c r="AN169" i="14"/>
  <c r="AM169" i="14"/>
  <c r="AN188" i="14"/>
  <c r="AM188" i="14"/>
  <c r="AL188" i="14"/>
  <c r="C180" i="14"/>
  <c r="C115" i="14"/>
  <c r="C182" i="14"/>
  <c r="C117" i="14"/>
  <c r="C186" i="14"/>
  <c r="C121" i="14"/>
  <c r="C188" i="14"/>
  <c r="C123" i="14"/>
  <c r="C190" i="14"/>
  <c r="C125" i="14"/>
  <c r="C194" i="14"/>
  <c r="C129" i="14"/>
  <c r="C196" i="14"/>
  <c r="C131" i="14"/>
  <c r="C198" i="14"/>
  <c r="C133" i="14"/>
  <c r="AN92" i="14"/>
  <c r="AM92" i="14"/>
  <c r="AL92" i="14"/>
  <c r="AQ92" i="14" s="1"/>
  <c r="AO95" i="14"/>
  <c r="AN95" i="14"/>
  <c r="AM95" i="14"/>
  <c r="AL95" i="14"/>
  <c r="AQ95" i="14" s="1"/>
  <c r="AR30" i="14" s="1"/>
  <c r="AL98" i="14"/>
  <c r="AQ98" i="14" s="1"/>
  <c r="AO104" i="14"/>
  <c r="AN104" i="14"/>
  <c r="AM104" i="14"/>
  <c r="AO106" i="14"/>
  <c r="AO109" i="14"/>
  <c r="AN109" i="14"/>
  <c r="AM109" i="14"/>
  <c r="AO113" i="14"/>
  <c r="AM115" i="14"/>
  <c r="AL115" i="14"/>
  <c r="AL117" i="14"/>
  <c r="AN121" i="14"/>
  <c r="AO134" i="14"/>
  <c r="AN134" i="14"/>
  <c r="AM134" i="14"/>
  <c r="AL134" i="14"/>
  <c r="AL139" i="14"/>
  <c r="AO142" i="14"/>
  <c r="AN142" i="14"/>
  <c r="AM142" i="14"/>
  <c r="AL142" i="14"/>
  <c r="AQ142" i="14" s="1"/>
  <c r="AS12" i="14" s="1"/>
  <c r="AO150" i="14"/>
  <c r="AN150" i="14"/>
  <c r="AM150" i="14"/>
  <c r="AO158" i="14"/>
  <c r="AN158" i="14"/>
  <c r="AM158" i="14"/>
  <c r="AL158" i="14"/>
  <c r="AQ158" i="14" s="1"/>
  <c r="AS28" i="14" s="1"/>
  <c r="AO170" i="14"/>
  <c r="AN170" i="14"/>
  <c r="AL170" i="14"/>
  <c r="AO173" i="14"/>
  <c r="AN173" i="14"/>
  <c r="AM173" i="14"/>
  <c r="AL173" i="14"/>
  <c r="AO178" i="14"/>
  <c r="AN178" i="14"/>
  <c r="AL178" i="14"/>
  <c r="AO181" i="14"/>
  <c r="AN181" i="14"/>
  <c r="AM181" i="14"/>
  <c r="AL181" i="14"/>
  <c r="AO186" i="14"/>
  <c r="AL186" i="14"/>
  <c r="AO189" i="14"/>
  <c r="AN189" i="14"/>
  <c r="AM189" i="14"/>
  <c r="AL189" i="14"/>
  <c r="AL194" i="14"/>
  <c r="AO198" i="14"/>
  <c r="AN198" i="14"/>
  <c r="AM198" i="14"/>
  <c r="AL198" i="14"/>
  <c r="AO199" i="14"/>
  <c r="AN199" i="14"/>
  <c r="AM199" i="14"/>
  <c r="AL199" i="14"/>
  <c r="AN196" i="14"/>
  <c r="AM196" i="14"/>
  <c r="AL196" i="14"/>
  <c r="D4" i="4"/>
  <c r="D6" i="4" s="1"/>
  <c r="AW17" i="27" s="1"/>
  <c r="B6" i="14"/>
  <c r="B6" i="15"/>
  <c r="AR15" i="14" l="1"/>
  <c r="AR16" i="14"/>
  <c r="AS20" i="14"/>
  <c r="AR18" i="14"/>
  <c r="AS18" i="14"/>
  <c r="AW11" i="27"/>
  <c r="AW10" i="27"/>
  <c r="AW9" i="27"/>
  <c r="AW15" i="27"/>
  <c r="AU8" i="27" s="1"/>
  <c r="AW8" i="27"/>
  <c r="AW16" i="27"/>
  <c r="AU15" i="27" s="1"/>
  <c r="AL7" i="27"/>
  <c r="AT7" i="27" s="1"/>
  <c r="AL8" i="27"/>
  <c r="AT8" i="27" s="1"/>
  <c r="AL10" i="27"/>
  <c r="AT10" i="27" s="1"/>
  <c r="AL9" i="27"/>
  <c r="AT9" i="27" s="1"/>
  <c r="AW17" i="14"/>
  <c r="AW15" i="14" s="1"/>
  <c r="AW17" i="25"/>
  <c r="I23" i="4"/>
  <c r="H23" i="4"/>
  <c r="F23" i="4"/>
  <c r="AR36" i="14"/>
  <c r="AR24" i="14"/>
  <c r="AR31" i="14"/>
  <c r="AS31" i="14"/>
  <c r="AS33" i="14"/>
  <c r="AS36" i="14"/>
  <c r="AS29" i="14"/>
  <c r="AR28" i="14"/>
  <c r="AR27" i="14"/>
  <c r="AR34" i="14"/>
  <c r="AR23" i="14"/>
  <c r="AS26" i="14"/>
  <c r="AR37" i="14"/>
  <c r="AR29" i="14"/>
  <c r="AS38" i="14"/>
  <c r="AS37" i="14"/>
  <c r="AR33" i="14"/>
  <c r="AR32" i="14"/>
  <c r="AR38" i="14"/>
  <c r="AR32" i="15"/>
  <c r="AR31" i="15"/>
  <c r="AS38" i="15"/>
  <c r="AS37" i="15"/>
  <c r="AR24" i="15"/>
  <c r="AR23" i="15"/>
  <c r="AR38" i="15"/>
  <c r="AR37" i="15"/>
  <c r="AQ140" i="15"/>
  <c r="AS10" i="15" s="1"/>
  <c r="AQ86" i="15"/>
  <c r="AQ149" i="15"/>
  <c r="AS19" i="15" s="1"/>
  <c r="AQ71" i="15"/>
  <c r="AR6" i="15" s="1"/>
  <c r="AQ76" i="14"/>
  <c r="AR11" i="14" s="1"/>
  <c r="AQ139" i="14"/>
  <c r="AS9" i="14" s="1"/>
  <c r="AQ74" i="14"/>
  <c r="AR9" i="14" s="1"/>
  <c r="AQ143" i="14"/>
  <c r="AS13" i="14" s="1"/>
  <c r="AS15" i="14"/>
  <c r="AW17" i="23"/>
  <c r="AL9" i="23" s="1"/>
  <c r="AT9" i="23" s="1"/>
  <c r="AW17" i="21"/>
  <c r="AW17" i="19"/>
  <c r="AW17" i="17"/>
  <c r="AW17" i="18"/>
  <c r="H22" i="4"/>
  <c r="I17" i="4"/>
  <c r="F16" i="4"/>
  <c r="I20" i="4"/>
  <c r="F19" i="4"/>
  <c r="H17" i="4"/>
  <c r="F17" i="4"/>
  <c r="H15" i="4"/>
  <c r="I16" i="4"/>
  <c r="F22" i="4"/>
  <c r="AW14" i="27" s="1"/>
  <c r="AU7" i="27" s="1"/>
  <c r="H20" i="4"/>
  <c r="I15" i="4"/>
  <c r="F15" i="4"/>
  <c r="I18" i="4"/>
  <c r="F18" i="4"/>
  <c r="I22" i="4"/>
  <c r="I21" i="4"/>
  <c r="F20" i="4"/>
  <c r="H18" i="4"/>
  <c r="H21" i="4"/>
  <c r="H16" i="4"/>
  <c r="F21" i="4"/>
  <c r="I19" i="4"/>
  <c r="H19" i="4"/>
  <c r="AS22" i="14"/>
  <c r="AS21" i="14"/>
  <c r="AR21" i="14"/>
  <c r="AR22" i="14"/>
  <c r="AQ71" i="14"/>
  <c r="AR6" i="14" s="1"/>
  <c r="AQ73" i="14"/>
  <c r="AR8" i="14" s="1"/>
  <c r="AR22" i="15"/>
  <c r="AR21" i="15"/>
  <c r="AS14" i="14"/>
  <c r="AQ141" i="14"/>
  <c r="AS11" i="14" s="1"/>
  <c r="AS22" i="15"/>
  <c r="AS21" i="15"/>
  <c r="AQ148" i="15"/>
  <c r="AS18" i="15" s="1"/>
  <c r="AQ75" i="14"/>
  <c r="AR10" i="14" s="1"/>
  <c r="AQ78" i="14"/>
  <c r="AQ142" i="15"/>
  <c r="AS12" i="15" s="1"/>
  <c r="AQ77" i="14"/>
  <c r="AR12" i="14" s="1"/>
  <c r="B136" i="15"/>
  <c r="B71" i="15"/>
  <c r="B136" i="14"/>
  <c r="B71" i="14"/>
  <c r="I13" i="4"/>
  <c r="L14" i="4"/>
  <c r="AW17" i="15"/>
  <c r="H13" i="4"/>
  <c r="H14" i="4"/>
  <c r="F13" i="4"/>
  <c r="F14" i="4"/>
  <c r="D8" i="4"/>
  <c r="AW12" i="27" s="1"/>
  <c r="AU5" i="27" s="1"/>
  <c r="I14" i="4"/>
  <c r="AW14" i="14" l="1"/>
  <c r="AU7" i="14" s="1"/>
  <c r="AW11" i="14"/>
  <c r="AU13" i="14" s="1"/>
  <c r="AR5" i="27"/>
  <c r="AS5" i="27"/>
  <c r="AW10" i="14"/>
  <c r="AU14" i="14" s="1"/>
  <c r="AW9" i="14"/>
  <c r="AW16" i="14"/>
  <c r="AU15" i="14" s="1"/>
  <c r="AW8" i="14"/>
  <c r="AV5" i="27"/>
  <c r="AU14" i="27"/>
  <c r="AU13" i="27"/>
  <c r="AT5" i="27"/>
  <c r="AW10" i="25"/>
  <c r="AW9" i="25"/>
  <c r="AW14" i="25"/>
  <c r="AU7" i="25" s="1"/>
  <c r="AW11" i="25"/>
  <c r="AW15" i="25"/>
  <c r="AU8" i="25" s="1"/>
  <c r="AW16" i="25"/>
  <c r="AU15" i="25" s="1"/>
  <c r="AW8" i="25"/>
  <c r="AL46" i="25"/>
  <c r="AL55" i="25"/>
  <c r="AL44" i="25"/>
  <c r="AL59" i="25"/>
  <c r="AL31" i="25"/>
  <c r="AL36" i="25"/>
  <c r="AL39" i="25"/>
  <c r="AL67" i="25"/>
  <c r="AL51" i="25"/>
  <c r="AL22" i="25"/>
  <c r="AL26" i="25"/>
  <c r="AL48" i="25"/>
  <c r="AL56" i="25"/>
  <c r="AL41" i="25"/>
  <c r="AL34" i="25"/>
  <c r="AL33" i="25"/>
  <c r="AL54" i="25"/>
  <c r="AL40" i="25"/>
  <c r="AL53" i="25"/>
  <c r="AL66" i="25"/>
  <c r="AL64" i="25"/>
  <c r="AL61" i="25"/>
  <c r="AL58" i="25"/>
  <c r="AL32" i="25"/>
  <c r="AL28" i="25"/>
  <c r="AL38" i="25"/>
  <c r="AL37" i="25"/>
  <c r="AL23" i="25"/>
  <c r="AL27" i="25"/>
  <c r="AL25" i="25"/>
  <c r="AL35" i="25"/>
  <c r="AL43" i="25"/>
  <c r="AL49" i="25"/>
  <c r="AL63" i="25"/>
  <c r="AL52" i="25"/>
  <c r="AL57" i="25"/>
  <c r="AL45" i="25"/>
  <c r="AL30" i="25"/>
  <c r="AL47" i="25"/>
  <c r="AL69" i="25"/>
  <c r="AL62" i="25"/>
  <c r="AL60" i="25"/>
  <c r="AL65" i="25"/>
  <c r="AL68" i="25"/>
  <c r="AL42" i="25"/>
  <c r="AL7" i="25"/>
  <c r="AT7" i="25" s="1"/>
  <c r="AL29" i="25"/>
  <c r="AL24" i="25"/>
  <c r="AL50" i="25"/>
  <c r="AW12" i="14"/>
  <c r="AU5" i="14" s="1"/>
  <c r="AW12" i="25"/>
  <c r="AU5" i="25" s="1"/>
  <c r="AL18" i="19"/>
  <c r="AT18" i="19" s="1"/>
  <c r="AL14" i="19"/>
  <c r="AT14" i="19" s="1"/>
  <c r="AL21" i="19"/>
  <c r="AT21" i="19" s="1"/>
  <c r="AL17" i="19"/>
  <c r="AT17" i="19" s="1"/>
  <c r="AL10" i="19"/>
  <c r="AT10" i="19" s="1"/>
  <c r="AL13" i="19"/>
  <c r="AT13" i="19" s="1"/>
  <c r="AL20" i="19"/>
  <c r="AT20" i="19" s="1"/>
  <c r="AL16" i="19"/>
  <c r="AT16" i="19" s="1"/>
  <c r="AL9" i="19"/>
  <c r="AT9" i="19" s="1"/>
  <c r="AL12" i="19"/>
  <c r="AT12" i="19" s="1"/>
  <c r="AL19" i="19"/>
  <c r="AT19" i="19" s="1"/>
  <c r="AL15" i="19"/>
  <c r="AT15" i="19" s="1"/>
  <c r="AL11" i="19"/>
  <c r="AT11" i="19" s="1"/>
  <c r="AL64" i="23"/>
  <c r="AT64" i="23" s="1"/>
  <c r="AL7" i="23"/>
  <c r="AT7" i="23" s="1"/>
  <c r="AL28" i="21"/>
  <c r="AT28" i="21" s="1"/>
  <c r="AL7" i="21"/>
  <c r="AT7" i="21" s="1"/>
  <c r="AL27" i="19"/>
  <c r="AT27" i="19" s="1"/>
  <c r="AL7" i="19"/>
  <c r="AT7" i="19" s="1"/>
  <c r="AL7" i="18"/>
  <c r="AT7" i="18" s="1"/>
  <c r="AL10" i="18"/>
  <c r="AT10" i="18" s="1"/>
  <c r="AL13" i="18"/>
  <c r="AT13" i="18" s="1"/>
  <c r="AL9" i="18"/>
  <c r="AT9" i="18" s="1"/>
  <c r="AL19" i="18"/>
  <c r="AL15" i="18"/>
  <c r="AT15" i="18" s="1"/>
  <c r="AL12" i="18"/>
  <c r="AT12" i="18" s="1"/>
  <c r="AL16" i="18"/>
  <c r="AT16" i="18" s="1"/>
  <c r="AL18" i="18"/>
  <c r="AL14" i="18"/>
  <c r="AL11" i="18"/>
  <c r="AT11" i="18" s="1"/>
  <c r="AL20" i="18"/>
  <c r="AL21" i="18"/>
  <c r="AL17" i="18"/>
  <c r="AT17" i="18" s="1"/>
  <c r="AL27" i="17"/>
  <c r="AT27" i="17" s="1"/>
  <c r="AL12" i="17"/>
  <c r="AT12" i="17" s="1"/>
  <c r="AL13" i="17"/>
  <c r="AT13" i="17" s="1"/>
  <c r="AL10" i="17"/>
  <c r="AT10" i="17" s="1"/>
  <c r="AL9" i="17"/>
  <c r="AT9" i="17" s="1"/>
  <c r="AL11" i="17"/>
  <c r="AT11" i="17" s="1"/>
  <c r="AL7" i="17"/>
  <c r="AT7" i="17" s="1"/>
  <c r="AW14" i="23"/>
  <c r="AU7" i="23" s="1"/>
  <c r="AL9" i="14"/>
  <c r="AT9" i="14" s="1"/>
  <c r="AL7" i="14"/>
  <c r="AT7" i="14" s="1"/>
  <c r="AL61" i="23"/>
  <c r="AT61" i="23" s="1"/>
  <c r="AL41" i="23"/>
  <c r="AT41" i="23" s="1"/>
  <c r="AL33" i="23"/>
  <c r="AT33" i="23" s="1"/>
  <c r="AL67" i="23"/>
  <c r="AT67" i="23" s="1"/>
  <c r="AL23" i="23"/>
  <c r="AT23" i="23" s="1"/>
  <c r="AL31" i="23"/>
  <c r="AT31" i="23" s="1"/>
  <c r="AL30" i="23"/>
  <c r="AT30" i="23" s="1"/>
  <c r="AL46" i="23"/>
  <c r="AT46" i="23" s="1"/>
  <c r="AL53" i="23"/>
  <c r="AT53" i="23" s="1"/>
  <c r="AW15" i="23"/>
  <c r="AU8" i="23" s="1"/>
  <c r="AL42" i="23"/>
  <c r="AT42" i="23" s="1"/>
  <c r="AL49" i="23"/>
  <c r="AT49" i="23" s="1"/>
  <c r="AL43" i="23"/>
  <c r="AT43" i="23" s="1"/>
  <c r="AW9" i="23"/>
  <c r="AL55" i="23"/>
  <c r="AT55" i="23" s="1"/>
  <c r="AL39" i="23"/>
  <c r="AT39" i="23" s="1"/>
  <c r="AL8" i="23"/>
  <c r="AT8" i="23" s="1"/>
  <c r="AL47" i="23"/>
  <c r="AT47" i="23" s="1"/>
  <c r="AL24" i="23"/>
  <c r="AT24" i="23" s="1"/>
  <c r="AL58" i="23"/>
  <c r="AT58" i="23" s="1"/>
  <c r="AL32" i="23"/>
  <c r="AT32" i="23" s="1"/>
  <c r="AL60" i="23"/>
  <c r="AT60" i="23" s="1"/>
  <c r="AL57" i="23"/>
  <c r="AT57" i="23" s="1"/>
  <c r="AW11" i="23"/>
  <c r="AW8" i="23"/>
  <c r="AL27" i="23"/>
  <c r="AT27" i="23" s="1"/>
  <c r="AL66" i="23"/>
  <c r="AT66" i="23" s="1"/>
  <c r="AL28" i="23"/>
  <c r="AT28" i="23" s="1"/>
  <c r="AL25" i="23"/>
  <c r="AT25" i="23" s="1"/>
  <c r="AL35" i="23"/>
  <c r="AT35" i="23" s="1"/>
  <c r="AL37" i="23"/>
  <c r="AT37" i="23" s="1"/>
  <c r="AL36" i="23"/>
  <c r="AT36" i="23" s="1"/>
  <c r="AL54" i="23"/>
  <c r="AT54" i="23" s="1"/>
  <c r="AL69" i="23"/>
  <c r="AT69" i="23" s="1"/>
  <c r="AL62" i="23"/>
  <c r="AT62" i="23" s="1"/>
  <c r="AL45" i="23"/>
  <c r="AT45" i="23" s="1"/>
  <c r="AL44" i="23"/>
  <c r="AT44" i="23" s="1"/>
  <c r="AL65" i="23"/>
  <c r="AT65" i="23" s="1"/>
  <c r="AL22" i="23"/>
  <c r="AT22" i="23" s="1"/>
  <c r="AL38" i="23"/>
  <c r="AT38" i="23" s="1"/>
  <c r="AL52" i="23"/>
  <c r="AT52" i="23" s="1"/>
  <c r="AL63" i="23"/>
  <c r="AT63" i="23" s="1"/>
  <c r="AL40" i="23"/>
  <c r="AT40" i="23" s="1"/>
  <c r="AW10" i="23"/>
  <c r="AL50" i="23"/>
  <c r="AT50" i="23" s="1"/>
  <c r="AW16" i="23"/>
  <c r="AU15" i="23" s="1"/>
  <c r="AL68" i="23"/>
  <c r="AT68" i="23" s="1"/>
  <c r="AL26" i="23"/>
  <c r="AT26" i="23" s="1"/>
  <c r="AL29" i="23"/>
  <c r="AT29" i="23" s="1"/>
  <c r="AL34" i="23"/>
  <c r="AT34" i="23" s="1"/>
  <c r="AL51" i="23"/>
  <c r="AT51" i="23" s="1"/>
  <c r="AL59" i="23"/>
  <c r="AT59" i="23" s="1"/>
  <c r="AL48" i="23"/>
  <c r="AT48" i="23" s="1"/>
  <c r="AW16" i="21"/>
  <c r="AU15" i="21" s="1"/>
  <c r="AL46" i="21"/>
  <c r="AT46" i="21" s="1"/>
  <c r="AL22" i="21"/>
  <c r="AT22" i="21" s="1"/>
  <c r="AL67" i="21"/>
  <c r="AT67" i="21" s="1"/>
  <c r="AL29" i="21"/>
  <c r="AT29" i="21" s="1"/>
  <c r="AL38" i="21"/>
  <c r="AT38" i="21" s="1"/>
  <c r="AL66" i="21"/>
  <c r="AT66" i="21" s="1"/>
  <c r="AW15" i="21"/>
  <c r="AU8" i="21" s="1"/>
  <c r="AW8" i="21"/>
  <c r="AL50" i="21"/>
  <c r="AT50" i="21" s="1"/>
  <c r="AL54" i="21"/>
  <c r="AT54" i="21" s="1"/>
  <c r="AL63" i="21"/>
  <c r="AT63" i="21" s="1"/>
  <c r="AL36" i="21"/>
  <c r="AT36" i="21" s="1"/>
  <c r="AL41" i="21"/>
  <c r="AT41" i="21" s="1"/>
  <c r="AL56" i="23"/>
  <c r="AT56" i="23" s="1"/>
  <c r="AW10" i="21"/>
  <c r="AL48" i="21"/>
  <c r="AT48" i="21" s="1"/>
  <c r="AL25" i="21"/>
  <c r="AT25" i="21" s="1"/>
  <c r="AL34" i="21"/>
  <c r="AT34" i="21" s="1"/>
  <c r="AL49" i="21"/>
  <c r="AT49" i="21" s="1"/>
  <c r="AL23" i="21"/>
  <c r="AT23" i="21" s="1"/>
  <c r="AL44" i="21"/>
  <c r="AT44" i="21" s="1"/>
  <c r="AW11" i="21"/>
  <c r="AL59" i="21"/>
  <c r="AT59" i="21" s="1"/>
  <c r="AL32" i="21"/>
  <c r="AT32" i="21" s="1"/>
  <c r="AL45" i="21"/>
  <c r="AT45" i="21" s="1"/>
  <c r="AL51" i="21"/>
  <c r="AT51" i="21" s="1"/>
  <c r="AL31" i="21"/>
  <c r="AT31" i="21" s="1"/>
  <c r="AL52" i="21"/>
  <c r="AT52" i="21" s="1"/>
  <c r="AW14" i="21"/>
  <c r="AU7" i="21" s="1"/>
  <c r="AL40" i="21"/>
  <c r="AT40" i="21" s="1"/>
  <c r="AL33" i="21"/>
  <c r="AT33" i="21" s="1"/>
  <c r="AL56" i="21"/>
  <c r="AT56" i="21" s="1"/>
  <c r="AL62" i="21"/>
  <c r="AT62" i="21" s="1"/>
  <c r="AL61" i="21"/>
  <c r="AT61" i="21" s="1"/>
  <c r="AL39" i="21"/>
  <c r="AT39" i="21" s="1"/>
  <c r="AL60" i="21"/>
  <c r="AT60" i="21" s="1"/>
  <c r="AL53" i="21"/>
  <c r="AT53" i="21" s="1"/>
  <c r="AL30" i="21"/>
  <c r="AT30" i="21" s="1"/>
  <c r="AL8" i="21"/>
  <c r="AT8" i="21" s="1"/>
  <c r="AL64" i="21"/>
  <c r="AT64" i="21" s="1"/>
  <c r="AL69" i="21"/>
  <c r="AT69" i="21" s="1"/>
  <c r="AL47" i="21"/>
  <c r="AT47" i="21" s="1"/>
  <c r="AL68" i="21"/>
  <c r="AT68" i="21" s="1"/>
  <c r="AL26" i="21"/>
  <c r="AT26" i="21" s="1"/>
  <c r="AL37" i="21"/>
  <c r="AT37" i="21" s="1"/>
  <c r="AL27" i="21"/>
  <c r="AT27" i="21" s="1"/>
  <c r="AL57" i="21"/>
  <c r="AT57" i="21" s="1"/>
  <c r="AL42" i="21"/>
  <c r="AT42" i="21" s="1"/>
  <c r="AL55" i="21"/>
  <c r="AT55" i="21" s="1"/>
  <c r="AW9" i="21"/>
  <c r="AL35" i="21"/>
  <c r="AT35" i="21" s="1"/>
  <c r="AL65" i="21"/>
  <c r="AT65" i="21" s="1"/>
  <c r="AL43" i="21"/>
  <c r="AT43" i="21" s="1"/>
  <c r="AL24" i="21"/>
  <c r="AT24" i="21" s="1"/>
  <c r="AL58" i="21"/>
  <c r="AT58" i="21" s="1"/>
  <c r="AL7" i="15"/>
  <c r="AT7" i="15" s="1"/>
  <c r="AL8" i="15"/>
  <c r="AT8" i="15" s="1"/>
  <c r="AW12" i="23"/>
  <c r="AU5" i="23" s="1"/>
  <c r="AW12" i="21"/>
  <c r="AU5" i="21" s="1"/>
  <c r="AW11" i="19"/>
  <c r="AU13" i="19" s="1"/>
  <c r="AW10" i="19"/>
  <c r="AU14" i="19" s="1"/>
  <c r="AL24" i="19"/>
  <c r="AT24" i="19" s="1"/>
  <c r="AL54" i="19"/>
  <c r="AT54" i="19" s="1"/>
  <c r="AL8" i="19"/>
  <c r="AT8" i="19" s="1"/>
  <c r="AL59" i="19"/>
  <c r="AT59" i="19" s="1"/>
  <c r="AL63" i="19"/>
  <c r="AT63" i="19" s="1"/>
  <c r="AL32" i="19"/>
  <c r="AT32" i="19" s="1"/>
  <c r="AW15" i="19"/>
  <c r="AU8" i="19" s="1"/>
  <c r="AL40" i="19"/>
  <c r="AT40" i="19" s="1"/>
  <c r="AL28" i="19"/>
  <c r="AT28" i="19" s="1"/>
  <c r="AL45" i="19"/>
  <c r="AT45" i="19" s="1"/>
  <c r="AL67" i="19"/>
  <c r="AT67" i="19" s="1"/>
  <c r="AL37" i="19"/>
  <c r="AT37" i="19" s="1"/>
  <c r="AL26" i="19"/>
  <c r="AT26" i="19" s="1"/>
  <c r="AL31" i="19"/>
  <c r="AT31" i="19" s="1"/>
  <c r="AW14" i="19"/>
  <c r="AU7" i="19" s="1"/>
  <c r="AL52" i="19"/>
  <c r="AT52" i="19" s="1"/>
  <c r="AL34" i="19"/>
  <c r="AT34" i="19" s="1"/>
  <c r="AL39" i="19"/>
  <c r="AT39" i="19" s="1"/>
  <c r="AW8" i="19"/>
  <c r="AL64" i="19"/>
  <c r="AT64" i="19" s="1"/>
  <c r="AL49" i="19"/>
  <c r="AT49" i="19" s="1"/>
  <c r="AL48" i="19"/>
  <c r="AT48" i="19" s="1"/>
  <c r="AW16" i="19"/>
  <c r="AU15" i="19" s="1"/>
  <c r="AL29" i="19"/>
  <c r="AT29" i="19" s="1"/>
  <c r="AL56" i="19"/>
  <c r="AT56" i="19" s="1"/>
  <c r="AL36" i="19"/>
  <c r="AT36" i="19" s="1"/>
  <c r="AL55" i="19"/>
  <c r="AT55" i="19" s="1"/>
  <c r="AL61" i="19"/>
  <c r="AT61" i="19" s="1"/>
  <c r="AL46" i="19"/>
  <c r="AT46" i="19" s="1"/>
  <c r="AL35" i="19"/>
  <c r="AT35" i="19" s="1"/>
  <c r="AL47" i="19"/>
  <c r="AT47" i="19" s="1"/>
  <c r="AL68" i="19"/>
  <c r="AT68" i="19" s="1"/>
  <c r="AL53" i="19"/>
  <c r="AT53" i="19" s="1"/>
  <c r="AL57" i="19"/>
  <c r="AT57" i="19" s="1"/>
  <c r="AL23" i="19"/>
  <c r="AT23" i="19" s="1"/>
  <c r="AL60" i="19"/>
  <c r="AT60" i="19" s="1"/>
  <c r="AL69" i="19"/>
  <c r="AT69" i="19" s="1"/>
  <c r="AL30" i="19"/>
  <c r="AT30" i="19" s="1"/>
  <c r="AL42" i="19"/>
  <c r="AT42" i="19" s="1"/>
  <c r="AL38" i="19"/>
  <c r="AT38" i="19" s="1"/>
  <c r="AL50" i="19"/>
  <c r="AT50" i="19" s="1"/>
  <c r="AL64" i="17"/>
  <c r="AL65" i="19"/>
  <c r="AT65" i="19" s="1"/>
  <c r="AL43" i="19"/>
  <c r="AT43" i="19" s="1"/>
  <c r="AL25" i="19"/>
  <c r="AT25" i="19" s="1"/>
  <c r="AL44" i="19"/>
  <c r="AT44" i="19" s="1"/>
  <c r="AL62" i="19"/>
  <c r="AT62" i="19" s="1"/>
  <c r="AL58" i="19"/>
  <c r="AT58" i="19" s="1"/>
  <c r="AL33" i="19"/>
  <c r="AT33" i="19" s="1"/>
  <c r="AL51" i="19"/>
  <c r="AT51" i="19" s="1"/>
  <c r="AW9" i="19"/>
  <c r="AL66" i="19"/>
  <c r="AT66" i="19" s="1"/>
  <c r="AL41" i="19"/>
  <c r="AT41" i="19" s="1"/>
  <c r="AL22" i="19"/>
  <c r="AT22" i="19" s="1"/>
  <c r="AL66" i="17"/>
  <c r="AL40" i="17"/>
  <c r="AL49" i="17"/>
  <c r="AW12" i="19"/>
  <c r="AU5" i="19" s="1"/>
  <c r="AL38" i="17"/>
  <c r="AW16" i="17"/>
  <c r="AU15" i="17" s="1"/>
  <c r="AL35" i="17"/>
  <c r="AT35" i="17" s="1"/>
  <c r="AL45" i="17"/>
  <c r="AL31" i="17"/>
  <c r="AT31" i="17" s="1"/>
  <c r="AW15" i="17"/>
  <c r="AU8" i="17" s="1"/>
  <c r="AL39" i="17"/>
  <c r="AL22" i="17"/>
  <c r="AT22" i="17" s="1"/>
  <c r="AL57" i="17"/>
  <c r="AL44" i="17"/>
  <c r="AL53" i="17"/>
  <c r="AL8" i="17"/>
  <c r="AT8" i="17" s="1"/>
  <c r="AL56" i="17"/>
  <c r="AL48" i="17"/>
  <c r="AW9" i="17"/>
  <c r="AL42" i="17"/>
  <c r="AL33" i="17"/>
  <c r="AT33" i="17" s="1"/>
  <c r="AL52" i="17"/>
  <c r="AW8" i="17"/>
  <c r="AL23" i="17"/>
  <c r="AT23" i="17" s="1"/>
  <c r="AL51" i="17"/>
  <c r="AW11" i="17"/>
  <c r="AU13" i="17" s="1"/>
  <c r="AL50" i="17"/>
  <c r="AL59" i="17"/>
  <c r="AL32" i="17"/>
  <c r="AT32" i="17" s="1"/>
  <c r="AL41" i="17"/>
  <c r="AL30" i="17"/>
  <c r="AT30" i="17" s="1"/>
  <c r="AL43" i="17"/>
  <c r="AL63" i="17"/>
  <c r="AL46" i="17"/>
  <c r="AL67" i="17"/>
  <c r="AW10" i="17"/>
  <c r="AU14" i="17" s="1"/>
  <c r="AL24" i="17"/>
  <c r="AT24" i="17" s="1"/>
  <c r="AL47" i="17"/>
  <c r="AL69" i="17"/>
  <c r="AL55" i="17"/>
  <c r="AL58" i="17"/>
  <c r="AL60" i="17"/>
  <c r="AL29" i="17"/>
  <c r="AT29" i="17" s="1"/>
  <c r="AL26" i="17"/>
  <c r="AT26" i="17" s="1"/>
  <c r="AL54" i="17"/>
  <c r="AL28" i="17"/>
  <c r="AT28" i="17" s="1"/>
  <c r="AL62" i="17"/>
  <c r="AL65" i="17"/>
  <c r="AL68" i="17"/>
  <c r="AW14" i="17"/>
  <c r="AU7" i="17" s="1"/>
  <c r="AL37" i="17"/>
  <c r="AT37" i="17" s="1"/>
  <c r="AL34" i="17"/>
  <c r="AT34" i="17" s="1"/>
  <c r="AL61" i="17"/>
  <c r="AL25" i="17"/>
  <c r="AT25" i="17" s="1"/>
  <c r="AL36" i="17"/>
  <c r="AT36" i="17" s="1"/>
  <c r="AW12" i="17"/>
  <c r="AU5" i="17" s="1"/>
  <c r="AW12" i="18"/>
  <c r="AU5" i="18" s="1"/>
  <c r="AL67" i="18"/>
  <c r="AL59" i="18"/>
  <c r="AL51" i="18"/>
  <c r="AL43" i="18"/>
  <c r="AL35" i="18"/>
  <c r="AL27" i="18"/>
  <c r="AL66" i="18"/>
  <c r="AL58" i="18"/>
  <c r="AL50" i="18"/>
  <c r="AL42" i="18"/>
  <c r="AL34" i="18"/>
  <c r="AL26" i="18"/>
  <c r="AL63" i="18"/>
  <c r="AL61" i="18"/>
  <c r="AL54" i="18"/>
  <c r="AL41" i="18"/>
  <c r="AL30" i="18"/>
  <c r="AL64" i="18"/>
  <c r="AL31" i="18"/>
  <c r="AL23" i="18"/>
  <c r="AL68" i="18"/>
  <c r="AL52" i="18"/>
  <c r="AL48" i="18"/>
  <c r="AL39" i="18"/>
  <c r="AL37" i="18"/>
  <c r="AL28" i="18"/>
  <c r="AL24" i="18"/>
  <c r="AL45" i="18"/>
  <c r="AL36" i="18"/>
  <c r="AL57" i="18"/>
  <c r="AL46" i="18"/>
  <c r="AL33" i="18"/>
  <c r="AL22" i="18"/>
  <c r="AL8" i="18"/>
  <c r="AT8" i="18" s="1"/>
  <c r="AL44" i="18"/>
  <c r="AL47" i="18"/>
  <c r="AL69" i="18"/>
  <c r="AL62" i="18"/>
  <c r="AL55" i="18"/>
  <c r="AL53" i="18"/>
  <c r="AL40" i="18"/>
  <c r="AL29" i="18"/>
  <c r="AL60" i="18"/>
  <c r="AL49" i="18"/>
  <c r="AL38" i="18"/>
  <c r="AL25" i="18"/>
  <c r="AL65" i="18"/>
  <c r="AL32" i="18"/>
  <c r="AL56" i="18"/>
  <c r="AW9" i="18"/>
  <c r="AW15" i="18"/>
  <c r="AU8" i="18" s="1"/>
  <c r="AW8" i="18"/>
  <c r="AW11" i="18"/>
  <c r="AW10" i="18"/>
  <c r="AW14" i="18"/>
  <c r="AU7" i="18" s="1"/>
  <c r="AW16" i="18"/>
  <c r="AU15" i="18" s="1"/>
  <c r="AR13" i="14"/>
  <c r="AR14" i="14"/>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T37" i="15" s="1"/>
  <c r="AL29" i="15"/>
  <c r="AT29" i="15" s="1"/>
  <c r="AL57" i="15"/>
  <c r="AL33" i="15"/>
  <c r="AT33" i="15" s="1"/>
  <c r="AW14" i="15"/>
  <c r="AU7" i="15" s="1"/>
  <c r="AW8" i="15"/>
  <c r="AL64" i="15"/>
  <c r="AL56" i="15"/>
  <c r="AL48" i="15"/>
  <c r="AL40" i="15"/>
  <c r="AL32" i="15"/>
  <c r="AT32" i="15" s="1"/>
  <c r="AL24" i="15"/>
  <c r="AT24" i="15" s="1"/>
  <c r="AL49" i="15"/>
  <c r="AL41" i="15"/>
  <c r="AL67" i="15"/>
  <c r="AL59" i="15"/>
  <c r="AL51" i="15"/>
  <c r="AL43" i="15"/>
  <c r="AL35" i="15"/>
  <c r="AT35" i="15" s="1"/>
  <c r="AL27" i="15"/>
  <c r="AT27" i="15" s="1"/>
  <c r="AL9" i="15"/>
  <c r="AT9" i="15" s="1"/>
  <c r="AL62" i="15"/>
  <c r="AL54" i="15"/>
  <c r="AL46" i="15"/>
  <c r="AL38" i="15"/>
  <c r="AL30" i="15"/>
  <c r="AT30" i="15" s="1"/>
  <c r="AL22" i="15"/>
  <c r="AT22" i="15" s="1"/>
  <c r="AL65" i="15"/>
  <c r="AL25" i="15"/>
  <c r="AT25" i="15" s="1"/>
  <c r="AL68" i="15"/>
  <c r="AL60" i="15"/>
  <c r="AL52" i="15"/>
  <c r="AL44" i="15"/>
  <c r="AL36" i="15"/>
  <c r="AT36" i="15" s="1"/>
  <c r="AL28" i="15"/>
  <c r="AT28" i="15" s="1"/>
  <c r="AL63" i="15"/>
  <c r="AL55" i="15"/>
  <c r="AL47" i="15"/>
  <c r="AL39" i="15"/>
  <c r="AL31" i="15"/>
  <c r="AT31" i="15" s="1"/>
  <c r="AL23" i="15"/>
  <c r="AT23" i="15" s="1"/>
  <c r="AL6" i="15"/>
  <c r="AT6" i="15" s="1"/>
  <c r="AL66" i="15"/>
  <c r="AL58" i="15"/>
  <c r="AL50" i="15"/>
  <c r="AL42" i="15"/>
  <c r="AL34" i="15"/>
  <c r="AT34" i="15" s="1"/>
  <c r="AL26" i="15"/>
  <c r="AT26" i="15" s="1"/>
  <c r="AW16" i="15"/>
  <c r="AU15" i="15" s="1"/>
  <c r="AW10" i="15"/>
  <c r="AU14" i="15" s="1"/>
  <c r="AW11" i="15"/>
  <c r="AU13" i="15" s="1"/>
  <c r="AW9" i="15"/>
  <c r="AW15" i="15"/>
  <c r="AU8" i="15" s="1"/>
  <c r="AW12" i="15"/>
  <c r="AU5" i="15" s="1"/>
  <c r="AL66" i="14"/>
  <c r="AL58" i="14"/>
  <c r="AL50" i="14"/>
  <c r="AL42" i="14"/>
  <c r="AL34" i="14"/>
  <c r="AT34" i="14" s="1"/>
  <c r="AL26" i="14"/>
  <c r="AT26" i="14" s="1"/>
  <c r="AL18" i="14"/>
  <c r="AT18" i="14" s="1"/>
  <c r="AL69" i="14"/>
  <c r="AL61" i="14"/>
  <c r="AL53" i="14"/>
  <c r="AL45" i="14"/>
  <c r="AL37" i="14"/>
  <c r="AT37" i="14" s="1"/>
  <c r="AL29" i="14"/>
  <c r="AT29" i="14" s="1"/>
  <c r="AL21" i="14"/>
  <c r="AT21" i="14" s="1"/>
  <c r="AL64" i="14"/>
  <c r="AL56" i="14"/>
  <c r="AL48" i="14"/>
  <c r="AL40" i="14"/>
  <c r="AL32" i="14"/>
  <c r="AT32" i="14" s="1"/>
  <c r="AL24" i="14"/>
  <c r="AT24" i="14" s="1"/>
  <c r="AL14" i="14"/>
  <c r="AT14" i="14" s="1"/>
  <c r="AL8" i="14"/>
  <c r="AT8" i="14" s="1"/>
  <c r="AL67" i="14"/>
  <c r="AL59" i="14"/>
  <c r="AL51" i="14"/>
  <c r="AL43" i="14"/>
  <c r="AL35" i="14"/>
  <c r="AT35" i="14" s="1"/>
  <c r="AL27" i="14"/>
  <c r="AT27" i="14" s="1"/>
  <c r="AL19" i="14"/>
  <c r="AT19" i="14" s="1"/>
  <c r="AL15" i="14"/>
  <c r="AT15" i="14" s="1"/>
  <c r="AL62" i="14"/>
  <c r="AL54" i="14"/>
  <c r="AL46" i="14"/>
  <c r="AL38" i="14"/>
  <c r="AL30" i="14"/>
  <c r="AT30" i="14" s="1"/>
  <c r="AL22" i="14"/>
  <c r="AT22" i="14" s="1"/>
  <c r="AL16" i="14"/>
  <c r="AT16" i="14" s="1"/>
  <c r="AL65" i="14"/>
  <c r="AL57" i="14"/>
  <c r="AL49" i="14"/>
  <c r="AL41" i="14"/>
  <c r="AL33" i="14"/>
  <c r="AT33" i="14" s="1"/>
  <c r="AL25" i="14"/>
  <c r="AT25" i="14" s="1"/>
  <c r="AL68" i="14"/>
  <c r="AL60" i="14"/>
  <c r="AL52" i="14"/>
  <c r="AL44" i="14"/>
  <c r="AL36" i="14"/>
  <c r="AT36" i="14" s="1"/>
  <c r="AL28" i="14"/>
  <c r="AT28" i="14" s="1"/>
  <c r="AL20" i="14"/>
  <c r="AT20" i="14" s="1"/>
  <c r="AL17" i="14"/>
  <c r="AT17" i="14" s="1"/>
  <c r="AL63" i="14"/>
  <c r="AL55" i="14"/>
  <c r="AL47" i="14"/>
  <c r="AL39" i="14"/>
  <c r="AL31" i="14"/>
  <c r="AT31" i="14" s="1"/>
  <c r="AL23" i="14"/>
  <c r="AT23" i="14" s="1"/>
  <c r="AU8" i="14"/>
  <c r="AR5" i="25" l="1"/>
  <c r="AS5" i="25"/>
  <c r="AU13" i="25"/>
  <c r="AT5" i="25"/>
  <c r="AV5" i="25"/>
  <c r="AU14" i="25"/>
  <c r="AS5" i="23"/>
  <c r="AU14" i="23"/>
  <c r="AV5" i="23"/>
  <c r="AT5" i="23"/>
  <c r="AU13" i="23"/>
  <c r="AR5" i="23"/>
  <c r="AS5" i="21"/>
  <c r="AV5" i="21"/>
  <c r="AU14" i="21"/>
  <c r="AR5" i="21"/>
  <c r="AT5" i="21"/>
  <c r="AS5" i="19"/>
  <c r="AT5" i="19"/>
  <c r="AU13" i="21"/>
  <c r="AR5" i="19"/>
  <c r="AV5" i="19"/>
  <c r="AS5" i="17"/>
  <c r="AV5" i="17"/>
  <c r="AT5" i="17"/>
  <c r="AR5" i="17"/>
  <c r="AS5" i="18"/>
  <c r="AR5" i="18"/>
  <c r="AU14" i="18"/>
  <c r="AV5" i="18"/>
  <c r="AT5" i="18"/>
  <c r="AU13" i="18"/>
  <c r="AS5" i="15"/>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AR5" i="14"/>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AV5" i="14"/>
  <c r="AT5" i="14"/>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AS5" i="14"/>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 ref="B36" authorId="0" shapeId="0" xr:uid="{00000000-0006-0000-0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 authorId="1" shapeId="0" xr:uid="{00000000-0006-0000-0700-000012000000}">
      <text>
        <r>
          <rPr>
            <b/>
            <sz val="9"/>
            <color indexed="81"/>
            <rFont val="MS P ゴシック"/>
            <family val="3"/>
            <charset val="128"/>
          </rPr>
          <t xml:space="preserve">リモート送信条件成立：IG ON 且つ PTS ONが15[s]以上
</t>
        </r>
      </text>
    </comment>
    <comment ref="E39" authorId="1" shapeId="0" xr:uid="{00000000-0006-0000-0700-000013000000}">
      <text>
        <r>
          <rPr>
            <b/>
            <sz val="9"/>
            <color indexed="81"/>
            <rFont val="MS P ゴシック"/>
            <family val="3"/>
            <charset val="128"/>
          </rPr>
          <t xml:space="preserve">IG ON 且つ ST OFF
</t>
        </r>
      </text>
    </comment>
    <comment ref="F39" authorId="1" shapeId="0" xr:uid="{00000000-0006-0000-0700-000014000000}">
      <text>
        <r>
          <rPr>
            <b/>
            <sz val="9"/>
            <color indexed="81"/>
            <rFont val="MS P ゴシック"/>
            <family val="3"/>
            <charset val="128"/>
          </rPr>
          <t>IG ON</t>
        </r>
      </text>
    </comment>
    <comment ref="G39" authorId="1" shapeId="0" xr:uid="{00000000-0006-0000-0700-000015000000}">
      <text>
        <r>
          <rPr>
            <b/>
            <sz val="9"/>
            <color indexed="81"/>
            <rFont val="MS P ゴシック"/>
            <family val="3"/>
            <charset val="128"/>
          </rPr>
          <t xml:space="preserve">IG OFF 且つ IG OFF後25[m]未満
</t>
        </r>
      </text>
    </comment>
    <comment ref="H39" authorId="1" shapeId="0" xr:uid="{00000000-0006-0000-0700-000016000000}">
      <text>
        <r>
          <rPr>
            <b/>
            <sz val="9"/>
            <color indexed="81"/>
            <rFont val="MS P ゴシック"/>
            <family val="3"/>
            <charset val="128"/>
          </rPr>
          <t xml:space="preserve">IG OFF
</t>
        </r>
      </text>
    </comment>
    <comment ref="I39" authorId="1" shapeId="0" xr:uid="{00000000-0006-0000-0700-000017000000}">
      <text>
        <r>
          <rPr>
            <b/>
            <sz val="9"/>
            <color indexed="81"/>
            <rFont val="MS P ゴシック"/>
            <family val="3"/>
            <charset val="128"/>
          </rPr>
          <t xml:space="preserve">IG ON 又は IG OFF後25[m]未満
</t>
        </r>
      </text>
    </comment>
    <comment ref="J39" authorId="1" shapeId="0" xr:uid="{00000000-0006-0000-0700-000018000000}">
      <text>
        <r>
          <rPr>
            <b/>
            <sz val="9"/>
            <color indexed="81"/>
            <rFont val="MS P ゴシック"/>
            <family val="3"/>
            <charset val="128"/>
          </rPr>
          <t>+B ON 又は ACC ON</t>
        </r>
      </text>
    </comment>
    <comment ref="B62" authorId="0" shapeId="0" xr:uid="{D554B98E-70C4-4F88-92CF-ECE83BD27F9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5" authorId="1" shapeId="0" xr:uid="{44F8B768-CC31-4DDD-9667-E88851378D11}">
      <text>
        <r>
          <rPr>
            <b/>
            <sz val="9"/>
            <color indexed="81"/>
            <rFont val="MS P ゴシック"/>
            <family val="3"/>
            <charset val="128"/>
          </rPr>
          <t xml:space="preserve">リモート送信条件成立：IG ON 且つ PTS ONが15[s]以上
</t>
        </r>
      </text>
    </comment>
    <comment ref="E65" authorId="1" shapeId="0" xr:uid="{9EE3FE12-9A73-4383-89CC-BDFA6FD42872}">
      <text>
        <r>
          <rPr>
            <b/>
            <sz val="9"/>
            <color indexed="81"/>
            <rFont val="MS P ゴシック"/>
            <family val="3"/>
            <charset val="128"/>
          </rPr>
          <t xml:space="preserve">IG ON 且つ ST OFF
</t>
        </r>
      </text>
    </comment>
    <comment ref="F65" authorId="1" shapeId="0" xr:uid="{6D162CAB-63AD-429E-8952-BEDE06111A88}">
      <text>
        <r>
          <rPr>
            <b/>
            <sz val="9"/>
            <color indexed="81"/>
            <rFont val="MS P ゴシック"/>
            <family val="3"/>
            <charset val="128"/>
          </rPr>
          <t>IG ON</t>
        </r>
      </text>
    </comment>
    <comment ref="G65" authorId="1" shapeId="0" xr:uid="{27A1BE26-E80E-4644-980C-A4B940DB79B2}">
      <text>
        <r>
          <rPr>
            <b/>
            <sz val="9"/>
            <color indexed="81"/>
            <rFont val="MS P ゴシック"/>
            <family val="3"/>
            <charset val="128"/>
          </rPr>
          <t xml:space="preserve">IG OFF 且つ IG OFF後25[m]未満
</t>
        </r>
      </text>
    </comment>
    <comment ref="H65" authorId="1" shapeId="0" xr:uid="{D9AAB5EF-21FB-4CFC-AD17-C4A52956E50A}">
      <text>
        <r>
          <rPr>
            <b/>
            <sz val="9"/>
            <color indexed="81"/>
            <rFont val="MS P ゴシック"/>
            <family val="3"/>
            <charset val="128"/>
          </rPr>
          <t xml:space="preserve">IG OFF
</t>
        </r>
      </text>
    </comment>
    <comment ref="I65" authorId="1" shapeId="0" xr:uid="{62F9F383-29B2-4219-AD8D-9FEC15B99D1C}">
      <text>
        <r>
          <rPr>
            <b/>
            <sz val="9"/>
            <color indexed="81"/>
            <rFont val="MS P ゴシック"/>
            <family val="3"/>
            <charset val="128"/>
          </rPr>
          <t xml:space="preserve">IG ON 又は IG OFF後25[m]未満
</t>
        </r>
      </text>
    </comment>
    <comment ref="J65" authorId="1" shapeId="0" xr:uid="{E4C3811A-4751-477A-A2DA-A26E6FF63042}">
      <text>
        <r>
          <rPr>
            <b/>
            <sz val="9"/>
            <color indexed="81"/>
            <rFont val="MS P ゴシック"/>
            <family val="3"/>
            <charset val="128"/>
          </rPr>
          <t>+B ON 又は ACC ON</t>
        </r>
      </text>
    </comment>
    <comment ref="B89" authorId="0" shapeId="0" xr:uid="{71B3D758-D1DB-4F2B-95EB-0F2FE8BCB5D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2" authorId="1" shapeId="0" xr:uid="{F4C056BF-CD7C-439C-A842-E4D7ECFEB603}">
      <text>
        <r>
          <rPr>
            <b/>
            <sz val="9"/>
            <color indexed="81"/>
            <rFont val="MS P ゴシック"/>
            <family val="3"/>
            <charset val="128"/>
          </rPr>
          <t xml:space="preserve">リモート送信条件成立：IG ON 且つ PTS ONが15[s]以上
</t>
        </r>
      </text>
    </comment>
    <comment ref="E92" authorId="1" shapeId="0" xr:uid="{F3494E53-BCFB-41A3-A19C-7E9DB2DA39B3}">
      <text>
        <r>
          <rPr>
            <b/>
            <sz val="9"/>
            <color indexed="81"/>
            <rFont val="MS P ゴシック"/>
            <family val="3"/>
            <charset val="128"/>
          </rPr>
          <t xml:space="preserve">IG ON 且つ ST OFF
</t>
        </r>
      </text>
    </comment>
    <comment ref="F92" authorId="1" shapeId="0" xr:uid="{4B3E05D6-6824-4A70-B148-58827BE7B477}">
      <text>
        <r>
          <rPr>
            <b/>
            <sz val="9"/>
            <color indexed="81"/>
            <rFont val="MS P ゴシック"/>
            <family val="3"/>
            <charset val="128"/>
          </rPr>
          <t>IG ON</t>
        </r>
      </text>
    </comment>
    <comment ref="G92" authorId="1" shapeId="0" xr:uid="{5DE6A4A1-5A1F-4D89-88D7-C0F87E6A7D99}">
      <text>
        <r>
          <rPr>
            <b/>
            <sz val="9"/>
            <color indexed="81"/>
            <rFont val="MS P ゴシック"/>
            <family val="3"/>
            <charset val="128"/>
          </rPr>
          <t xml:space="preserve">IG OFF 且つ IG OFF後25[m]未満
</t>
        </r>
      </text>
    </comment>
    <comment ref="H92" authorId="1" shapeId="0" xr:uid="{BBDB5D30-6139-428E-8233-E60869CDF3E4}">
      <text>
        <r>
          <rPr>
            <b/>
            <sz val="9"/>
            <color indexed="81"/>
            <rFont val="MS P ゴシック"/>
            <family val="3"/>
            <charset val="128"/>
          </rPr>
          <t xml:space="preserve">IG OFF
</t>
        </r>
      </text>
    </comment>
    <comment ref="I92" authorId="1" shapeId="0" xr:uid="{5C630918-7BF2-4138-AE48-219571232F3F}">
      <text>
        <r>
          <rPr>
            <b/>
            <sz val="9"/>
            <color indexed="81"/>
            <rFont val="MS P ゴシック"/>
            <family val="3"/>
            <charset val="128"/>
          </rPr>
          <t xml:space="preserve">IG ON 又は IG OFF後25[m]未満
</t>
        </r>
      </text>
    </comment>
    <comment ref="J92" authorId="1" shapeId="0" xr:uid="{C546E201-E6EA-4A15-AE11-5C916C4B7CFA}">
      <text>
        <r>
          <rPr>
            <b/>
            <sz val="9"/>
            <color indexed="81"/>
            <rFont val="MS P ゴシック"/>
            <family val="3"/>
            <charset val="128"/>
          </rPr>
          <t>+B ON 又は ACC ON</t>
        </r>
      </text>
    </comment>
    <comment ref="B111" authorId="0" shapeId="0" xr:uid="{577E2C42-4005-489F-9136-74354858137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4" authorId="1" shapeId="0" xr:uid="{6F7D751B-2619-40E8-9AAB-B60C80EB9B85}">
      <text>
        <r>
          <rPr>
            <b/>
            <sz val="9"/>
            <color indexed="81"/>
            <rFont val="MS P ゴシック"/>
            <family val="3"/>
            <charset val="128"/>
          </rPr>
          <t xml:space="preserve">リモート送信条件成立：IG ON 且つ PTS ONが15[s]以上
</t>
        </r>
      </text>
    </comment>
    <comment ref="E114" authorId="1" shapeId="0" xr:uid="{22D1BC75-CFE1-4A85-B6B1-AF688E23AD56}">
      <text>
        <r>
          <rPr>
            <b/>
            <sz val="9"/>
            <color indexed="81"/>
            <rFont val="MS P ゴシック"/>
            <family val="3"/>
            <charset val="128"/>
          </rPr>
          <t xml:space="preserve">IG ON 且つ ST OFF
</t>
        </r>
      </text>
    </comment>
    <comment ref="F114" authorId="1" shapeId="0" xr:uid="{3C6BC358-8F53-4EFE-B1CB-EED91A8112A4}">
      <text>
        <r>
          <rPr>
            <b/>
            <sz val="9"/>
            <color indexed="81"/>
            <rFont val="MS P ゴシック"/>
            <family val="3"/>
            <charset val="128"/>
          </rPr>
          <t>IG ON</t>
        </r>
      </text>
    </comment>
    <comment ref="G114" authorId="1" shapeId="0" xr:uid="{37962E37-A596-4B97-8311-2E46D9BFD114}">
      <text>
        <r>
          <rPr>
            <b/>
            <sz val="9"/>
            <color indexed="81"/>
            <rFont val="MS P ゴシック"/>
            <family val="3"/>
            <charset val="128"/>
          </rPr>
          <t xml:space="preserve">IG OFF 且つ IG OFF後25[m]未満
</t>
        </r>
      </text>
    </comment>
    <comment ref="H114" authorId="1" shapeId="0" xr:uid="{3E5FC61F-CAC5-4E18-973C-C895428D3F2B}">
      <text>
        <r>
          <rPr>
            <b/>
            <sz val="9"/>
            <color indexed="81"/>
            <rFont val="MS P ゴシック"/>
            <family val="3"/>
            <charset val="128"/>
          </rPr>
          <t xml:space="preserve">IG OFF
</t>
        </r>
      </text>
    </comment>
    <comment ref="I114" authorId="1" shapeId="0" xr:uid="{FD76112B-F8B5-4184-BCE6-5394B07618DC}">
      <text>
        <r>
          <rPr>
            <b/>
            <sz val="9"/>
            <color indexed="81"/>
            <rFont val="MS P ゴシック"/>
            <family val="3"/>
            <charset val="128"/>
          </rPr>
          <t xml:space="preserve">IG ON 又は IG OFF後25[m]未満
</t>
        </r>
      </text>
    </comment>
    <comment ref="J114" authorId="1" shapeId="0" xr:uid="{46361FA2-9812-467F-87C8-990F4AD41E47}">
      <text>
        <r>
          <rPr>
            <b/>
            <sz val="9"/>
            <color indexed="81"/>
            <rFont val="MS P ゴシック"/>
            <family val="3"/>
            <charset val="128"/>
          </rPr>
          <t>+B ON 又は ACC ON</t>
        </r>
      </text>
    </comment>
    <comment ref="B146" authorId="0" shapeId="0" xr:uid="{63D81A53-98D2-46AA-AD46-C030136EF46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9" authorId="1" shapeId="0" xr:uid="{0DE1C7B4-3206-4EBC-BA97-3440BAFDFE00}">
      <text>
        <r>
          <rPr>
            <b/>
            <sz val="9"/>
            <color indexed="81"/>
            <rFont val="MS P ゴシック"/>
            <family val="3"/>
            <charset val="128"/>
          </rPr>
          <t xml:space="preserve">リモート送信条件成立：IG ON 且つ PTS ONが15[s]以上
</t>
        </r>
      </text>
    </comment>
    <comment ref="E149" authorId="1" shapeId="0" xr:uid="{D35308FA-1EE2-4DF5-ADA1-B1A039E28672}">
      <text>
        <r>
          <rPr>
            <b/>
            <sz val="9"/>
            <color indexed="81"/>
            <rFont val="MS P ゴシック"/>
            <family val="3"/>
            <charset val="128"/>
          </rPr>
          <t xml:space="preserve">IG ON 且つ ST OFF
</t>
        </r>
      </text>
    </comment>
    <comment ref="F149" authorId="1" shapeId="0" xr:uid="{74D3053B-E73C-43A4-981A-ED079DC417F7}">
      <text>
        <r>
          <rPr>
            <b/>
            <sz val="9"/>
            <color indexed="81"/>
            <rFont val="MS P ゴシック"/>
            <family val="3"/>
            <charset val="128"/>
          </rPr>
          <t>IG ON</t>
        </r>
      </text>
    </comment>
    <comment ref="G149" authorId="1" shapeId="0" xr:uid="{92B942EC-D511-4E9C-8F69-983546640F3F}">
      <text>
        <r>
          <rPr>
            <b/>
            <sz val="9"/>
            <color indexed="81"/>
            <rFont val="MS P ゴシック"/>
            <family val="3"/>
            <charset val="128"/>
          </rPr>
          <t xml:space="preserve">IG OFF 且つ IG OFF後25[m]未満
</t>
        </r>
      </text>
    </comment>
    <comment ref="H149" authorId="1" shapeId="0" xr:uid="{4A5A7DDD-6170-46A7-9D1C-34726DAC27DD}">
      <text>
        <r>
          <rPr>
            <b/>
            <sz val="9"/>
            <color indexed="81"/>
            <rFont val="MS P ゴシック"/>
            <family val="3"/>
            <charset val="128"/>
          </rPr>
          <t xml:space="preserve">IG OFF
</t>
        </r>
      </text>
    </comment>
    <comment ref="I149" authorId="1" shapeId="0" xr:uid="{4322D6BB-CEC7-4082-AFE4-4BDD00967A8B}">
      <text>
        <r>
          <rPr>
            <b/>
            <sz val="9"/>
            <color indexed="81"/>
            <rFont val="MS P ゴシック"/>
            <family val="3"/>
            <charset val="128"/>
          </rPr>
          <t xml:space="preserve">IG ON 又は IG OFF後25[m]未満
</t>
        </r>
      </text>
    </comment>
    <comment ref="J149" authorId="1" shapeId="0" xr:uid="{1934D7D7-8215-4671-9D5C-9619CD53278E}">
      <text>
        <r>
          <rPr>
            <b/>
            <sz val="9"/>
            <color indexed="81"/>
            <rFont val="MS P ゴシック"/>
            <family val="3"/>
            <charset val="128"/>
          </rPr>
          <t>+B ON 又は ACC ON</t>
        </r>
      </text>
    </comment>
    <comment ref="B178" authorId="0" shapeId="0" xr:uid="{0191FCEE-FD30-4BBE-AEAA-55A3D952F4D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1" authorId="1" shapeId="0" xr:uid="{A6DD9AA2-60CD-49D6-8381-9AADE3CD7D93}">
      <text>
        <r>
          <rPr>
            <b/>
            <sz val="9"/>
            <color indexed="81"/>
            <rFont val="MS P ゴシック"/>
            <family val="3"/>
            <charset val="128"/>
          </rPr>
          <t xml:space="preserve">リモート送信条件成立：IG ON 且つ PTS ONが15[s]以上
</t>
        </r>
      </text>
    </comment>
    <comment ref="E181" authorId="1" shapeId="0" xr:uid="{512BD673-7FFF-4E30-994E-799DCBB92737}">
      <text>
        <r>
          <rPr>
            <b/>
            <sz val="9"/>
            <color indexed="81"/>
            <rFont val="MS P ゴシック"/>
            <family val="3"/>
            <charset val="128"/>
          </rPr>
          <t xml:space="preserve">IG ON 且つ ST OFF
</t>
        </r>
      </text>
    </comment>
    <comment ref="F181" authorId="1" shapeId="0" xr:uid="{7A0D1A65-DEDD-46B3-A890-BE99B38E6261}">
      <text>
        <r>
          <rPr>
            <b/>
            <sz val="9"/>
            <color indexed="81"/>
            <rFont val="MS P ゴシック"/>
            <family val="3"/>
            <charset val="128"/>
          </rPr>
          <t>IG ON</t>
        </r>
      </text>
    </comment>
    <comment ref="G181" authorId="1" shapeId="0" xr:uid="{30AE7AD8-EA6B-4AFA-BC44-56E444136CA8}">
      <text>
        <r>
          <rPr>
            <b/>
            <sz val="9"/>
            <color indexed="81"/>
            <rFont val="MS P ゴシック"/>
            <family val="3"/>
            <charset val="128"/>
          </rPr>
          <t xml:space="preserve">IG OFF 且つ IG OFF後25[m]未満
</t>
        </r>
      </text>
    </comment>
    <comment ref="H181" authorId="1" shapeId="0" xr:uid="{A6A489C0-E99C-4718-8BCC-037F50EB4BF3}">
      <text>
        <r>
          <rPr>
            <b/>
            <sz val="9"/>
            <color indexed="81"/>
            <rFont val="MS P ゴシック"/>
            <family val="3"/>
            <charset val="128"/>
          </rPr>
          <t xml:space="preserve">IG OFF
</t>
        </r>
      </text>
    </comment>
    <comment ref="I181" authorId="1" shapeId="0" xr:uid="{606B3675-F295-4370-8F5D-87181D9F976A}">
      <text>
        <r>
          <rPr>
            <b/>
            <sz val="9"/>
            <color indexed="81"/>
            <rFont val="MS P ゴシック"/>
            <family val="3"/>
            <charset val="128"/>
          </rPr>
          <t xml:space="preserve">IG ON 又は IG OFF後25[m]未満
</t>
        </r>
      </text>
    </comment>
    <comment ref="J181" authorId="1" shapeId="0" xr:uid="{DE67F785-32EE-4B94-8DBD-360AF47CC6C1}">
      <text>
        <r>
          <rPr>
            <b/>
            <sz val="9"/>
            <color indexed="81"/>
            <rFont val="MS P ゴシック"/>
            <family val="3"/>
            <charset val="128"/>
          </rPr>
          <t>+B ON 又は ACC ON</t>
        </r>
      </text>
    </comment>
    <comment ref="B209" authorId="0" shapeId="0" xr:uid="{37C55E6E-81B5-4AF2-B6EB-90759E52949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12" authorId="1" shapeId="0" xr:uid="{8EC02608-75F2-4B55-B9CB-BD7ACCB285F3}">
      <text>
        <r>
          <rPr>
            <b/>
            <sz val="9"/>
            <color indexed="81"/>
            <rFont val="MS P ゴシック"/>
            <family val="3"/>
            <charset val="128"/>
          </rPr>
          <t xml:space="preserve">リモート送信条件成立：IG ON 且つ PTS ONが15[s]以上
</t>
        </r>
      </text>
    </comment>
    <comment ref="E212" authorId="1" shapeId="0" xr:uid="{3CEBF425-1817-4816-BE85-53B76F51C23E}">
      <text>
        <r>
          <rPr>
            <b/>
            <sz val="9"/>
            <color indexed="81"/>
            <rFont val="MS P ゴシック"/>
            <family val="3"/>
            <charset val="128"/>
          </rPr>
          <t xml:space="preserve">IG ON 且つ ST OFF
</t>
        </r>
      </text>
    </comment>
    <comment ref="F212" authorId="1" shapeId="0" xr:uid="{D7C5E989-2BF6-4023-9EC9-2D7AABB8C2E6}">
      <text>
        <r>
          <rPr>
            <b/>
            <sz val="9"/>
            <color indexed="81"/>
            <rFont val="MS P ゴシック"/>
            <family val="3"/>
            <charset val="128"/>
          </rPr>
          <t>IG ON</t>
        </r>
      </text>
    </comment>
    <comment ref="G212" authorId="1" shapeId="0" xr:uid="{F5F802B9-FC72-4BEE-8B29-C8C37B53DD6D}">
      <text>
        <r>
          <rPr>
            <b/>
            <sz val="9"/>
            <color indexed="81"/>
            <rFont val="MS P ゴシック"/>
            <family val="3"/>
            <charset val="128"/>
          </rPr>
          <t xml:space="preserve">IG OFF 且つ IG OFF後25[m]未満
</t>
        </r>
      </text>
    </comment>
    <comment ref="H212" authorId="1" shapeId="0" xr:uid="{74B28050-2ADE-4965-A26B-7AE1F897DCD3}">
      <text>
        <r>
          <rPr>
            <b/>
            <sz val="9"/>
            <color indexed="81"/>
            <rFont val="MS P ゴシック"/>
            <family val="3"/>
            <charset val="128"/>
          </rPr>
          <t xml:space="preserve">IG OFF
</t>
        </r>
      </text>
    </comment>
    <comment ref="I212" authorId="1" shapeId="0" xr:uid="{FF53B973-EB7F-484E-B615-D696D1EC3E12}">
      <text>
        <r>
          <rPr>
            <b/>
            <sz val="9"/>
            <color indexed="81"/>
            <rFont val="MS P ゴシック"/>
            <family val="3"/>
            <charset val="128"/>
          </rPr>
          <t xml:space="preserve">IG ON 又は IG OFF後25[m]未満
</t>
        </r>
      </text>
    </comment>
    <comment ref="J212" authorId="1" shapeId="0" xr:uid="{F0D85885-A0C7-4557-8DF9-4C859CFBB4FA}">
      <text>
        <r>
          <rPr>
            <b/>
            <sz val="9"/>
            <color indexed="81"/>
            <rFont val="MS P ゴシック"/>
            <family val="3"/>
            <charset val="128"/>
          </rPr>
          <t>+B ON 又は ACC ON</t>
        </r>
      </text>
    </comment>
    <comment ref="B228" authorId="0" shapeId="0" xr:uid="{C84B6435-0A7C-464C-94EC-545A4601D60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31" authorId="1" shapeId="0" xr:uid="{8F1A08AA-D1A8-42C9-8AEB-2AFCF4D7CA27}">
      <text>
        <r>
          <rPr>
            <b/>
            <sz val="9"/>
            <color indexed="81"/>
            <rFont val="MS P ゴシック"/>
            <family val="3"/>
            <charset val="128"/>
          </rPr>
          <t xml:space="preserve">リモート送信条件成立：IG ON 且つ PTS ONが15[s]以上
</t>
        </r>
      </text>
    </comment>
    <comment ref="E231" authorId="1" shapeId="0" xr:uid="{017CED21-7273-401F-B11D-771EC79CFE0F}">
      <text>
        <r>
          <rPr>
            <b/>
            <sz val="9"/>
            <color indexed="81"/>
            <rFont val="MS P ゴシック"/>
            <family val="3"/>
            <charset val="128"/>
          </rPr>
          <t xml:space="preserve">IG ON 且つ ST OFF
</t>
        </r>
      </text>
    </comment>
    <comment ref="F231" authorId="1" shapeId="0" xr:uid="{DD6DEFB6-7F1E-4B55-ABF2-44AC9B6FE1E6}">
      <text>
        <r>
          <rPr>
            <b/>
            <sz val="9"/>
            <color indexed="81"/>
            <rFont val="MS P ゴシック"/>
            <family val="3"/>
            <charset val="128"/>
          </rPr>
          <t>IG ON</t>
        </r>
      </text>
    </comment>
    <comment ref="G231" authorId="1" shapeId="0" xr:uid="{DEC9BEBE-367F-4599-B6D7-959D9F7FB50C}">
      <text>
        <r>
          <rPr>
            <b/>
            <sz val="9"/>
            <color indexed="81"/>
            <rFont val="MS P ゴシック"/>
            <family val="3"/>
            <charset val="128"/>
          </rPr>
          <t xml:space="preserve">IG OFF 且つ IG OFF後25[m]未満
</t>
        </r>
      </text>
    </comment>
    <comment ref="H231" authorId="1" shapeId="0" xr:uid="{233D0352-F05E-4885-B6FC-A8E1DAA4742C}">
      <text>
        <r>
          <rPr>
            <b/>
            <sz val="9"/>
            <color indexed="81"/>
            <rFont val="MS P ゴシック"/>
            <family val="3"/>
            <charset val="128"/>
          </rPr>
          <t xml:space="preserve">IG OFF
</t>
        </r>
      </text>
    </comment>
    <comment ref="I231" authorId="1" shapeId="0" xr:uid="{0AC7AE28-CF76-41E4-A974-D7A45E6E610E}">
      <text>
        <r>
          <rPr>
            <b/>
            <sz val="9"/>
            <color indexed="81"/>
            <rFont val="MS P ゴシック"/>
            <family val="3"/>
            <charset val="128"/>
          </rPr>
          <t xml:space="preserve">IG ON 又は IG OFF後25[m]未満
</t>
        </r>
      </text>
    </comment>
    <comment ref="J231" authorId="1" shapeId="0" xr:uid="{1382B425-C02B-48BB-BEFD-E675EB0D9A02}">
      <text>
        <r>
          <rPr>
            <b/>
            <sz val="9"/>
            <color indexed="81"/>
            <rFont val="MS P ゴシック"/>
            <family val="3"/>
            <charset val="128"/>
          </rPr>
          <t>+B ON 又は ACC ON</t>
        </r>
      </text>
    </comment>
    <comment ref="B244" authorId="0" shapeId="0" xr:uid="{F60CFA0D-0AF5-4196-BD11-1C750D6AEC2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7" authorId="1" shapeId="0" xr:uid="{90F995EE-E3E7-4442-827C-CB53157B9238}">
      <text>
        <r>
          <rPr>
            <b/>
            <sz val="9"/>
            <color indexed="81"/>
            <rFont val="MS P ゴシック"/>
            <family val="3"/>
            <charset val="128"/>
          </rPr>
          <t xml:space="preserve">リモート送信条件成立：IG ON 且つ PTS ONが15[s]以上
</t>
        </r>
      </text>
    </comment>
    <comment ref="E247" authorId="1" shapeId="0" xr:uid="{BA9CD154-6697-433D-9BB0-3F08817F48CF}">
      <text>
        <r>
          <rPr>
            <b/>
            <sz val="9"/>
            <color indexed="81"/>
            <rFont val="MS P ゴシック"/>
            <family val="3"/>
            <charset val="128"/>
          </rPr>
          <t xml:space="preserve">IG ON 且つ ST OFF
</t>
        </r>
      </text>
    </comment>
    <comment ref="F247" authorId="1" shapeId="0" xr:uid="{E6E03549-DDBF-4C2D-9788-D6735207FC64}">
      <text>
        <r>
          <rPr>
            <b/>
            <sz val="9"/>
            <color indexed="81"/>
            <rFont val="MS P ゴシック"/>
            <family val="3"/>
            <charset val="128"/>
          </rPr>
          <t>IG ON</t>
        </r>
      </text>
    </comment>
    <comment ref="G247" authorId="1" shapeId="0" xr:uid="{C13CCF6D-7FA5-40FF-8DA3-79628EBB3951}">
      <text>
        <r>
          <rPr>
            <b/>
            <sz val="9"/>
            <color indexed="81"/>
            <rFont val="MS P ゴシック"/>
            <family val="3"/>
            <charset val="128"/>
          </rPr>
          <t xml:space="preserve">IG OFF 且つ IG OFF後25[m]未満
</t>
        </r>
      </text>
    </comment>
    <comment ref="H247" authorId="1" shapeId="0" xr:uid="{D87B08C3-7094-40A7-A7CD-7659B09FE6A3}">
      <text>
        <r>
          <rPr>
            <b/>
            <sz val="9"/>
            <color indexed="81"/>
            <rFont val="MS P ゴシック"/>
            <family val="3"/>
            <charset val="128"/>
          </rPr>
          <t xml:space="preserve">IG OFF
</t>
        </r>
      </text>
    </comment>
    <comment ref="I247" authorId="1" shapeId="0" xr:uid="{E1DB12BF-6D94-48DA-BE6E-48EEC556EAE7}">
      <text>
        <r>
          <rPr>
            <b/>
            <sz val="9"/>
            <color indexed="81"/>
            <rFont val="MS P ゴシック"/>
            <family val="3"/>
            <charset val="128"/>
          </rPr>
          <t xml:space="preserve">IG ON 又は IG OFF後25[m]未満
</t>
        </r>
      </text>
    </comment>
    <comment ref="J247" authorId="1" shapeId="0" xr:uid="{562CC75E-4360-49D0-81AF-90F1BD608A2D}">
      <text>
        <r>
          <rPr>
            <b/>
            <sz val="9"/>
            <color indexed="81"/>
            <rFont val="MS P ゴシック"/>
            <family val="3"/>
            <charset val="128"/>
          </rPr>
          <t>+B ON 又は ACC ON</t>
        </r>
      </text>
    </comment>
  </commentList>
</comments>
</file>

<file path=xl/sharedStrings.xml><?xml version="1.0" encoding="utf-8"?>
<sst xmlns="http://schemas.openxmlformats.org/spreadsheetml/2006/main" count="22128" uniqueCount="511">
  <si>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</si>
  <si>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</si>
  <si>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</si>
  <si>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</si>
  <si>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</si>
  <si>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</si>
  <si>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</si>
  <si>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</si>
  <si>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</si>
  <si>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</si>
  <si>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</si>
  <si>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</si>
  <si>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</si>
  <si>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</si>
  <si>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</si>
  <si>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</si>
  <si>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</si>
  <si>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</si>
  <si>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</si>
  <si>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</si>
  <si>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</si>
  <si>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</si>
  <si>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</si>
  <si>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</si>
  <si>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</si>
  <si>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</si>
  <si>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</si>
  <si>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</si>
  <si>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</si>
  <si>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</si>
  <si>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</si>
  <si>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</si>
  <si>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</si>
  <si>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</si>
  <si>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</si>
  <si>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</si>
  <si>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</si>
  <si>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</si>
  <si>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</si>
  <si>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</si>
  <si>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</si>
  <si>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</si>
  <si>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</si>
  <si>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</si>
  <si>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</si>
  <si>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</si>
  <si>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</si>
  <si>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</si>
  <si>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</si>
  <si>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</si>
  <si>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</si>
  <si>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</si>
  <si>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</si>
  <si>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</si>
  <si>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</si>
  <si>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</si>
  <si>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</si>
  <si>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</si>
  <si>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</si>
  <si>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</si>
  <si>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</si>
  <si>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</si>
  <si>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</si>
  <si>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</si>
  <si>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</si>
  <si>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</si>
  <si>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</si>
  <si>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</si>
  <si>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</si>
  <si>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</si>
  <si>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</si>
  <si>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</si>
  <si>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</si>
  <si>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</si>
  <si>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</si>
  <si>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</si>
  <si>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</si>
  <si>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</si>
  <si>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</si>
  <si>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</si>
  <si>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</si>
  <si>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</si>
  <si>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</si>
  <si>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</si>
  <si>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</si>
  <si>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</si>
  <si>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</si>
  <si>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</si>
  <si>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</si>
  <si>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</si>
  <si>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</si>
  <si>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</si>
  <si>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</si>
  <si>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</si>
  <si>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</si>
  <si>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</si>
  <si>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</si>
  <si>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</si>
  <si>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</si>
  <si>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</si>
  <si>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</si>
  <si>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</si>
  <si>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</si>
  <si>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</si>
  <si>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</si>
  <si>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</si>
  <si>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</si>
  <si>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</si>
  <si>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</si>
  <si>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</si>
  <si>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</si>
  <si>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</si>
  <si>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</si>
  <si>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</si>
  <si>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</si>
  <si>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</si>
  <si>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</si>
  <si>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</si>
  <si>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</si>
  <si>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</si>
  <si>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</si>
  <si>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</si>
  <si>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</si>
  <si>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</si>
  <si>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</si>
  <si>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</si>
  <si>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</si>
  <si>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</si>
  <si>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</si>
  <si>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</si>
  <si>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</si>
  <si>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</si>
  <si>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</si>
  <si>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</si>
  <si>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</si>
  <si>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</si>
  <si>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</si>
  <si>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</si>
  <si>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</si>
  <si>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</si>
  <si>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</si>
  <si>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</si>
  <si>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</si>
  <si>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</si>
  <si>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</si>
  <si>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</si>
  <si>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</si>
  <si>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</si>
  <si>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</si>
  <si>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</si>
  <si>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</si>
  <si>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</si>
  <si>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</si>
  <si>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</si>
  <si>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</si>
  <si>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</si>
  <si>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</si>
  <si>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</si>
  <si>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</si>
  <si>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</si>
  <si>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</si>
  <si>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</si>
  <si>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</si>
  <si>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</si>
  <si>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</si>
  <si>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</si>
  <si>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</si>
  <si>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</si>
  <si>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</si>
  <si>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</si>
  <si>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</si>
  <si>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</si>
  <si>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</si>
  <si>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</si>
  <si>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</si>
  <si>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</si>
  <si>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</si>
  <si>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</si>
  <si>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</si>
  <si>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</si>
  <si>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</si>
  <si>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</si>
  <si>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</si>
  <si>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</si>
  <si>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</si>
  <si>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</si>
  <si>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</si>
  <si>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</si>
  <si>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</si>
  <si>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</si>
  <si>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</si>
  <si>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</si>
  <si>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</si>
  <si>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</si>
  <si>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</si>
  <si>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</si>
  <si>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</si>
  <si>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</si>
  <si>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</si>
  <si>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</si>
  <si>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</si>
  <si>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</si>
  <si>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</si>
  <si>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</si>
  <si>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</si>
  <si>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</si>
  <si>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</si>
  <si>
    <t>00b</t>
    <phoneticPr fontId="2"/>
  </si>
  <si>
    <t>11b</t>
    <phoneticPr fontId="2"/>
  </si>
  <si>
    <t>**b</t>
    <phoneticPr fontId="2"/>
  </si>
  <si>
    <t>NULL</t>
  </si>
  <si>
    <t>IG-ON + 通常 + 未定義(11b)</t>
    <rPh sb="8" eb="10">
      <t>ツウジョウ</t>
    </rPh>
    <rPh sb="13" eb="16">
      <t>ミテイギ</t>
    </rPh>
    <phoneticPr fontId="2"/>
  </si>
  <si>
    <t>01b</t>
    <phoneticPr fontId="2"/>
  </si>
  <si>
    <t>10b</t>
    <phoneticPr fontId="2"/>
  </si>
  <si>
    <t>PD</t>
    <phoneticPr fontId="2"/>
  </si>
  <si>
    <t>BC</t>
    <phoneticPr fontId="2"/>
  </si>
  <si>
    <t>TT</t>
    <phoneticPr fontId="2"/>
  </si>
  <si>
    <t>IG-ON + 通常 + 正常(00b)</t>
    <phoneticPr fontId="2"/>
  </si>
  <si>
    <t>00b</t>
    <phoneticPr fontId="2"/>
  </si>
  <si>
    <t>01b</t>
    <phoneticPr fontId="2"/>
  </si>
  <si>
    <t>10b</t>
    <phoneticPr fontId="2"/>
  </si>
  <si>
    <t>IG-ON + 未受信 + *</t>
    <rPh sb="8" eb="9">
      <t>ミ</t>
    </rPh>
    <rPh sb="9" eb="11">
      <t>ジュシン</t>
    </rPh>
    <phoneticPr fontId="2"/>
  </si>
  <si>
    <t>IG-ON + 通信途絶 + *</t>
    <rPh sb="8" eb="10">
      <t>ツウシン</t>
    </rPh>
    <rPh sb="10" eb="12">
      <t>トゼツ</t>
    </rPh>
    <phoneticPr fontId="2"/>
  </si>
  <si>
    <t>-</t>
    <phoneticPr fontId="2"/>
  </si>
  <si>
    <t>**b</t>
  </si>
  <si>
    <t>**b</t>
    <phoneticPr fontId="2"/>
  </si>
  <si>
    <t>IG-ON + 通常 + 正常(00b)</t>
    <rPh sb="8" eb="10">
      <t>ツウジョウ</t>
    </rPh>
    <rPh sb="13" eb="15">
      <t>セイジョウ</t>
    </rPh>
    <phoneticPr fontId="2"/>
  </si>
  <si>
    <t>-</t>
    <phoneticPr fontId="2"/>
  </si>
  <si>
    <t>-</t>
    <phoneticPr fontId="2"/>
  </si>
  <si>
    <t>01b</t>
    <phoneticPr fontId="2"/>
  </si>
  <si>
    <t>10b</t>
    <phoneticPr fontId="2"/>
  </si>
  <si>
    <t>11b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</si>
  <si>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</si>
  <si>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</si>
  <si>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</si>
  <si>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IG-ON + 未受信通信途絶 + *</t>
    <rPh sb="8" eb="9">
      <t>ミ</t>
    </rPh>
    <rPh sb="9" eb="11">
      <t>ジュシン</t>
    </rPh>
    <rPh sb="11" eb="13">
      <t>ツウシン</t>
    </rPh>
    <rPh sb="13" eb="15">
      <t>トゼツ</t>
    </rPh>
    <phoneticPr fontId="2"/>
  </si>
  <si>
    <t>通常(00b)/
未受信(01b)/
通信途絶(10b)/
未受信通信途絶(11b)</t>
    <rPh sb="19" eb="23">
      <t>ツウシントゼツ</t>
    </rPh>
    <rPh sb="30" eb="31">
      <t>ミ</t>
    </rPh>
    <rPh sb="31" eb="33">
      <t>ジュシン</t>
    </rPh>
    <rPh sb="33" eb="35">
      <t>ツウシン</t>
    </rPh>
    <rPh sb="35" eb="37">
      <t>トゼツ</t>
    </rPh>
    <phoneticPr fontId="2"/>
  </si>
  <si>
    <t>IG-OFF + * + *</t>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</si>
  <si>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</si>
  <si>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</si>
  <si>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</si>
  <si>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</si>
  <si>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通常(00b)/
未受信(01b)/
通信途絶(10b)/
未受信通信途絶(11b)</t>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</si>
  <si>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</si>
  <si>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</si>
  <si>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</si>
  <si>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</si>
  <si>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</si>
  <si>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</si>
  <si>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</si>
  <si>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</si>
  <si>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</si>
  <si>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</si>
  <si>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</si>
  <si>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</si>
  <si>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</si>
  <si>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STNBY</t>
  </si>
  <si>
    <t>REC</t>
  </si>
  <si>
    <t>FLASH_1000_D50_OFF</t>
  </si>
  <si>
    <t>ON</t>
  </si>
  <si>
    <t>STNBY</t>
    <phoneticPr fontId="2"/>
  </si>
  <si>
    <t>ON(白)</t>
    <rPh sb="3" eb="4">
      <t>シロ</t>
    </rPh>
    <phoneticPr fontId="2"/>
  </si>
  <si>
    <t>CTRL</t>
  </si>
  <si>
    <t>CTRL</t>
    <phoneticPr fontId="2"/>
  </si>
  <si>
    <t>MALFUNC</t>
  </si>
  <si>
    <t>MALFUNC</t>
    <phoneticPr fontId="2"/>
  </si>
  <si>
    <t>ON(緑)</t>
    <rPh sb="3" eb="4">
      <t>ミドリ</t>
    </rPh>
    <phoneticPr fontId="2"/>
  </si>
  <si>
    <t>ON(アンバー)</t>
    <phoneticPr fontId="2"/>
  </si>
  <si>
    <t>HOF_EXT</t>
    <phoneticPr fontId="2"/>
  </si>
  <si>
    <t>PTN1</t>
  </si>
  <si>
    <t>PTN1</t>
    <phoneticPr fontId="2"/>
  </si>
  <si>
    <t>PTN2</t>
  </si>
  <si>
    <t>PTN2</t>
    <phoneticPr fontId="2"/>
  </si>
  <si>
    <t>PTN3</t>
  </si>
  <si>
    <t>PTN4</t>
  </si>
  <si>
    <t>PTN5</t>
  </si>
  <si>
    <t>PTN6</t>
  </si>
  <si>
    <t>PTN7</t>
  </si>
  <si>
    <t>S_ADTJA-CSTD-0-BZR01-REQ02-</t>
  </si>
  <si>
    <t>S_ADTJA-CSTD-0-BZR01-REQ03-</t>
  </si>
  <si>
    <t>S_ADTJA-CSTD-0-BZR01-REQ04-</t>
  </si>
  <si>
    <t>S_ADTJA-CSTD-0-BZR01-REQ05-</t>
  </si>
  <si>
    <t>S_ADTJA-CSTD-0-BZR01-REQ06-</t>
  </si>
  <si>
    <t>S_ADTJA-CSTD-0-BZR01-REQ07-</t>
  </si>
  <si>
    <t>S_ADTJA-CSTD-0-BZR01-REQ08-</t>
  </si>
  <si>
    <t>ALERT_CH_S_ADTJA_PD</t>
  </si>
  <si>
    <t>WRN</t>
  </si>
  <si>
    <t>S_ADTJA-CSTD-0-MEF01-REQ04-</t>
  </si>
  <si>
    <t>S_ADTJA-CSTD-0-MEF01-REQ02-</t>
  </si>
  <si>
    <t>S_ADTJA-CSTD-0-MEF01-REQ03-</t>
  </si>
  <si>
    <t>S_ADTJA-CSTD-0-MEF01-REQ05-/S_ADTJA-CSTD-0-MEF01-REQ22-(HUD用)</t>
    <rPh sb="59" eb="60">
      <t>ヨウ</t>
    </rPh>
    <phoneticPr fontId="2"/>
  </si>
  <si>
    <t>YESNO</t>
    <phoneticPr fontId="2"/>
  </si>
  <si>
    <t>PTN8</t>
  </si>
  <si>
    <t>PTN9</t>
  </si>
  <si>
    <t>PTN10</t>
  </si>
  <si>
    <t>PTN11</t>
  </si>
  <si>
    <t>PTN12</t>
  </si>
  <si>
    <t>PTN13</t>
  </si>
  <si>
    <t>PTN14</t>
  </si>
  <si>
    <t>PTN15</t>
  </si>
  <si>
    <t>S_ADTJA-CSTD-0-MEF01-REQ16-/S_ADTJA-CSTD-0-MEF01-REQ24-(HUD用)</t>
  </si>
  <si>
    <t>WRN1</t>
    <phoneticPr fontId="2"/>
  </si>
  <si>
    <t>WRN2</t>
    <phoneticPr fontId="2"/>
  </si>
  <si>
    <t>S_ADTJA-CSTD-0-MEF01-REQ21-</t>
  </si>
  <si>
    <t>S_ADTJA-CSTD-0-MEF01-REQ29-</t>
  </si>
  <si>
    <t>S_ADTJA-CSTD-0-MEF01-REQ25-</t>
  </si>
  <si>
    <t>S_ADTJA-CSTD-0-MEF01-REQ26-</t>
  </si>
  <si>
    <t>S_ADTJA-CSTD-0-MEF01-REQ27-</t>
  </si>
  <si>
    <t>S_ADTJA-CSTD-0-MEF01-REQ28-</t>
  </si>
  <si>
    <t>WRN3</t>
  </si>
  <si>
    <t>WRN4</t>
  </si>
  <si>
    <t>S_ADTJA-CSTD-0-MEF01-REQ06-/S_ADTJA-CSTD-0-MEF01-REQ23-(HUD用)</t>
  </si>
  <si>
    <t>S_ADTJA-CSTD-0-MEF01-REQ07-/S_ADTJA-CSTD-0-MEF01-REQ23-(HUD用)</t>
  </si>
  <si>
    <t>S_ADTJA-CSTD-0-MEF01-REQ08-/S_ADTJA-CSTD-0-MEF01-REQ23-(HUD用)</t>
  </si>
  <si>
    <t>S_ADTJA-CSTD-0-MEF01-REQ09-/S_ADTJA-CSTD-0-MEF01-REQ23-(HUD用)</t>
  </si>
  <si>
    <t>S_ADTJA-CSTD-0-MEF01-REQ10-/S_ADTJA-CSTD-0-MEF01-REQ23-(HUD用)</t>
  </si>
  <si>
    <t>S_ADTJA-CSTD-0-MEF01-REQ11-/S_ADTJA-CSTD-0-MEF01-REQ23-(HUD用)</t>
  </si>
  <si>
    <t>S_ADTJA-CSTD-0-MEF01-REQ12-/S_ADTJA-CSTD-0-MEF01-REQ23-(HUD用)</t>
  </si>
  <si>
    <t>S_ADTJA-CSTD-0-MEF01-REQ13-/S_ADTJA-CSTD-0-MEF01-REQ23-(HUD用)</t>
  </si>
  <si>
    <t>S_ADTJA-CSTD-0-MEF01-REQ14-/S_ADTJA-CSTD-0-MEF01-REQ23-(HUD用)</t>
  </si>
  <si>
    <t>S_ADTJA-CSTD-0-MEF01-REQ15-/S_ADTJA-CSTD-0-MEF01-REQ23-(HUD用)</t>
  </si>
  <si>
    <t>S_ADTJA-CSTD-0-MEF01-REQ17-/S_ADTJA-CSTD-0-MEF01-REQ23-(HUD用)</t>
  </si>
  <si>
    <t>S_ADTJA-CSTD-0-MEF01-REQ18-/S_ADTJA-CSTD-0-MEF01-REQ23-(HUD用)</t>
  </si>
  <si>
    <t>S_ADTJA-CSTD-0-MEF01-REQ19-/S_ADTJA-CSTD-0-MEF01-REQ23-(HUD用)</t>
  </si>
  <si>
    <t>S_ADTJA-CSTD-0-MEF01-REQ20-/S_ADTJA-CSTD-0-MEF01-REQ23-(HUD用)</t>
  </si>
  <si>
    <t>ALERT_CH_S_ADTJA_BC</t>
  </si>
  <si>
    <t>DREC_S</t>
    <phoneticPr fontId="2"/>
  </si>
  <si>
    <t>FCM1S92</t>
  </si>
  <si>
    <t>FCM1S92</t>
    <phoneticPr fontId="2"/>
  </si>
  <si>
    <t>TJAINDI</t>
    <phoneticPr fontId="2"/>
  </si>
  <si>
    <t>HOF_STAT</t>
    <phoneticPr fontId="2"/>
  </si>
  <si>
    <t>HOF_END</t>
    <phoneticPr fontId="2"/>
  </si>
  <si>
    <t>WRN</t>
    <phoneticPr fontId="2"/>
  </si>
  <si>
    <t>PTN3</t>
    <phoneticPr fontId="2"/>
  </si>
  <si>
    <t>PTN4</t>
    <phoneticPr fontId="2"/>
  </si>
  <si>
    <t>PTN5</t>
    <phoneticPr fontId="2"/>
  </si>
  <si>
    <t>PTN6</t>
    <phoneticPr fontId="2"/>
  </si>
  <si>
    <t>PTN7</t>
    <phoneticPr fontId="2"/>
  </si>
  <si>
    <t>PTN8</t>
    <phoneticPr fontId="2"/>
  </si>
  <si>
    <t>PTN9</t>
    <phoneticPr fontId="2"/>
  </si>
  <si>
    <t>PTN10</t>
    <phoneticPr fontId="2"/>
  </si>
  <si>
    <t>PTN11</t>
    <phoneticPr fontId="2"/>
  </si>
  <si>
    <t>PTN12</t>
    <phoneticPr fontId="2"/>
  </si>
  <si>
    <t>PTN13</t>
    <phoneticPr fontId="2"/>
  </si>
  <si>
    <t>PTN14</t>
    <phoneticPr fontId="2"/>
  </si>
  <si>
    <t>PTN15</t>
    <phoneticPr fontId="2"/>
  </si>
  <si>
    <t>HOF_MSG</t>
    <phoneticPr fontId="2"/>
  </si>
  <si>
    <t>WRN2</t>
    <phoneticPr fontId="2"/>
  </si>
  <si>
    <t>WRN1</t>
    <phoneticPr fontId="2"/>
  </si>
  <si>
    <t>WRN3</t>
    <phoneticPr fontId="2"/>
  </si>
  <si>
    <t>WRN4</t>
    <phoneticPr fontId="2"/>
  </si>
  <si>
    <t>HOF_BZR</t>
    <phoneticPr fontId="2"/>
  </si>
  <si>
    <t>HOFDIREQ</t>
    <phoneticPr fontId="2"/>
  </si>
  <si>
    <t>HOF_PROP</t>
    <phoneticPr fontId="2"/>
  </si>
  <si>
    <t>HOF_REQ</t>
    <phoneticPr fontId="2"/>
  </si>
  <si>
    <t>TT_DMCR</t>
    <phoneticPr fontId="2"/>
  </si>
  <si>
    <t>PD_RQHN</t>
    <phoneticPr fontId="2"/>
  </si>
  <si>
    <t>PD_EDHF</t>
    <phoneticPr fontId="2"/>
  </si>
  <si>
    <t>PD_HFML</t>
    <phoneticPr fontId="2"/>
  </si>
  <si>
    <t>PD_STHF</t>
    <phoneticPr fontId="2"/>
  </si>
  <si>
    <t>PD_DMCR</t>
    <phoneticPr fontId="2"/>
  </si>
  <si>
    <t>ALERT_CH_S_ADTJA_TT</t>
  </si>
  <si>
    <t>ALERT_CH_S_ADTJA_TT_DMCR</t>
  </si>
  <si>
    <t>ALERT_CH_S_ADTJA_PD_RQHN</t>
  </si>
  <si>
    <t>ALERT_CH_S_ADTJA_PD_EDHF</t>
  </si>
  <si>
    <t>ALERT_CH_S_ADTJA_PD_DMCR</t>
  </si>
  <si>
    <t>ALERT_CH_S_ADTJA_PD_STHF</t>
  </si>
  <si>
    <t>ALERT_CH_S_ADTJA_PD_HFML</t>
  </si>
  <si>
    <t>HOF_NSG</t>
    <phoneticPr fontId="2"/>
  </si>
  <si>
    <t>PD_HFNL</t>
  </si>
  <si>
    <t>ALERT_CH_S_ADTJA_PD_HFNL</t>
  </si>
  <si>
    <t>YESNO</t>
  </si>
  <si>
    <t>WRN1</t>
  </si>
  <si>
    <t>WRN2</t>
  </si>
  <si>
    <t>0000b</t>
    <phoneticPr fontId="2"/>
  </si>
  <si>
    <t>0001b</t>
  </si>
  <si>
    <t>010b</t>
    <phoneticPr fontId="2"/>
  </si>
  <si>
    <t>001b</t>
    <phoneticPr fontId="2"/>
  </si>
  <si>
    <t>000b</t>
    <phoneticPr fontId="2"/>
  </si>
  <si>
    <t>011b</t>
    <phoneticPr fontId="2"/>
  </si>
  <si>
    <t>UNKNOWN/
STNBY/
CTRL/
MALFUNC</t>
    <phoneticPr fontId="2"/>
  </si>
  <si>
    <t>点灯(白)</t>
  </si>
  <si>
    <t>点灯(緑)</t>
  </si>
  <si>
    <t>点灯(アンバー)</t>
  </si>
  <si>
    <t>-/
点灯(白)/
点灯(緑)/
点灯(アンバー)</t>
    <rPh sb="2" eb="4">
      <t>テントウ</t>
    </rPh>
    <rPh sb="6" eb="7">
      <t>シロ</t>
    </rPh>
    <rPh sb="13" eb="14">
      <t>ミドリ</t>
    </rPh>
    <phoneticPr fontId="2"/>
  </si>
  <si>
    <t>TT判定</t>
    <rPh sb="2" eb="4">
      <t>ハンテイ</t>
    </rPh>
    <phoneticPr fontId="2"/>
  </si>
  <si>
    <t>TT_DMCR判定</t>
    <rPh sb="7" eb="9">
      <t>ハンテイ</t>
    </rPh>
    <phoneticPr fontId="2"/>
  </si>
  <si>
    <t>点灯/
点滅/
-</t>
    <rPh sb="0" eb="2">
      <t>テントウ</t>
    </rPh>
    <rPh sb="4" eb="6">
      <t>テンメツ</t>
    </rPh>
    <phoneticPr fontId="2"/>
  </si>
  <si>
    <t>IG-ON + 通常 + スタンバイ(01b)</t>
    <phoneticPr fontId="2"/>
  </si>
  <si>
    <t>IG-ON + 通常 + 制御中(010b)</t>
    <phoneticPr fontId="2"/>
  </si>
  <si>
    <r>
      <t xml:space="preserve">正常(000b)/
</t>
    </r>
    <r>
      <rPr>
        <sz val="11"/>
        <rFont val="ＭＳ Ｐゴシック"/>
        <family val="3"/>
        <charset val="128"/>
        <scheme val="minor"/>
      </rPr>
      <t>スタンバイ(01b)/
制御中(010b)/
異常(011b)/</t>
    </r>
    <r>
      <rPr>
        <sz val="11"/>
        <rFont val="ＭＳ Ｐゴシック"/>
        <family val="2"/>
        <charset val="128"/>
        <scheme val="minor"/>
      </rPr>
      <t xml:space="preserve">
未定義(100b～11b)</t>
    </r>
    <rPh sb="0" eb="2">
      <t>セイジョウ</t>
    </rPh>
    <rPh sb="33" eb="35">
      <t>イジョウ</t>
    </rPh>
    <rPh sb="43" eb="46">
      <t>ミテイギ</t>
    </rPh>
    <phoneticPr fontId="2"/>
  </si>
  <si>
    <t>IG-ON + 通常 + 異常(011b)</t>
    <phoneticPr fontId="2"/>
  </si>
  <si>
    <t>UNKNOWN/
STNBY/
REC</t>
    <phoneticPr fontId="2"/>
  </si>
  <si>
    <t>正常(00b)/
画像記録中(10b)/
画像記録待機中(01b)/
未定義(11b)</t>
    <rPh sb="0" eb="2">
      <t>セイジョウ</t>
    </rPh>
    <rPh sb="21" eb="23">
      <t>ガゾウ</t>
    </rPh>
    <rPh sb="23" eb="25">
      <t>キロク</t>
    </rPh>
    <rPh sb="25" eb="27">
      <t>タイキ</t>
    </rPh>
    <rPh sb="27" eb="28">
      <t>チュウ</t>
    </rPh>
    <rPh sb="35" eb="38">
      <t>ミテイギ</t>
    </rPh>
    <phoneticPr fontId="2"/>
  </si>
  <si>
    <t>IG-ON + 通常 + 画像記録中(10b)</t>
    <rPh sb="8" eb="10">
      <t>ツウジョウ</t>
    </rPh>
    <phoneticPr fontId="2"/>
  </si>
  <si>
    <t>IG-ON + 通常 + 画像記録待機中(01b)</t>
    <rPh sb="8" eb="10">
      <t>ツウジョウ</t>
    </rPh>
    <phoneticPr fontId="2"/>
  </si>
  <si>
    <t>点灯</t>
  </si>
  <si>
    <t>点滅/</t>
  </si>
  <si>
    <t>-/
REQ02/
REQ03/
REQ04/
REQ05/
REQ06/
REQ07/
REQ08/</t>
    <phoneticPr fontId="2"/>
  </si>
  <si>
    <t>UNKNOWN/
PTN1/
PTN2/
PTN3/
PTN4/
PTN5/
PTN6/
PTN7/</t>
    <phoneticPr fontId="2"/>
  </si>
  <si>
    <r>
      <t xml:space="preserve">正常(000b)/
</t>
    </r>
    <r>
      <rPr>
        <sz val="11"/>
        <rFont val="ＭＳ Ｐゴシック"/>
        <family val="3"/>
        <charset val="128"/>
        <scheme val="minor"/>
      </rPr>
      <t>パターン1(001b)/
パターン2(010b)/
パターン3(011b)/</t>
    </r>
    <r>
      <rPr>
        <sz val="11"/>
        <rFont val="ＭＳ Ｐゴシック"/>
        <family val="2"/>
        <charset val="128"/>
        <scheme val="minor"/>
      </rPr>
      <t xml:space="preserve">
パターン4(100b)/
パターン5(101b)/
パターン6(110b)/
パターン7(111b)</t>
    </r>
    <rPh sb="0" eb="2">
      <t>セイジョウ</t>
    </rPh>
    <phoneticPr fontId="2"/>
  </si>
  <si>
    <t>100b</t>
    <phoneticPr fontId="2"/>
  </si>
  <si>
    <t>101b</t>
    <phoneticPr fontId="2"/>
  </si>
  <si>
    <t>110b</t>
    <phoneticPr fontId="2"/>
  </si>
  <si>
    <t>111b</t>
    <phoneticPr fontId="2"/>
  </si>
  <si>
    <t>MALFUNC</t>
    <phoneticPr fontId="2"/>
  </si>
  <si>
    <t>REQ02</t>
    <phoneticPr fontId="2"/>
  </si>
  <si>
    <t>REQ03</t>
  </si>
  <si>
    <t>REQ04</t>
  </si>
  <si>
    <t>REQ05</t>
  </si>
  <si>
    <t>REQ06</t>
  </si>
  <si>
    <t>REQ07</t>
  </si>
  <si>
    <t>REQ08</t>
  </si>
  <si>
    <t>IG-ON + 通常 + パターン1(001b)</t>
    <phoneticPr fontId="2"/>
  </si>
  <si>
    <t>IG-ON + 通常 + パターン3(011b)</t>
    <phoneticPr fontId="2"/>
  </si>
  <si>
    <t>IG-ON + 通常 + パターン7(111b)</t>
    <phoneticPr fontId="2"/>
  </si>
  <si>
    <t>IG-ON + 通常 + パターン6(110b)</t>
    <phoneticPr fontId="2"/>
  </si>
  <si>
    <t>IG-ON + 通常 + パターン5(101b)</t>
    <phoneticPr fontId="2"/>
  </si>
  <si>
    <t>IG-ON + 通常 + パターン4(100b)</t>
    <phoneticPr fontId="2"/>
  </si>
  <si>
    <t>IG-ON + 通常 + パターン2(010b)</t>
    <phoneticPr fontId="2"/>
  </si>
  <si>
    <t>BC判定</t>
    <rPh sb="2" eb="4">
      <t>ハンテイ</t>
    </rPh>
    <phoneticPr fontId="2"/>
  </si>
  <si>
    <t>PD判定</t>
    <rPh sb="2" eb="4">
      <t>ハンテイ</t>
    </rPh>
    <phoneticPr fontId="2"/>
  </si>
  <si>
    <t>正常(00b)/
REQ03(01b)/
未定義(10b～11b)</t>
    <rPh sb="0" eb="2">
      <t>セイジョウ</t>
    </rPh>
    <rPh sb="21" eb="24">
      <t>ミテイギ</t>
    </rPh>
    <phoneticPr fontId="2"/>
  </si>
  <si>
    <t>REQ03
-</t>
    <phoneticPr fontId="2"/>
  </si>
  <si>
    <t>UNKNOWN/
YESNO</t>
    <phoneticPr fontId="2"/>
  </si>
  <si>
    <t>IG-ON + 通常 + REQ03(01b)</t>
    <rPh sb="8" eb="10">
      <t>ツウジョウ</t>
    </rPh>
    <phoneticPr fontId="2"/>
  </si>
  <si>
    <t>IG-ON + 通常 + 未定義(10b)</t>
    <rPh sb="8" eb="10">
      <t>ツウジョウ</t>
    </rPh>
    <phoneticPr fontId="2"/>
  </si>
  <si>
    <t>PD_RQHN判定</t>
    <rPh sb="7" eb="9">
      <t>ハンテイ</t>
    </rPh>
    <phoneticPr fontId="2"/>
  </si>
  <si>
    <t>-/
REQ06(0001b)/
REQ07(0010b)/
REQ08(0011b)/
REQ09(0100b)/
REQ10(0101b)/
REQ11(0110b)/
REQ12(0111b)/
REQ13(1000b)/
REQ14(1001b)/
REQ15(1010b)/
REQ16(1011b)/
REQ17(1100b)/
REQ18(1101b)/
REQ19(1110b)/
REQ20(1111b)</t>
    <phoneticPr fontId="2"/>
  </si>
  <si>
    <t>0010b</t>
  </si>
  <si>
    <t>0011b</t>
  </si>
  <si>
    <t>0100b</t>
  </si>
  <si>
    <t>0101b</t>
  </si>
  <si>
    <t>0110b</t>
  </si>
  <si>
    <t>0111b</t>
  </si>
  <si>
    <t>1000b</t>
  </si>
  <si>
    <t>1001b</t>
  </si>
  <si>
    <t>1010b</t>
  </si>
  <si>
    <t>1011b</t>
  </si>
  <si>
    <t>1100b</t>
  </si>
  <si>
    <t>1101b</t>
  </si>
  <si>
    <t>1110b</t>
  </si>
  <si>
    <t>1111b</t>
  </si>
  <si>
    <t>IG-ON + 通常 + REQ06/REQ23(0001b)/</t>
  </si>
  <si>
    <t>IG-ON + 通常 + REQ07/REQ23(0010b)/</t>
  </si>
  <si>
    <t>IG-ON + 通常 + REQ08/REQ23(0011b)/</t>
  </si>
  <si>
    <t>IG-ON + 通常 + REQ09/REQ23(0100b)/</t>
  </si>
  <si>
    <t>IG-ON + 通常 + REQ10/REQ23(0101b)/</t>
  </si>
  <si>
    <t>IG-ON + 通常 + REQ11/REQ23(0110b)/</t>
  </si>
  <si>
    <t>IG-ON + 通常 + REQ12/REQ23(0111b)/</t>
  </si>
  <si>
    <t>IG-ON + 通常 + REQ13/REQ23(1000b)/</t>
  </si>
  <si>
    <t>IG-ON + 通常 + REQ14/REQ23(1001b)/</t>
  </si>
  <si>
    <t>IG-ON + 通常 + REQ15/REQ23(1010b)/</t>
  </si>
  <si>
    <t>IG-ON + 通常 + REQ16/REQ24(1011b)/</t>
  </si>
  <si>
    <t>IG-ON + 通常 + REQ17/REQ23(1100b)/</t>
  </si>
  <si>
    <t>IG-ON + 通常 + REQ18/REQ23(1101b)/</t>
  </si>
  <si>
    <t>IG-ON + 通常 + REQ19/REQ23(1110b)/</t>
  </si>
  <si>
    <t>IG-ON + 通常 + REQ20/REQ23(1111b)/</t>
  </si>
  <si>
    <t>REQ06/REQ23</t>
  </si>
  <si>
    <t>REQ07/REQ23</t>
  </si>
  <si>
    <t>REQ08/REQ23</t>
  </si>
  <si>
    <t>REQ09/REQ23</t>
  </si>
  <si>
    <t>REQ10/REQ23</t>
  </si>
  <si>
    <t>REQ11/REQ23</t>
  </si>
  <si>
    <t>REQ12/REQ23</t>
  </si>
  <si>
    <t>REQ13/REQ23</t>
  </si>
  <si>
    <t>REQ14/REQ23</t>
  </si>
  <si>
    <t>REQ15/REQ23</t>
  </si>
  <si>
    <t>REQ16/REQ24</t>
  </si>
  <si>
    <t>REQ17/REQ23</t>
  </si>
  <si>
    <t>REQ18/REQ23</t>
  </si>
  <si>
    <t>REQ19/REQ23</t>
  </si>
  <si>
    <t>REQ20/REQ23</t>
  </si>
  <si>
    <r>
      <t xml:space="preserve">正常(000b)/
</t>
    </r>
    <r>
      <rPr>
        <sz val="11"/>
        <rFont val="ＭＳ Ｐゴシック"/>
        <family val="3"/>
        <charset val="128"/>
        <scheme val="minor"/>
      </rPr>
      <t>REQ06/REQ23(0001b)/
REQ07/REQ23(0010b)/
REQ08/REQ23(0011b)/
REQ09/REQ23(0100b)/
REQ10/REQ23(0101b)/
REQ11/REQ23(0110b)/
REQ12/REQ23(0111b)/
REQ13/REQ23(1000b)/
REQ14/REQ23(1001b)/
REQ15/REQ23(1010b)/
REQ16/REQ24(1011b)/
REQ17/REQ23(1100b)/
REQ18/REQ23(1101b)/
REQ19/REQ23(1110b)/
REQ20/REQ23(1111b)</t>
    </r>
    <rPh sb="0" eb="2">
      <t>セイジョウ</t>
    </rPh>
    <phoneticPr fontId="2"/>
  </si>
  <si>
    <t>ALERT_CH_S_ADTJA_PD_EDHF</t>
    <phoneticPr fontId="2"/>
  </si>
  <si>
    <r>
      <t xml:space="preserve">正常(000b)/
</t>
    </r>
    <r>
      <rPr>
        <sz val="11"/>
        <rFont val="ＭＳ Ｐゴシック"/>
        <family val="3"/>
        <charset val="128"/>
        <scheme val="minor"/>
      </rPr>
      <t>REQ05/REQ22(0001b)/
未定義（0010b～1111ｂ）</t>
    </r>
    <rPh sb="0" eb="2">
      <t>セイジョウ</t>
    </rPh>
    <rPh sb="30" eb="33">
      <t>ミテイギ</t>
    </rPh>
    <phoneticPr fontId="2"/>
  </si>
  <si>
    <t>UNKNOWN/
WRN</t>
    <phoneticPr fontId="2"/>
  </si>
  <si>
    <t>IG-ON + 通常 + 未定義</t>
    <rPh sb="13" eb="16">
      <t>ミテイギ</t>
    </rPh>
    <phoneticPr fontId="2"/>
  </si>
  <si>
    <t>REQ05/REQ22</t>
    <phoneticPr fontId="2"/>
  </si>
  <si>
    <t>-/
REQ05/REQ22(0001b)</t>
    <phoneticPr fontId="2"/>
  </si>
  <si>
    <t>PD_EDHF判定</t>
    <rPh sb="7" eb="9">
      <t>ハンテイ</t>
    </rPh>
    <phoneticPr fontId="2"/>
  </si>
  <si>
    <t>UNKNOWN/
WRN1/
WRN2</t>
    <phoneticPr fontId="2"/>
  </si>
  <si>
    <t>-/
REQ29/
REQ21</t>
    <phoneticPr fontId="2"/>
  </si>
  <si>
    <r>
      <t xml:space="preserve">正常(000b)/
</t>
    </r>
    <r>
      <rPr>
        <sz val="11"/>
        <rFont val="ＭＳ Ｐゴシック"/>
        <family val="3"/>
        <charset val="128"/>
        <scheme val="minor"/>
      </rPr>
      <t>REQ29(0001b)/
REQ21(0011b)
未定義（0010b, 0100b～1111ｂ）</t>
    </r>
    <rPh sb="0" eb="2">
      <t>セイジョウ</t>
    </rPh>
    <rPh sb="37" eb="40">
      <t>ミテイギ</t>
    </rPh>
    <phoneticPr fontId="2"/>
  </si>
  <si>
    <t>PD_HFML判定</t>
    <rPh sb="7" eb="9">
      <t>ハンテイ</t>
    </rPh>
    <phoneticPr fontId="2"/>
  </si>
  <si>
    <t>PD_STHF判定</t>
    <rPh sb="7" eb="9">
      <t>ハンテイ</t>
    </rPh>
    <phoneticPr fontId="2"/>
  </si>
  <si>
    <t>REQ02
-</t>
    <phoneticPr fontId="2"/>
  </si>
  <si>
    <t>正常(00b)/
REQ02(01b)/
未定義(10b～11b)</t>
    <rPh sb="0" eb="2">
      <t>セイジョウ</t>
    </rPh>
    <rPh sb="21" eb="24">
      <t>ミテイギ</t>
    </rPh>
    <phoneticPr fontId="2"/>
  </si>
  <si>
    <t>WRN</t>
    <phoneticPr fontId="2"/>
  </si>
  <si>
    <t>-</t>
    <phoneticPr fontId="2"/>
  </si>
  <si>
    <t>REQ03</t>
    <phoneticPr fontId="2"/>
  </si>
  <si>
    <t>PD_DMCR判定</t>
    <rPh sb="7" eb="9">
      <t>ハンテイ</t>
    </rPh>
    <phoneticPr fontId="2"/>
  </si>
  <si>
    <t>正常(0b)/
REQ04(01b)</t>
    <rPh sb="0" eb="2">
      <t>セイジョウ</t>
    </rPh>
    <phoneticPr fontId="2"/>
  </si>
  <si>
    <t>UNKNOWN/
ON</t>
    <phoneticPr fontId="2"/>
  </si>
  <si>
    <t>REQ04
-</t>
    <phoneticPr fontId="2"/>
  </si>
  <si>
    <t>0b</t>
    <phoneticPr fontId="2"/>
  </si>
  <si>
    <t>1b</t>
    <phoneticPr fontId="2"/>
  </si>
  <si>
    <t>PD_HFNL判定</t>
    <rPh sb="7" eb="9">
      <t>ハンテイ</t>
    </rPh>
    <phoneticPr fontId="2"/>
  </si>
  <si>
    <t>UNKNOWN/
PTN1/
PTN2/
PTN3/
PTN4/
PTN5/
PTN6/
PTN7/
PTN8/
PTN9/
PTN10/
PTN11/
PTN12/
PTN13/
PTN14/
PTN15</t>
    <phoneticPr fontId="2"/>
  </si>
  <si>
    <t>ALERT_CH_S_ADTJA_PD_STHF</t>
    <phoneticPr fontId="2"/>
  </si>
  <si>
    <t>ALERT_CH_S_ADTJA_PD_HFML</t>
    <phoneticPr fontId="2"/>
  </si>
  <si>
    <t>ALERT_CH_S_ADTJA_PD_DMCR</t>
    <phoneticPr fontId="2"/>
  </si>
  <si>
    <t>ON</t>
    <phoneticPr fontId="2"/>
  </si>
  <si>
    <t>ALERT_CH_S_ADTJA_PD_HFNL</t>
    <phoneticPr fontId="2"/>
  </si>
  <si>
    <t>REQ04</t>
    <phoneticPr fontId="2"/>
  </si>
  <si>
    <t>DTPH JM</t>
  </si>
  <si>
    <t>品質総点検(R4)：Alert設計書の修正対応
ファイル名の変更（変更前：alert_S_ADTJA-CSTD-0-01-A-C0.xlsx）
[Matrix]シート
・対象仕様書の変更
・ロケーションの変更</t>
  </si>
  <si>
    <t>5.5.0</t>
  </si>
  <si>
    <t>MET-S_ADTJA-CSTD-0-02-A-C0.xlsm</t>
  </si>
  <si>
    <t>https://aip01.dndev.net/svn/met/toyota/std/rd/spec/19PFver3/tags/00.Product/v4.12.d/</t>
  </si>
  <si>
    <t>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</si>
</sst>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5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12" xfId="0" applyBorder="1" applyAlignment="1">
      <alignment vertical="center"/>
    </xf>
    <xf numFmtId="0" fontId="0" fillId="0" borderId="31" xfId="0" applyBorder="1">
      <alignment vertical="center"/>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0" borderId="16"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19" fillId="0" borderId="16" xfId="0" applyFont="1" applyBorder="1" applyAlignment="1">
      <alignment vertical="center" wrapText="1"/>
    </xf>
    <xf numFmtId="0" fontId="16" fillId="0" borderId="14" xfId="0" applyFont="1" applyBorder="1" applyAlignment="1">
      <alignment horizontal="center" vertical="center"/>
    </xf>
    <xf numFmtId="0" fontId="19" fillId="0" borderId="14" xfId="0" applyFont="1" applyBorder="1" applyAlignment="1">
      <alignment horizontal="center" vertical="center"/>
    </xf>
    <xf numFmtId="0" fontId="19" fillId="0" borderId="9" xfId="0" applyFont="1" applyBorder="1" applyAlignment="1">
      <alignment horizontal="center" vertical="center"/>
    </xf>
    <xf numFmtId="0" fontId="0" fillId="0" borderId="14" xfId="0" applyFill="1" applyBorder="1" applyAlignment="1">
      <alignment vertical="center" wrapText="1"/>
    </xf>
    <xf numFmtId="0" fontId="16" fillId="0" borderId="28" xfId="0" applyFont="1" applyBorder="1" applyAlignment="1">
      <alignment vertical="center" wrapText="1"/>
    </xf>
    <xf numFmtId="0" fontId="16" fillId="0" borderId="24" xfId="0" applyFont="1" applyBorder="1" applyAlignment="1">
      <alignment horizontal="center" vertical="center"/>
    </xf>
    <xf numFmtId="0" fontId="19" fillId="0" borderId="49" xfId="0" applyFont="1" applyBorder="1">
      <alignment vertical="center"/>
    </xf>
    <xf numFmtId="0" fontId="16" fillId="0" borderId="25" xfId="0" applyFont="1" applyBorder="1" applyAlignment="1">
      <alignment horizontal="center" vertical="center"/>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19" fillId="0" borderId="2" xfId="0" applyFont="1" applyFill="1" applyBorder="1" applyAlignment="1" applyProtection="1">
      <alignment horizontal="center" vertical="center"/>
    </xf>
    <xf numFmtId="0" fontId="19" fillId="12" borderId="14" xfId="0" applyFont="1" applyFill="1" applyBorder="1" applyProtection="1">
      <alignment vertical="center"/>
    </xf>
    <xf numFmtId="0" fontId="0" fillId="22" borderId="31"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12" borderId="25" xfId="0" applyFill="1" applyBorder="1" applyAlignment="1" applyProtection="1">
      <alignment horizontal="left" vertical="center"/>
    </xf>
    <xf numFmtId="0" fontId="19" fillId="12" borderId="14" xfId="0" applyFont="1" applyFill="1" applyBorder="1">
      <alignment vertical="center"/>
    </xf>
    <xf numFmtId="0" fontId="16" fillId="0" borderId="2" xfId="0" applyFont="1" applyBorder="1">
      <alignment vertical="center"/>
    </xf>
    <xf numFmtId="0" fontId="16" fillId="7" borderId="62" xfId="0" applyFont="1"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19" fillId="0" borderId="2" xfId="0" applyFont="1" applyBorder="1" applyAlignment="1">
      <alignment horizontal="center" vertical="center"/>
    </xf>
    <xf numFmtId="0" fontId="16" fillId="0" borderId="33" xfId="0" applyFont="1" applyBorder="1">
      <alignment vertical="center"/>
    </xf>
    <xf numFmtId="0" fontId="19" fillId="0" borderId="32" xfId="0" quotePrefix="1" applyFont="1" applyBorder="1" applyAlignment="1">
      <alignment vertical="center" wrapText="1"/>
    </xf>
    <xf numFmtId="0" fontId="19" fillId="15" borderId="31" xfId="0" applyFont="1" applyFill="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1" fillId="12" borderId="14" xfId="0" applyFont="1" applyFill="1" applyBorder="1">
      <alignment vertical="center"/>
    </xf>
    <xf numFmtId="0" fontId="0" fillId="22" borderId="27" xfId="0" applyFill="1" applyBorder="1" applyAlignment="1">
      <alignment vertical="center" textRotation="90"/>
    </xf>
    <xf numFmtId="0" fontId="20" fillId="23" borderId="0" xfId="2" applyFill="1" applyBorder="1">
      <alignment vertical="center"/>
    </xf>
    <xf numFmtId="0" fontId="0" fillId="6" borderId="28" xfId="0" applyFill="1" applyBorder="1" applyAlignment="1">
      <alignment horizontal="center" vertical="center" wrapText="1"/>
    </xf>
    <xf numFmtId="0" fontId="0" fillId="0" borderId="29" xfId="0" applyBorder="1">
      <alignment vertical="center"/>
    </xf>
    <xf numFmtId="0" fontId="0" fillId="0" borderId="30" xfId="0" applyBorder="1">
      <alignment vertical="center"/>
    </xf>
    <xf numFmtId="0" fontId="0" fillId="0" borderId="26" xfId="0" applyBorder="1">
      <alignment vertical="center"/>
    </xf>
    <xf numFmtId="0" fontId="0" fillId="8" borderId="1" xfId="0" applyFill="1" applyBorder="1">
      <alignment vertical="center"/>
    </xf>
    <xf numFmtId="0" fontId="0" fillId="8" borderId="17" xfId="0" applyFill="1" applyBorder="1">
      <alignment vertical="center"/>
    </xf>
    <xf numFmtId="0" fontId="0" fillId="10" borderId="1" xfId="0" applyFill="1" applyBorder="1">
      <alignment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5" borderId="76"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5" xfId="2" xr:uid="{D73ADDF5-F884-43E0-9A7C-00CB3D6C3CC1}"/>
  </cellStyles>
  <dxfs count="4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44</xdr:row>
      <xdr:rowOff>0</xdr:rowOff>
    </xdr:from>
    <xdr:to>
      <xdr:col>38</xdr:col>
      <xdr:colOff>114300</xdr:colOff>
      <xdr:row>47</xdr:row>
      <xdr:rowOff>57150</xdr:rowOff>
    </xdr:to>
    <xdr:pic>
      <xdr:nvPicPr>
        <xdr:cNvPr id="2" name="Picture 1">
          <a:extLst>
            <a:ext uri="{FF2B5EF4-FFF2-40B4-BE49-F238E27FC236}">
              <a16:creationId xmlns:a16="http://schemas.microsoft.com/office/drawing/2014/main" id="{D4A4856D-8A5C-D615-E365-B22175C505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0" y="79248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18509140-B118-4AE1-AFB2-089B8087E94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F58DDAAA-BE53-43E6-8060-6BB2B07A6210}"/>
            </a:ext>
          </a:extLst>
        </xdr:cNvPr>
        <xdr:cNvSpPr/>
      </xdr:nvSpPr>
      <xdr:spPr>
        <a:xfrm>
          <a:off x="12473827" y="134471"/>
          <a:ext cx="3562724" cy="239114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722A6FC-81B2-45AF-8717-5B3D88DF5E4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75EEDFA-01C2-4667-A4BC-DB9251F9F12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E7F890C-CDA9-4185-9D0B-68C5D62AD93B}"/>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82611ED-C5B4-4DC1-A641-DF4DE236C338}"/>
            </a:ext>
          </a:extLst>
        </xdr:cNvPr>
        <xdr:cNvSpPr/>
      </xdr:nvSpPr>
      <xdr:spPr>
        <a:xfrm>
          <a:off x="12473827" y="134471"/>
          <a:ext cx="3562724" cy="239114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6ECD7187-0EE2-4EB6-8AE7-2F6E7520C06F}"/>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D52B5444-F579-4CC7-9DE6-9B70A4887157}"/>
            </a:ext>
          </a:extLst>
        </xdr:cNvPr>
        <xdr:cNvSpPr/>
      </xdr:nvSpPr>
      <xdr:spPr>
        <a:xfrm>
          <a:off x="12473827" y="134471"/>
          <a:ext cx="3562724" cy="239114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43</xdr:col>
      <xdr:colOff>0</xdr:colOff>
      <xdr:row>16</xdr:row>
      <xdr:rowOff>0</xdr:rowOff>
    </xdr:from>
    <xdr:to>
      <xdr:col>65</xdr:col>
      <xdr:colOff>384833</xdr:colOff>
      <xdr:row>37</xdr:row>
      <xdr:rowOff>83461</xdr:rowOff>
    </xdr:to>
    <xdr:pic>
      <xdr:nvPicPr>
        <xdr:cNvPr id="6" name="図 5">
          <a:extLst>
            <a:ext uri="{FF2B5EF4-FFF2-40B4-BE49-F238E27FC236}">
              <a16:creationId xmlns:a16="http://schemas.microsoft.com/office/drawing/2014/main" id="{221CE3B1-4842-40A5-A8CD-86097C3136F8}"/>
            </a:ext>
          </a:extLst>
        </xdr:cNvPr>
        <xdr:cNvPicPr>
          <a:picLocks noChangeAspect="1"/>
        </xdr:cNvPicPr>
      </xdr:nvPicPr>
      <xdr:blipFill>
        <a:blip xmlns:r="http://schemas.openxmlformats.org/officeDocument/2006/relationships" r:embed="rId1"/>
        <a:stretch>
          <a:fillRect/>
        </a:stretch>
      </xdr:blipFill>
      <xdr:spPr>
        <a:xfrm>
          <a:off x="36755294" y="6286500"/>
          <a:ext cx="15423127" cy="3848637"/>
        </a:xfrm>
        <a:prstGeom prst="rect">
          <a:avLst/>
        </a:prstGeom>
      </xdr:spPr>
    </xdr:pic>
    <xdr:clientData/>
  </xdr:twoCellAnchor>
  <xdr:twoCellAnchor editAs="oneCell">
    <xdr:from>
      <xdr:col>22</xdr:col>
      <xdr:colOff>0</xdr:colOff>
      <xdr:row>11</xdr:row>
      <xdr:rowOff>0</xdr:rowOff>
    </xdr:from>
    <xdr:to>
      <xdr:col>41</xdr:col>
      <xdr:colOff>72981</xdr:colOff>
      <xdr:row>37</xdr:row>
      <xdr:rowOff>233758</xdr:rowOff>
    </xdr:to>
    <xdr:pic>
      <xdr:nvPicPr>
        <xdr:cNvPr id="5" name="図 4">
          <a:extLst>
            <a:ext uri="{FF2B5EF4-FFF2-40B4-BE49-F238E27FC236}">
              <a16:creationId xmlns:a16="http://schemas.microsoft.com/office/drawing/2014/main" id="{491C85D0-FEDE-45C2-BA55-339146434C44}"/>
            </a:ext>
          </a:extLst>
        </xdr:cNvPr>
        <xdr:cNvPicPr>
          <a:picLocks noChangeAspect="1"/>
        </xdr:cNvPicPr>
      </xdr:nvPicPr>
      <xdr:blipFill>
        <a:blip xmlns:r="http://schemas.openxmlformats.org/officeDocument/2006/relationships" r:embed="rId2"/>
        <a:stretch>
          <a:fillRect/>
        </a:stretch>
      </xdr:blipFill>
      <xdr:spPr>
        <a:xfrm>
          <a:off x="22412325" y="5457825"/>
          <a:ext cx="13103181" cy="4910533"/>
        </a:xfrm>
        <a:prstGeom prst="rect">
          <a:avLst/>
        </a:prstGeom>
      </xdr:spPr>
    </xdr:pic>
    <xdr:clientData/>
  </xdr:twoCellAnchor>
  <xdr:twoCellAnchor editAs="oneCell">
    <xdr:from>
      <xdr:col>22</xdr:col>
      <xdr:colOff>0</xdr:colOff>
      <xdr:row>1</xdr:row>
      <xdr:rowOff>0</xdr:rowOff>
    </xdr:from>
    <xdr:to>
      <xdr:col>36</xdr:col>
      <xdr:colOff>613823</xdr:colOff>
      <xdr:row>9</xdr:row>
      <xdr:rowOff>99314</xdr:rowOff>
    </xdr:to>
    <xdr:pic>
      <xdr:nvPicPr>
        <xdr:cNvPr id="3" name="図 2">
          <a:extLst>
            <a:ext uri="{FF2B5EF4-FFF2-40B4-BE49-F238E27FC236}">
              <a16:creationId xmlns:a16="http://schemas.microsoft.com/office/drawing/2014/main" id="{209DEE1B-4882-45ED-AF9C-0A9CC6957FB1}"/>
            </a:ext>
          </a:extLst>
        </xdr:cNvPr>
        <xdr:cNvPicPr>
          <a:picLocks noChangeAspect="1"/>
        </xdr:cNvPicPr>
      </xdr:nvPicPr>
      <xdr:blipFill>
        <a:blip xmlns:r="http://schemas.openxmlformats.org/officeDocument/2006/relationships" r:embed="rId3"/>
        <a:stretch>
          <a:fillRect/>
        </a:stretch>
      </xdr:blipFill>
      <xdr:spPr>
        <a:xfrm>
          <a:off x="22400559" y="168088"/>
          <a:ext cx="10183646" cy="5029902"/>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448235</xdr:colOff>
      <xdr:row>28</xdr:row>
      <xdr:rowOff>32658</xdr:rowOff>
    </xdr:from>
    <xdr:to>
      <xdr:col>12</xdr:col>
      <xdr:colOff>522514</xdr:colOff>
      <xdr:row>31</xdr:row>
      <xdr:rowOff>58484</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7817864" y="15381515"/>
          <a:ext cx="3231136" cy="515683"/>
        </a:xfrm>
        <a:prstGeom prst="borderCallout1">
          <a:avLst>
            <a:gd name="adj1" fmla="val 38295"/>
            <a:gd name="adj2" fmla="val -1002"/>
            <a:gd name="adj3" fmla="val 150173"/>
            <a:gd name="adj4" fmla="val -25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217713</xdr:colOff>
      <xdr:row>19</xdr:row>
      <xdr:rowOff>27214</xdr:rowOff>
    </xdr:from>
    <xdr:to>
      <xdr:col>11</xdr:col>
      <xdr:colOff>326570</xdr:colOff>
      <xdr:row>23</xdr:row>
      <xdr:rowOff>10406</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6640284" y="26397857"/>
          <a:ext cx="3469822" cy="690763"/>
        </a:xfrm>
        <a:prstGeom prst="borderCallout1">
          <a:avLst>
            <a:gd name="adj1" fmla="val 973"/>
            <a:gd name="adj2" fmla="val 25141"/>
            <a:gd name="adj3" fmla="val -53733"/>
            <a:gd name="adj4" fmla="val 149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217713</xdr:colOff>
      <xdr:row>49</xdr:row>
      <xdr:rowOff>13607</xdr:rowOff>
    </xdr:from>
    <xdr:to>
      <xdr:col>11</xdr:col>
      <xdr:colOff>326570</xdr:colOff>
      <xdr:row>52</xdr:row>
      <xdr:rowOff>173691</xdr:rowOff>
    </xdr:to>
    <xdr:sp macro="" textlink="">
      <xdr:nvSpPr>
        <xdr:cNvPr id="98" name="線吹き出し 1 (枠付き) 97">
          <a:extLst>
            <a:ext uri="{FF2B5EF4-FFF2-40B4-BE49-F238E27FC236}">
              <a16:creationId xmlns:a16="http://schemas.microsoft.com/office/drawing/2014/main" id="{00000000-0008-0000-0700-000062000000}"/>
            </a:ext>
          </a:extLst>
        </xdr:cNvPr>
        <xdr:cNvSpPr/>
      </xdr:nvSpPr>
      <xdr:spPr>
        <a:xfrm>
          <a:off x="6640284" y="34235571"/>
          <a:ext cx="3469822" cy="690763"/>
        </a:xfrm>
        <a:prstGeom prst="borderCallout1">
          <a:avLst>
            <a:gd name="adj1" fmla="val 973"/>
            <a:gd name="adj2" fmla="val 25141"/>
            <a:gd name="adj3" fmla="val -53733"/>
            <a:gd name="adj4" fmla="val 149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271982</xdr:colOff>
      <xdr:row>7</xdr:row>
      <xdr:rowOff>1315166</xdr:rowOff>
    </xdr:from>
    <xdr:to>
      <xdr:col>37</xdr:col>
      <xdr:colOff>537860</xdr:colOff>
      <xdr:row>7</xdr:row>
      <xdr:rowOff>1597002</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1988982" y="2715901"/>
          <a:ext cx="1120281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413177</xdr:colOff>
      <xdr:row>7</xdr:row>
      <xdr:rowOff>663638</xdr:rowOff>
    </xdr:from>
    <xdr:to>
      <xdr:col>42</xdr:col>
      <xdr:colOff>131548</xdr:colOff>
      <xdr:row>7</xdr:row>
      <xdr:rowOff>1231362</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3067118" y="2064373"/>
          <a:ext cx="3136165"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644636</xdr:colOff>
      <xdr:row>36</xdr:row>
      <xdr:rowOff>343801</xdr:rowOff>
    </xdr:from>
    <xdr:to>
      <xdr:col>32</xdr:col>
      <xdr:colOff>392205</xdr:colOff>
      <xdr:row>37</xdr:row>
      <xdr:rowOff>212912</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7830107" y="10048095"/>
          <a:ext cx="1798245" cy="2164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446190</xdr:colOff>
      <xdr:row>37</xdr:row>
      <xdr:rowOff>640801</xdr:rowOff>
    </xdr:from>
    <xdr:to>
      <xdr:col>33</xdr:col>
      <xdr:colOff>521116</xdr:colOff>
      <xdr:row>37</xdr:row>
      <xdr:rowOff>1180768</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8998778" y="10692477"/>
          <a:ext cx="1442044" cy="539967"/>
        </a:xfrm>
        <a:prstGeom prst="borderCallout1">
          <a:avLst>
            <a:gd name="adj1" fmla="val 38295"/>
            <a:gd name="adj2" fmla="val -1002"/>
            <a:gd name="adj3" fmla="val -75260"/>
            <a:gd name="adj4" fmla="val -54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381208</xdr:colOff>
      <xdr:row>36</xdr:row>
      <xdr:rowOff>343803</xdr:rowOff>
    </xdr:from>
    <xdr:to>
      <xdr:col>35</xdr:col>
      <xdr:colOff>504264</xdr:colOff>
      <xdr:row>37</xdr:row>
      <xdr:rowOff>212912</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29617355" y="10048097"/>
          <a:ext cx="2173733" cy="2164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193086</xdr:colOff>
      <xdr:row>37</xdr:row>
      <xdr:rowOff>328019</xdr:rowOff>
    </xdr:from>
    <xdr:to>
      <xdr:col>39</xdr:col>
      <xdr:colOff>381000</xdr:colOff>
      <xdr:row>37</xdr:row>
      <xdr:rowOff>1008531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2163468" y="10379695"/>
          <a:ext cx="2238591" cy="680512"/>
        </a:xfrm>
        <a:prstGeom prst="borderCallout1">
          <a:avLst>
            <a:gd name="adj1" fmla="val 44516"/>
            <a:gd name="adj2" fmla="val 342"/>
            <a:gd name="adj3" fmla="val -7116"/>
            <a:gd name="adj4" fmla="val -38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途絶の時は前回保持と制御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316730</xdr:colOff>
      <xdr:row>20</xdr:row>
      <xdr:rowOff>89812</xdr:rowOff>
    </xdr:from>
    <xdr:to>
      <xdr:col>30</xdr:col>
      <xdr:colOff>19019</xdr:colOff>
      <xdr:row>33</xdr:row>
      <xdr:rowOff>130342</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6818642" y="7059871"/>
          <a:ext cx="1069406" cy="227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24</xdr:col>
      <xdr:colOff>569995</xdr:colOff>
      <xdr:row>19</xdr:row>
      <xdr:rowOff>73622</xdr:rowOff>
    </xdr:from>
    <xdr:to>
      <xdr:col>27</xdr:col>
      <xdr:colOff>42061</xdr:colOff>
      <xdr:row>21</xdr:row>
      <xdr:rowOff>142531</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4337671" y="6875593"/>
          <a:ext cx="1522743" cy="405085"/>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364070</xdr:colOff>
      <xdr:row>21</xdr:row>
      <xdr:rowOff>145275</xdr:rowOff>
    </xdr:from>
    <xdr:to>
      <xdr:col>34</xdr:col>
      <xdr:colOff>324971</xdr:colOff>
      <xdr:row>33</xdr:row>
      <xdr:rowOff>44824</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29600217" y="7283422"/>
          <a:ext cx="1328019" cy="19614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53</xdr:col>
      <xdr:colOff>578347</xdr:colOff>
      <xdr:row>21</xdr:row>
      <xdr:rowOff>112060</xdr:rowOff>
    </xdr:from>
    <xdr:to>
      <xdr:col>65</xdr:col>
      <xdr:colOff>425824</xdr:colOff>
      <xdr:row>25</xdr:row>
      <xdr:rowOff>44825</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4169229" y="7250207"/>
          <a:ext cx="8050183" cy="605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160896</xdr:colOff>
      <xdr:row>15</xdr:row>
      <xdr:rowOff>107544</xdr:rowOff>
    </xdr:from>
    <xdr:to>
      <xdr:col>41</xdr:col>
      <xdr:colOff>302969</xdr:colOff>
      <xdr:row>19</xdr:row>
      <xdr:rowOff>158868</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2814837" y="6225956"/>
          <a:ext cx="2876308" cy="734883"/>
        </a:xfrm>
        <a:prstGeom prst="borderCallout1">
          <a:avLst>
            <a:gd name="adj1" fmla="val 49616"/>
            <a:gd name="adj2" fmla="val -526"/>
            <a:gd name="adj3" fmla="val 144522"/>
            <a:gd name="adj4" fmla="val -690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369795</xdr:colOff>
      <xdr:row>14</xdr:row>
      <xdr:rowOff>22410</xdr:rowOff>
    </xdr:from>
    <xdr:to>
      <xdr:col>25</xdr:col>
      <xdr:colOff>324972</xdr:colOff>
      <xdr:row>15</xdr:row>
      <xdr:rowOff>136158</xdr:rowOff>
    </xdr:to>
    <xdr:sp macro="" textlink="">
      <xdr:nvSpPr>
        <xdr:cNvPr id="54" name="正方形/長方形 53">
          <a:extLst>
            <a:ext uri="{FF2B5EF4-FFF2-40B4-BE49-F238E27FC236}">
              <a16:creationId xmlns:a16="http://schemas.microsoft.com/office/drawing/2014/main" id="{1E53BF97-C0B1-4491-AA48-3299E389E94B}"/>
            </a:ext>
          </a:extLst>
        </xdr:cNvPr>
        <xdr:cNvSpPr/>
      </xdr:nvSpPr>
      <xdr:spPr>
        <a:xfrm>
          <a:off x="23453913" y="5972734"/>
          <a:ext cx="1322294"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481854</xdr:colOff>
      <xdr:row>10</xdr:row>
      <xdr:rowOff>134470</xdr:rowOff>
    </xdr:from>
    <xdr:to>
      <xdr:col>30</xdr:col>
      <xdr:colOff>235324</xdr:colOff>
      <xdr:row>14</xdr:row>
      <xdr:rowOff>112058</xdr:rowOff>
    </xdr:to>
    <xdr:sp macro="" textlink="">
      <xdr:nvSpPr>
        <xdr:cNvPr id="56" name="線吹き出し 1 (枠付き) 120">
          <a:extLst>
            <a:ext uri="{FF2B5EF4-FFF2-40B4-BE49-F238E27FC236}">
              <a16:creationId xmlns:a16="http://schemas.microsoft.com/office/drawing/2014/main" id="{2AF5C27E-02AA-4F6A-A914-6798A6CEB6FB}"/>
            </a:ext>
          </a:extLst>
        </xdr:cNvPr>
        <xdr:cNvSpPr/>
      </xdr:nvSpPr>
      <xdr:spPr>
        <a:xfrm>
          <a:off x="25616648" y="5412441"/>
          <a:ext cx="2487705" cy="649941"/>
        </a:xfrm>
        <a:prstGeom prst="borderCallout1">
          <a:avLst>
            <a:gd name="adj1" fmla="val 43808"/>
            <a:gd name="adj2" fmla="val 16"/>
            <a:gd name="adj3" fmla="val 100924"/>
            <a:gd name="adj4" fmla="val -328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要求数は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件が書いてあるが４件が削除されている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460441</xdr:colOff>
      <xdr:row>22</xdr:row>
      <xdr:rowOff>6323</xdr:rowOff>
    </xdr:from>
    <xdr:to>
      <xdr:col>36</xdr:col>
      <xdr:colOff>582707</xdr:colOff>
      <xdr:row>33</xdr:row>
      <xdr:rowOff>22412</xdr:rowOff>
    </xdr:to>
    <xdr:sp macro="" textlink="">
      <xdr:nvSpPr>
        <xdr:cNvPr id="63" name="正方形/長方形 62">
          <a:extLst>
            <a:ext uri="{FF2B5EF4-FFF2-40B4-BE49-F238E27FC236}">
              <a16:creationId xmlns:a16="http://schemas.microsoft.com/office/drawing/2014/main" id="{B02A73D7-24C7-4B50-9D44-AFE1B66191D9}"/>
            </a:ext>
          </a:extLst>
        </xdr:cNvPr>
        <xdr:cNvSpPr/>
      </xdr:nvSpPr>
      <xdr:spPr>
        <a:xfrm>
          <a:off x="31747265" y="7312558"/>
          <a:ext cx="805824" cy="19098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437349</xdr:colOff>
      <xdr:row>56</xdr:row>
      <xdr:rowOff>0</xdr:rowOff>
    </xdr:from>
    <xdr:to>
      <xdr:col>12</xdr:col>
      <xdr:colOff>555172</xdr:colOff>
      <xdr:row>57</xdr:row>
      <xdr:rowOff>102026</xdr:rowOff>
    </xdr:to>
    <xdr:sp macro="" textlink="">
      <xdr:nvSpPr>
        <xdr:cNvPr id="47" name="線吹き出し 1 (枠付き) 121">
          <a:extLst>
            <a:ext uri="{FF2B5EF4-FFF2-40B4-BE49-F238E27FC236}">
              <a16:creationId xmlns:a16="http://schemas.microsoft.com/office/drawing/2014/main" id="{FA24BB47-5FC8-4B7A-A52C-34139F8AF627}"/>
            </a:ext>
          </a:extLst>
        </xdr:cNvPr>
        <xdr:cNvSpPr/>
      </xdr:nvSpPr>
      <xdr:spPr>
        <a:xfrm>
          <a:off x="8662467" y="0"/>
          <a:ext cx="3625264" cy="270114"/>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437349</xdr:colOff>
      <xdr:row>105</xdr:row>
      <xdr:rowOff>0</xdr:rowOff>
    </xdr:from>
    <xdr:to>
      <xdr:col>12</xdr:col>
      <xdr:colOff>555172</xdr:colOff>
      <xdr:row>106</xdr:row>
      <xdr:rowOff>102026</xdr:rowOff>
    </xdr:to>
    <xdr:sp macro="" textlink="">
      <xdr:nvSpPr>
        <xdr:cNvPr id="48" name="線吹き出し 1 (枠付き) 121">
          <a:extLst>
            <a:ext uri="{FF2B5EF4-FFF2-40B4-BE49-F238E27FC236}">
              <a16:creationId xmlns:a16="http://schemas.microsoft.com/office/drawing/2014/main" id="{07CE1F88-8E9B-4DF3-9FAE-7E587A964532}"/>
            </a:ext>
          </a:extLst>
        </xdr:cNvPr>
        <xdr:cNvSpPr/>
      </xdr:nvSpPr>
      <xdr:spPr>
        <a:xfrm>
          <a:off x="8662467" y="15363265"/>
          <a:ext cx="3625264" cy="270114"/>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437349</xdr:colOff>
      <xdr:row>140</xdr:row>
      <xdr:rowOff>0</xdr:rowOff>
    </xdr:from>
    <xdr:to>
      <xdr:col>12</xdr:col>
      <xdr:colOff>555172</xdr:colOff>
      <xdr:row>141</xdr:row>
      <xdr:rowOff>102026</xdr:rowOff>
    </xdr:to>
    <xdr:sp macro="" textlink="">
      <xdr:nvSpPr>
        <xdr:cNvPr id="49" name="線吹き出し 1 (枠付き) 121">
          <a:extLst>
            <a:ext uri="{FF2B5EF4-FFF2-40B4-BE49-F238E27FC236}">
              <a16:creationId xmlns:a16="http://schemas.microsoft.com/office/drawing/2014/main" id="{36B72CE6-4051-473D-AE73-A6E01A900788}"/>
            </a:ext>
          </a:extLst>
        </xdr:cNvPr>
        <xdr:cNvSpPr/>
      </xdr:nvSpPr>
      <xdr:spPr>
        <a:xfrm>
          <a:off x="8662467" y="28967206"/>
          <a:ext cx="3625264" cy="270114"/>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437349</xdr:colOff>
      <xdr:row>172</xdr:row>
      <xdr:rowOff>0</xdr:rowOff>
    </xdr:from>
    <xdr:to>
      <xdr:col>12</xdr:col>
      <xdr:colOff>555172</xdr:colOff>
      <xdr:row>173</xdr:row>
      <xdr:rowOff>102026</xdr:rowOff>
    </xdr:to>
    <xdr:sp macro="" textlink="">
      <xdr:nvSpPr>
        <xdr:cNvPr id="50" name="線吹き出し 1 (枠付き) 121">
          <a:extLst>
            <a:ext uri="{FF2B5EF4-FFF2-40B4-BE49-F238E27FC236}">
              <a16:creationId xmlns:a16="http://schemas.microsoft.com/office/drawing/2014/main" id="{B9DFB502-59C7-493C-9765-88D521F8B9D0}"/>
            </a:ext>
          </a:extLst>
        </xdr:cNvPr>
        <xdr:cNvSpPr/>
      </xdr:nvSpPr>
      <xdr:spPr>
        <a:xfrm>
          <a:off x="8662467" y="40195500"/>
          <a:ext cx="3625264" cy="270114"/>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39</xdr:row>
      <xdr:rowOff>0</xdr:rowOff>
    </xdr:from>
    <xdr:to>
      <xdr:col>44</xdr:col>
      <xdr:colOff>546781</xdr:colOff>
      <xdr:row>63</xdr:row>
      <xdr:rowOff>234833</xdr:rowOff>
    </xdr:to>
    <xdr:pic>
      <xdr:nvPicPr>
        <xdr:cNvPr id="2" name="図 1">
          <a:extLst>
            <a:ext uri="{FF2B5EF4-FFF2-40B4-BE49-F238E27FC236}">
              <a16:creationId xmlns:a16="http://schemas.microsoft.com/office/drawing/2014/main" id="{DDC9EDD9-0F22-4F6E-9B75-DA6B35E783B9}"/>
            </a:ext>
          </a:extLst>
        </xdr:cNvPr>
        <xdr:cNvPicPr>
          <a:picLocks noChangeAspect="1"/>
        </xdr:cNvPicPr>
      </xdr:nvPicPr>
      <xdr:blipFill>
        <a:blip xmlns:r="http://schemas.openxmlformats.org/officeDocument/2006/relationships" r:embed="rId4"/>
        <a:stretch>
          <a:fillRect/>
        </a:stretch>
      </xdr:blipFill>
      <xdr:spPr>
        <a:xfrm>
          <a:off x="22400559" y="12483353"/>
          <a:ext cx="15585075" cy="4515480"/>
        </a:xfrm>
        <a:prstGeom prst="rect">
          <a:avLst/>
        </a:prstGeom>
      </xdr:spPr>
    </xdr:pic>
    <xdr:clientData/>
  </xdr:twoCellAnchor>
  <xdr:twoCellAnchor editAs="oneCell">
    <xdr:from>
      <xdr:col>22</xdr:col>
      <xdr:colOff>0</xdr:colOff>
      <xdr:row>64</xdr:row>
      <xdr:rowOff>0</xdr:rowOff>
    </xdr:from>
    <xdr:to>
      <xdr:col>44</xdr:col>
      <xdr:colOff>565834</xdr:colOff>
      <xdr:row>84</xdr:row>
      <xdr:rowOff>44910</xdr:rowOff>
    </xdr:to>
    <xdr:pic>
      <xdr:nvPicPr>
        <xdr:cNvPr id="7" name="図 6">
          <a:extLst>
            <a:ext uri="{FF2B5EF4-FFF2-40B4-BE49-F238E27FC236}">
              <a16:creationId xmlns:a16="http://schemas.microsoft.com/office/drawing/2014/main" id="{670F368D-FAF6-41A5-873F-7CF8EBFEC175}"/>
            </a:ext>
          </a:extLst>
        </xdr:cNvPr>
        <xdr:cNvPicPr>
          <a:picLocks noChangeAspect="1"/>
        </xdr:cNvPicPr>
      </xdr:nvPicPr>
      <xdr:blipFill>
        <a:blip xmlns:r="http://schemas.openxmlformats.org/officeDocument/2006/relationships" r:embed="rId5"/>
        <a:stretch>
          <a:fillRect/>
        </a:stretch>
      </xdr:blipFill>
      <xdr:spPr>
        <a:xfrm>
          <a:off x="22400559" y="18500912"/>
          <a:ext cx="15604128" cy="4639322"/>
        </a:xfrm>
        <a:prstGeom prst="rect">
          <a:avLst/>
        </a:prstGeom>
      </xdr:spPr>
    </xdr:pic>
    <xdr:clientData/>
  </xdr:twoCellAnchor>
  <xdr:twoCellAnchor editAs="oneCell">
    <xdr:from>
      <xdr:col>22</xdr:col>
      <xdr:colOff>0</xdr:colOff>
      <xdr:row>88</xdr:row>
      <xdr:rowOff>0</xdr:rowOff>
    </xdr:from>
    <xdr:to>
      <xdr:col>44</xdr:col>
      <xdr:colOff>556307</xdr:colOff>
      <xdr:row>100</xdr:row>
      <xdr:rowOff>134531</xdr:rowOff>
    </xdr:to>
    <xdr:pic>
      <xdr:nvPicPr>
        <xdr:cNvPr id="8" name="図 7">
          <a:extLst>
            <a:ext uri="{FF2B5EF4-FFF2-40B4-BE49-F238E27FC236}">
              <a16:creationId xmlns:a16="http://schemas.microsoft.com/office/drawing/2014/main" id="{F4404819-551B-417A-92D0-08BC641F59CE}"/>
            </a:ext>
          </a:extLst>
        </xdr:cNvPr>
        <xdr:cNvPicPr>
          <a:picLocks noChangeAspect="1"/>
        </xdr:cNvPicPr>
      </xdr:nvPicPr>
      <xdr:blipFill>
        <a:blip xmlns:r="http://schemas.openxmlformats.org/officeDocument/2006/relationships" r:embed="rId6"/>
        <a:stretch>
          <a:fillRect/>
        </a:stretch>
      </xdr:blipFill>
      <xdr:spPr>
        <a:xfrm>
          <a:off x="22400559" y="23812500"/>
          <a:ext cx="15594601" cy="4448796"/>
        </a:xfrm>
        <a:prstGeom prst="rect">
          <a:avLst/>
        </a:prstGeom>
      </xdr:spPr>
    </xdr:pic>
    <xdr:clientData/>
  </xdr:twoCellAnchor>
  <xdr:twoCellAnchor editAs="oneCell">
    <xdr:from>
      <xdr:col>22</xdr:col>
      <xdr:colOff>0</xdr:colOff>
      <xdr:row>108</xdr:row>
      <xdr:rowOff>0</xdr:rowOff>
    </xdr:from>
    <xdr:to>
      <xdr:col>47</xdr:col>
      <xdr:colOff>134634</xdr:colOff>
      <xdr:row>113</xdr:row>
      <xdr:rowOff>2309787</xdr:rowOff>
    </xdr:to>
    <xdr:pic>
      <xdr:nvPicPr>
        <xdr:cNvPr id="57" name="図 56">
          <a:extLst>
            <a:ext uri="{FF2B5EF4-FFF2-40B4-BE49-F238E27FC236}">
              <a16:creationId xmlns:a16="http://schemas.microsoft.com/office/drawing/2014/main" id="{E9C3C35D-832B-4E33-BC38-5B8128F603A2}"/>
            </a:ext>
          </a:extLst>
        </xdr:cNvPr>
        <xdr:cNvPicPr>
          <a:picLocks noChangeAspect="1"/>
        </xdr:cNvPicPr>
      </xdr:nvPicPr>
      <xdr:blipFill>
        <a:blip xmlns:r="http://schemas.openxmlformats.org/officeDocument/2006/relationships" r:embed="rId7"/>
        <a:stretch>
          <a:fillRect/>
        </a:stretch>
      </xdr:blipFill>
      <xdr:spPr>
        <a:xfrm>
          <a:off x="22412325" y="29765625"/>
          <a:ext cx="17279634" cy="5843562"/>
        </a:xfrm>
        <a:prstGeom prst="rect">
          <a:avLst/>
        </a:prstGeom>
      </xdr:spPr>
    </xdr:pic>
    <xdr:clientData/>
  </xdr:twoCellAnchor>
  <xdr:twoCellAnchor editAs="oneCell">
    <xdr:from>
      <xdr:col>22</xdr:col>
      <xdr:colOff>0</xdr:colOff>
      <xdr:row>123</xdr:row>
      <xdr:rowOff>0</xdr:rowOff>
    </xdr:from>
    <xdr:to>
      <xdr:col>47</xdr:col>
      <xdr:colOff>296581</xdr:colOff>
      <xdr:row>149</xdr:row>
      <xdr:rowOff>3658</xdr:rowOff>
    </xdr:to>
    <xdr:pic>
      <xdr:nvPicPr>
        <xdr:cNvPr id="11" name="図 10">
          <a:extLst>
            <a:ext uri="{FF2B5EF4-FFF2-40B4-BE49-F238E27FC236}">
              <a16:creationId xmlns:a16="http://schemas.microsoft.com/office/drawing/2014/main" id="{7BB654D0-3985-4F9B-96EF-ABCEB3A2E1EC}"/>
            </a:ext>
          </a:extLst>
        </xdr:cNvPr>
        <xdr:cNvPicPr>
          <a:picLocks noChangeAspect="1"/>
        </xdr:cNvPicPr>
      </xdr:nvPicPr>
      <xdr:blipFill>
        <a:blip xmlns:r="http://schemas.openxmlformats.org/officeDocument/2006/relationships" r:embed="rId8"/>
        <a:stretch>
          <a:fillRect/>
        </a:stretch>
      </xdr:blipFill>
      <xdr:spPr>
        <a:xfrm>
          <a:off x="22412325" y="37604700"/>
          <a:ext cx="17441581" cy="6204433"/>
        </a:xfrm>
        <a:prstGeom prst="rect">
          <a:avLst/>
        </a:prstGeom>
      </xdr:spPr>
    </xdr:pic>
    <xdr:clientData/>
  </xdr:twoCellAnchor>
  <xdr:twoCellAnchor editAs="oneCell">
    <xdr:from>
      <xdr:col>22</xdr:col>
      <xdr:colOff>0</xdr:colOff>
      <xdr:row>149</xdr:row>
      <xdr:rowOff>0</xdr:rowOff>
    </xdr:from>
    <xdr:to>
      <xdr:col>47</xdr:col>
      <xdr:colOff>306108</xdr:colOff>
      <xdr:row>179</xdr:row>
      <xdr:rowOff>1141096</xdr:rowOff>
    </xdr:to>
    <xdr:pic>
      <xdr:nvPicPr>
        <xdr:cNvPr id="13" name="図 12">
          <a:extLst>
            <a:ext uri="{FF2B5EF4-FFF2-40B4-BE49-F238E27FC236}">
              <a16:creationId xmlns:a16="http://schemas.microsoft.com/office/drawing/2014/main" id="{6E764F44-2A53-49D3-86B0-3BA6243F3E6F}"/>
            </a:ext>
          </a:extLst>
        </xdr:cNvPr>
        <xdr:cNvPicPr>
          <a:picLocks noChangeAspect="1"/>
        </xdr:cNvPicPr>
      </xdr:nvPicPr>
      <xdr:blipFill>
        <a:blip xmlns:r="http://schemas.openxmlformats.org/officeDocument/2006/relationships" r:embed="rId9"/>
        <a:stretch>
          <a:fillRect/>
        </a:stretch>
      </xdr:blipFill>
      <xdr:spPr>
        <a:xfrm>
          <a:off x="22400559" y="43467618"/>
          <a:ext cx="17395078" cy="6430272"/>
        </a:xfrm>
        <a:prstGeom prst="rect">
          <a:avLst/>
        </a:prstGeom>
      </xdr:spPr>
    </xdr:pic>
    <xdr:clientData/>
  </xdr:twoCellAnchor>
  <xdr:twoCellAnchor editAs="oneCell">
    <xdr:from>
      <xdr:col>22</xdr:col>
      <xdr:colOff>0</xdr:colOff>
      <xdr:row>179</xdr:row>
      <xdr:rowOff>1109382</xdr:rowOff>
    </xdr:from>
    <xdr:to>
      <xdr:col>47</xdr:col>
      <xdr:colOff>306108</xdr:colOff>
      <xdr:row>209</xdr:row>
      <xdr:rowOff>334272</xdr:rowOff>
    </xdr:to>
    <xdr:pic>
      <xdr:nvPicPr>
        <xdr:cNvPr id="14" name="図 13">
          <a:extLst>
            <a:ext uri="{FF2B5EF4-FFF2-40B4-BE49-F238E27FC236}">
              <a16:creationId xmlns:a16="http://schemas.microsoft.com/office/drawing/2014/main" id="{06EAB21D-D5AD-4A81-B645-50522C788315}"/>
            </a:ext>
          </a:extLst>
        </xdr:cNvPr>
        <xdr:cNvPicPr>
          <a:picLocks noChangeAspect="1"/>
        </xdr:cNvPicPr>
      </xdr:nvPicPr>
      <xdr:blipFill>
        <a:blip xmlns:r="http://schemas.openxmlformats.org/officeDocument/2006/relationships" r:embed="rId10"/>
        <a:stretch>
          <a:fillRect/>
        </a:stretch>
      </xdr:blipFill>
      <xdr:spPr>
        <a:xfrm>
          <a:off x="22400559" y="49866176"/>
          <a:ext cx="17395078" cy="6430272"/>
        </a:xfrm>
        <a:prstGeom prst="rect">
          <a:avLst/>
        </a:prstGeom>
      </xdr:spPr>
    </xdr:pic>
    <xdr:clientData/>
  </xdr:twoCellAnchor>
  <xdr:twoCellAnchor editAs="oneCell">
    <xdr:from>
      <xdr:col>21</xdr:col>
      <xdr:colOff>672353</xdr:colOff>
      <xdr:row>209</xdr:row>
      <xdr:rowOff>324971</xdr:rowOff>
    </xdr:from>
    <xdr:to>
      <xdr:col>47</xdr:col>
      <xdr:colOff>294902</xdr:colOff>
      <xdr:row>229</xdr:row>
      <xdr:rowOff>862628</xdr:rowOff>
    </xdr:to>
    <xdr:pic>
      <xdr:nvPicPr>
        <xdr:cNvPr id="15" name="図 14">
          <a:extLst>
            <a:ext uri="{FF2B5EF4-FFF2-40B4-BE49-F238E27FC236}">
              <a16:creationId xmlns:a16="http://schemas.microsoft.com/office/drawing/2014/main" id="{3D7EC079-3324-4C6A-899A-3F412AAFE88C}"/>
            </a:ext>
          </a:extLst>
        </xdr:cNvPr>
        <xdr:cNvPicPr>
          <a:picLocks noChangeAspect="1"/>
        </xdr:cNvPicPr>
      </xdr:nvPicPr>
      <xdr:blipFill>
        <a:blip xmlns:r="http://schemas.openxmlformats.org/officeDocument/2006/relationships" r:embed="rId11"/>
        <a:stretch>
          <a:fillRect/>
        </a:stretch>
      </xdr:blipFill>
      <xdr:spPr>
        <a:xfrm>
          <a:off x="22389353" y="56287147"/>
          <a:ext cx="17395078" cy="6420746"/>
        </a:xfrm>
        <a:prstGeom prst="rect">
          <a:avLst/>
        </a:prstGeom>
      </xdr:spPr>
    </xdr:pic>
    <xdr:clientData/>
  </xdr:twoCellAnchor>
  <xdr:twoCellAnchor editAs="oneCell">
    <xdr:from>
      <xdr:col>22</xdr:col>
      <xdr:colOff>1</xdr:colOff>
      <xdr:row>229</xdr:row>
      <xdr:rowOff>829235</xdr:rowOff>
    </xdr:from>
    <xdr:to>
      <xdr:col>47</xdr:col>
      <xdr:colOff>296582</xdr:colOff>
      <xdr:row>239</xdr:row>
      <xdr:rowOff>69340</xdr:rowOff>
    </xdr:to>
    <xdr:pic>
      <xdr:nvPicPr>
        <xdr:cNvPr id="16" name="図 15">
          <a:extLst>
            <a:ext uri="{FF2B5EF4-FFF2-40B4-BE49-F238E27FC236}">
              <a16:creationId xmlns:a16="http://schemas.microsoft.com/office/drawing/2014/main" id="{561328F3-3834-4C98-9746-B39F23EC5193}"/>
            </a:ext>
          </a:extLst>
        </xdr:cNvPr>
        <xdr:cNvPicPr>
          <a:picLocks noChangeAspect="1"/>
        </xdr:cNvPicPr>
      </xdr:nvPicPr>
      <xdr:blipFill>
        <a:blip xmlns:r="http://schemas.openxmlformats.org/officeDocument/2006/relationships" r:embed="rId12"/>
        <a:stretch>
          <a:fillRect/>
        </a:stretch>
      </xdr:blipFill>
      <xdr:spPr>
        <a:xfrm>
          <a:off x="22400560" y="62674500"/>
          <a:ext cx="17385551" cy="3038899"/>
        </a:xfrm>
        <a:prstGeom prst="rect">
          <a:avLst/>
        </a:prstGeom>
      </xdr:spPr>
    </xdr:pic>
    <xdr:clientData/>
  </xdr:twoCellAnchor>
  <xdr:twoCellAnchor editAs="oneCell">
    <xdr:from>
      <xdr:col>21</xdr:col>
      <xdr:colOff>672353</xdr:colOff>
      <xdr:row>239</xdr:row>
      <xdr:rowOff>67235</xdr:rowOff>
    </xdr:from>
    <xdr:to>
      <xdr:col>47</xdr:col>
      <xdr:colOff>294902</xdr:colOff>
      <xdr:row>246</xdr:row>
      <xdr:rowOff>222312</xdr:rowOff>
    </xdr:to>
    <xdr:pic>
      <xdr:nvPicPr>
        <xdr:cNvPr id="17" name="図 16">
          <a:extLst>
            <a:ext uri="{FF2B5EF4-FFF2-40B4-BE49-F238E27FC236}">
              <a16:creationId xmlns:a16="http://schemas.microsoft.com/office/drawing/2014/main" id="{3D006A81-BF8C-410E-AF16-8B7BA91D0D96}"/>
            </a:ext>
          </a:extLst>
        </xdr:cNvPr>
        <xdr:cNvPicPr>
          <a:picLocks noChangeAspect="1"/>
        </xdr:cNvPicPr>
      </xdr:nvPicPr>
      <xdr:blipFill>
        <a:blip xmlns:r="http://schemas.openxmlformats.org/officeDocument/2006/relationships" r:embed="rId13"/>
        <a:stretch>
          <a:fillRect/>
        </a:stretch>
      </xdr:blipFill>
      <xdr:spPr>
        <a:xfrm>
          <a:off x="22389353" y="65711294"/>
          <a:ext cx="17395078" cy="3124636"/>
        </a:xfrm>
        <a:prstGeom prst="rect">
          <a:avLst/>
        </a:prstGeom>
      </xdr:spPr>
    </xdr:pic>
    <xdr:clientData/>
  </xdr:twoCellAnchor>
  <xdr:twoCellAnchor editAs="oneCell">
    <xdr:from>
      <xdr:col>52</xdr:col>
      <xdr:colOff>0</xdr:colOff>
      <xdr:row>109</xdr:row>
      <xdr:rowOff>0</xdr:rowOff>
    </xdr:from>
    <xdr:to>
      <xdr:col>76</xdr:col>
      <xdr:colOff>340938</xdr:colOff>
      <xdr:row>113</xdr:row>
      <xdr:rowOff>1736859</xdr:rowOff>
    </xdr:to>
    <xdr:pic>
      <xdr:nvPicPr>
        <xdr:cNvPr id="22" name="図 21">
          <a:extLst>
            <a:ext uri="{FF2B5EF4-FFF2-40B4-BE49-F238E27FC236}">
              <a16:creationId xmlns:a16="http://schemas.microsoft.com/office/drawing/2014/main" id="{0F31C781-8944-4EAF-938C-88BE4739C6D5}"/>
            </a:ext>
          </a:extLst>
        </xdr:cNvPr>
        <xdr:cNvPicPr>
          <a:picLocks noChangeAspect="1"/>
        </xdr:cNvPicPr>
      </xdr:nvPicPr>
      <xdr:blipFill>
        <a:blip xmlns:r="http://schemas.openxmlformats.org/officeDocument/2006/relationships" r:embed="rId14"/>
        <a:stretch>
          <a:fillRect/>
        </a:stretch>
      </xdr:blipFill>
      <xdr:spPr>
        <a:xfrm>
          <a:off x="43260818" y="30012409"/>
          <a:ext cx="16966393" cy="5096586"/>
        </a:xfrm>
        <a:prstGeom prst="rect">
          <a:avLst/>
        </a:prstGeom>
      </xdr:spPr>
    </xdr:pic>
    <xdr:clientData/>
  </xdr:twoCellAnchor>
  <xdr:twoCellAnchor editAs="absolute">
    <xdr:from>
      <xdr:col>39</xdr:col>
      <xdr:colOff>191712</xdr:colOff>
      <xdr:row>26</xdr:row>
      <xdr:rowOff>34706</xdr:rowOff>
    </xdr:from>
    <xdr:to>
      <xdr:col>43</xdr:col>
      <xdr:colOff>333785</xdr:colOff>
      <xdr:row>30</xdr:row>
      <xdr:rowOff>95555</xdr:rowOff>
    </xdr:to>
    <xdr:sp macro="" textlink="">
      <xdr:nvSpPr>
        <xdr:cNvPr id="67" name="線吹き出し 1 (枠付き) 108">
          <a:extLst>
            <a:ext uri="{FF2B5EF4-FFF2-40B4-BE49-F238E27FC236}">
              <a16:creationId xmlns:a16="http://schemas.microsoft.com/office/drawing/2014/main" id="{2A765D69-FCF8-43F9-959B-DC0BB95BE7A2}"/>
            </a:ext>
          </a:extLst>
        </xdr:cNvPr>
        <xdr:cNvSpPr/>
      </xdr:nvSpPr>
      <xdr:spPr>
        <a:xfrm>
          <a:off x="34262637" y="8073806"/>
          <a:ext cx="2885273" cy="746649"/>
        </a:xfrm>
        <a:prstGeom prst="borderCallout1">
          <a:avLst>
            <a:gd name="adj1" fmla="val 49616"/>
            <a:gd name="adj2" fmla="val -526"/>
            <a:gd name="adj3" fmla="val 13125"/>
            <a:gd name="adj4" fmla="val -574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153612</xdr:colOff>
      <xdr:row>15</xdr:row>
      <xdr:rowOff>110906</xdr:rowOff>
    </xdr:from>
    <xdr:to>
      <xdr:col>41</xdr:col>
      <xdr:colOff>295685</xdr:colOff>
      <xdr:row>19</xdr:row>
      <xdr:rowOff>162230</xdr:rowOff>
    </xdr:to>
    <xdr:sp macro="" textlink="">
      <xdr:nvSpPr>
        <xdr:cNvPr id="70" name="線吹き出し 1 (枠付き) 108">
          <a:extLst>
            <a:ext uri="{FF2B5EF4-FFF2-40B4-BE49-F238E27FC236}">
              <a16:creationId xmlns:a16="http://schemas.microsoft.com/office/drawing/2014/main" id="{0FE98964-39EE-43B5-9D90-FD03424FA044}"/>
            </a:ext>
          </a:extLst>
        </xdr:cNvPr>
        <xdr:cNvSpPr/>
      </xdr:nvSpPr>
      <xdr:spPr>
        <a:xfrm>
          <a:off x="32852937" y="6254531"/>
          <a:ext cx="2885273" cy="746649"/>
        </a:xfrm>
        <a:prstGeom prst="borderCallout1">
          <a:avLst>
            <a:gd name="adj1" fmla="val 48340"/>
            <a:gd name="adj2" fmla="val 101152"/>
            <a:gd name="adj3" fmla="val 171312"/>
            <a:gd name="adj4" fmla="val 394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546835</xdr:colOff>
      <xdr:row>47</xdr:row>
      <xdr:rowOff>140015</xdr:rowOff>
    </xdr:from>
    <xdr:to>
      <xdr:col>31</xdr:col>
      <xdr:colOff>409575</xdr:colOff>
      <xdr:row>58</xdr:row>
      <xdr:rowOff>9525</xdr:rowOff>
    </xdr:to>
    <xdr:sp macro="" textlink="">
      <xdr:nvSpPr>
        <xdr:cNvPr id="71" name="正方形/長方形 70">
          <a:extLst>
            <a:ext uri="{FF2B5EF4-FFF2-40B4-BE49-F238E27FC236}">
              <a16:creationId xmlns:a16="http://schemas.microsoft.com/office/drawing/2014/main" id="{3F36548C-FA5F-4C21-987B-B9729E480C33}"/>
            </a:ext>
          </a:extLst>
        </xdr:cNvPr>
        <xdr:cNvSpPr/>
      </xdr:nvSpPr>
      <xdr:spPr>
        <a:xfrm>
          <a:off x="27759760" y="14094140"/>
          <a:ext cx="1234340" cy="17745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114300</xdr:colOff>
      <xdr:row>46</xdr:row>
      <xdr:rowOff>133350</xdr:rowOff>
    </xdr:from>
    <xdr:to>
      <xdr:col>28</xdr:col>
      <xdr:colOff>272166</xdr:colOff>
      <xdr:row>49</xdr:row>
      <xdr:rowOff>21284</xdr:rowOff>
    </xdr:to>
    <xdr:sp macro="" textlink="">
      <xdr:nvSpPr>
        <xdr:cNvPr id="73" name="線吹き出し 1 (枠付き) 120">
          <a:extLst>
            <a:ext uri="{FF2B5EF4-FFF2-40B4-BE49-F238E27FC236}">
              <a16:creationId xmlns:a16="http://schemas.microsoft.com/office/drawing/2014/main" id="{7FB78D15-F451-4FC3-A514-EF054B2FB5EC}"/>
            </a:ext>
          </a:extLst>
        </xdr:cNvPr>
        <xdr:cNvSpPr/>
      </xdr:nvSpPr>
      <xdr:spPr>
        <a:xfrm>
          <a:off x="25269825" y="13906500"/>
          <a:ext cx="1529466" cy="411809"/>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34</xdr:col>
      <xdr:colOff>409575</xdr:colOff>
      <xdr:row>48</xdr:row>
      <xdr:rowOff>75831</xdr:rowOff>
    </xdr:from>
    <xdr:to>
      <xdr:col>36</xdr:col>
      <xdr:colOff>647700</xdr:colOff>
      <xdr:row>57</xdr:row>
      <xdr:rowOff>171450</xdr:rowOff>
    </xdr:to>
    <xdr:sp macro="" textlink="">
      <xdr:nvSpPr>
        <xdr:cNvPr id="74" name="正方形/長方形 73">
          <a:extLst>
            <a:ext uri="{FF2B5EF4-FFF2-40B4-BE49-F238E27FC236}">
              <a16:creationId xmlns:a16="http://schemas.microsoft.com/office/drawing/2014/main" id="{F3050BB5-AFC8-40FA-BED1-11F872380FD4}"/>
            </a:ext>
          </a:extLst>
        </xdr:cNvPr>
        <xdr:cNvSpPr/>
      </xdr:nvSpPr>
      <xdr:spPr>
        <a:xfrm>
          <a:off x="31051500" y="14201406"/>
          <a:ext cx="1609725" cy="1638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73051</xdr:colOff>
      <xdr:row>42</xdr:row>
      <xdr:rowOff>152400</xdr:rowOff>
    </xdr:from>
    <xdr:to>
      <xdr:col>41</xdr:col>
      <xdr:colOff>215124</xdr:colOff>
      <xdr:row>47</xdr:row>
      <xdr:rowOff>32274</xdr:rowOff>
    </xdr:to>
    <xdr:sp macro="" textlink="">
      <xdr:nvSpPr>
        <xdr:cNvPr id="77" name="線吹き出し 1 (枠付き) 108">
          <a:extLst>
            <a:ext uri="{FF2B5EF4-FFF2-40B4-BE49-F238E27FC236}">
              <a16:creationId xmlns:a16="http://schemas.microsoft.com/office/drawing/2014/main" id="{87B08C30-E4B6-47CC-8A9E-03E5E7840613}"/>
            </a:ext>
          </a:extLst>
        </xdr:cNvPr>
        <xdr:cNvSpPr/>
      </xdr:nvSpPr>
      <xdr:spPr>
        <a:xfrm>
          <a:off x="32772376" y="13239750"/>
          <a:ext cx="2885273" cy="746649"/>
        </a:xfrm>
        <a:prstGeom prst="borderCallout1">
          <a:avLst>
            <a:gd name="adj1" fmla="val 49616"/>
            <a:gd name="adj2" fmla="val -526"/>
            <a:gd name="adj3" fmla="val 133041"/>
            <a:gd name="adj4" fmla="val -28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238125</xdr:colOff>
      <xdr:row>48</xdr:row>
      <xdr:rowOff>76201</xdr:rowOff>
    </xdr:from>
    <xdr:to>
      <xdr:col>39</xdr:col>
      <xdr:colOff>504825</xdr:colOff>
      <xdr:row>57</xdr:row>
      <xdr:rowOff>171451</xdr:rowOff>
    </xdr:to>
    <xdr:sp macro="" textlink="">
      <xdr:nvSpPr>
        <xdr:cNvPr id="78" name="正方形/長方形 77">
          <a:extLst>
            <a:ext uri="{FF2B5EF4-FFF2-40B4-BE49-F238E27FC236}">
              <a16:creationId xmlns:a16="http://schemas.microsoft.com/office/drawing/2014/main" id="{BDA5F065-84EE-4D19-8B2E-BCA1E4E933B7}"/>
            </a:ext>
          </a:extLst>
        </xdr:cNvPr>
        <xdr:cNvSpPr/>
      </xdr:nvSpPr>
      <xdr:spPr>
        <a:xfrm>
          <a:off x="33623250" y="14201776"/>
          <a:ext cx="952500" cy="16383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655196</xdr:colOff>
      <xdr:row>52</xdr:row>
      <xdr:rowOff>104583</xdr:rowOff>
    </xdr:from>
    <xdr:to>
      <xdr:col>46</xdr:col>
      <xdr:colOff>111469</xdr:colOff>
      <xdr:row>56</xdr:row>
      <xdr:rowOff>165432</xdr:rowOff>
    </xdr:to>
    <xdr:sp macro="" textlink="">
      <xdr:nvSpPr>
        <xdr:cNvPr id="79" name="線吹き出し 1 (枠付き) 108">
          <a:extLst>
            <a:ext uri="{FF2B5EF4-FFF2-40B4-BE49-F238E27FC236}">
              <a16:creationId xmlns:a16="http://schemas.microsoft.com/office/drawing/2014/main" id="{4D14F19F-EF4A-40D6-8DAC-FC4845A08452}"/>
            </a:ext>
          </a:extLst>
        </xdr:cNvPr>
        <xdr:cNvSpPr/>
      </xdr:nvSpPr>
      <xdr:spPr>
        <a:xfrm>
          <a:off x="36097721" y="14915958"/>
          <a:ext cx="2885273" cy="746649"/>
        </a:xfrm>
        <a:prstGeom prst="borderCallout1">
          <a:avLst>
            <a:gd name="adj1" fmla="val 49616"/>
            <a:gd name="adj2" fmla="val -526"/>
            <a:gd name="adj3" fmla="val 14401"/>
            <a:gd name="adj4" fmla="val -535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352425</xdr:colOff>
      <xdr:row>62</xdr:row>
      <xdr:rowOff>333375</xdr:rowOff>
    </xdr:from>
    <xdr:to>
      <xdr:col>34</xdr:col>
      <xdr:colOff>99994</xdr:colOff>
      <xdr:row>63</xdr:row>
      <xdr:rowOff>202486</xdr:rowOff>
    </xdr:to>
    <xdr:sp macro="" textlink="">
      <xdr:nvSpPr>
        <xdr:cNvPr id="80" name="正方形/長方形 79">
          <a:extLst>
            <a:ext uri="{FF2B5EF4-FFF2-40B4-BE49-F238E27FC236}">
              <a16:creationId xmlns:a16="http://schemas.microsoft.com/office/drawing/2014/main" id="{409D7CD8-67CB-4005-A852-8F96376F9CA2}"/>
            </a:ext>
          </a:extLst>
        </xdr:cNvPr>
        <xdr:cNvSpPr/>
      </xdr:nvSpPr>
      <xdr:spPr>
        <a:xfrm>
          <a:off x="28936950" y="16897350"/>
          <a:ext cx="1804969" cy="2120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153979</xdr:colOff>
      <xdr:row>63</xdr:row>
      <xdr:rowOff>630375</xdr:rowOff>
    </xdr:from>
    <xdr:to>
      <xdr:col>35</xdr:col>
      <xdr:colOff>228905</xdr:colOff>
      <xdr:row>63</xdr:row>
      <xdr:rowOff>1170342</xdr:rowOff>
    </xdr:to>
    <xdr:sp macro="" textlink="">
      <xdr:nvSpPr>
        <xdr:cNvPr id="81" name="線吹き出し 1 (枠付き) 113">
          <a:extLst>
            <a:ext uri="{FF2B5EF4-FFF2-40B4-BE49-F238E27FC236}">
              <a16:creationId xmlns:a16="http://schemas.microsoft.com/office/drawing/2014/main" id="{99AEBF53-4B2E-44EE-A83F-3D4C3C300758}"/>
            </a:ext>
          </a:extLst>
        </xdr:cNvPr>
        <xdr:cNvSpPr/>
      </xdr:nvSpPr>
      <xdr:spPr>
        <a:xfrm>
          <a:off x="30110104" y="17537250"/>
          <a:ext cx="1446526" cy="539967"/>
        </a:xfrm>
        <a:prstGeom prst="borderCallout1">
          <a:avLst>
            <a:gd name="adj1" fmla="val 38295"/>
            <a:gd name="adj2" fmla="val -1002"/>
            <a:gd name="adj3" fmla="val -75260"/>
            <a:gd name="adj4" fmla="val -54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466725</xdr:colOff>
      <xdr:row>62</xdr:row>
      <xdr:rowOff>304800</xdr:rowOff>
    </xdr:from>
    <xdr:to>
      <xdr:col>37</xdr:col>
      <xdr:colOff>589781</xdr:colOff>
      <xdr:row>63</xdr:row>
      <xdr:rowOff>173909</xdr:rowOff>
    </xdr:to>
    <xdr:sp macro="" textlink="">
      <xdr:nvSpPr>
        <xdr:cNvPr id="82" name="正方形/長方形 81">
          <a:extLst>
            <a:ext uri="{FF2B5EF4-FFF2-40B4-BE49-F238E27FC236}">
              <a16:creationId xmlns:a16="http://schemas.microsoft.com/office/drawing/2014/main" id="{FC242ADC-7E3C-465D-8E44-2F0F0F7F6552}"/>
            </a:ext>
          </a:extLst>
        </xdr:cNvPr>
        <xdr:cNvSpPr/>
      </xdr:nvSpPr>
      <xdr:spPr>
        <a:xfrm>
          <a:off x="31108650" y="16868775"/>
          <a:ext cx="2180456" cy="212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278603</xdr:colOff>
      <xdr:row>63</xdr:row>
      <xdr:rowOff>289016</xdr:rowOff>
    </xdr:from>
    <xdr:to>
      <xdr:col>41</xdr:col>
      <xdr:colOff>466517</xdr:colOff>
      <xdr:row>63</xdr:row>
      <xdr:rowOff>969528</xdr:rowOff>
    </xdr:to>
    <xdr:sp macro="" textlink="">
      <xdr:nvSpPr>
        <xdr:cNvPr id="83" name="線吹き出し 1 (枠付き) 115">
          <a:extLst>
            <a:ext uri="{FF2B5EF4-FFF2-40B4-BE49-F238E27FC236}">
              <a16:creationId xmlns:a16="http://schemas.microsoft.com/office/drawing/2014/main" id="{D075218F-8F81-4CF3-95F2-5E847388782B}"/>
            </a:ext>
          </a:extLst>
        </xdr:cNvPr>
        <xdr:cNvSpPr/>
      </xdr:nvSpPr>
      <xdr:spPr>
        <a:xfrm>
          <a:off x="33663728" y="17195891"/>
          <a:ext cx="2245314" cy="680512"/>
        </a:xfrm>
        <a:prstGeom prst="borderCallout1">
          <a:avLst>
            <a:gd name="adj1" fmla="val 44516"/>
            <a:gd name="adj2" fmla="val 342"/>
            <a:gd name="adj3" fmla="val -7116"/>
            <a:gd name="adj4" fmla="val -38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ｂと制御する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546835</xdr:colOff>
      <xdr:row>66</xdr:row>
      <xdr:rowOff>140015</xdr:rowOff>
    </xdr:from>
    <xdr:to>
      <xdr:col>31</xdr:col>
      <xdr:colOff>409575</xdr:colOff>
      <xdr:row>77</xdr:row>
      <xdr:rowOff>19050</xdr:rowOff>
    </xdr:to>
    <xdr:sp macro="" textlink="">
      <xdr:nvSpPr>
        <xdr:cNvPr id="84" name="正方形/長方形 83">
          <a:extLst>
            <a:ext uri="{FF2B5EF4-FFF2-40B4-BE49-F238E27FC236}">
              <a16:creationId xmlns:a16="http://schemas.microsoft.com/office/drawing/2014/main" id="{77DB34E1-90D7-4BD0-A335-58F9FE0793D3}"/>
            </a:ext>
          </a:extLst>
        </xdr:cNvPr>
        <xdr:cNvSpPr/>
      </xdr:nvSpPr>
      <xdr:spPr>
        <a:xfrm>
          <a:off x="27759760" y="20342540"/>
          <a:ext cx="1234340" cy="17745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114300</xdr:colOff>
      <xdr:row>65</xdr:row>
      <xdr:rowOff>133350</xdr:rowOff>
    </xdr:from>
    <xdr:to>
      <xdr:col>28</xdr:col>
      <xdr:colOff>272166</xdr:colOff>
      <xdr:row>68</xdr:row>
      <xdr:rowOff>21284</xdr:rowOff>
    </xdr:to>
    <xdr:sp macro="" textlink="">
      <xdr:nvSpPr>
        <xdr:cNvPr id="85" name="線吹き出し 1 (枠付き) 120">
          <a:extLst>
            <a:ext uri="{FF2B5EF4-FFF2-40B4-BE49-F238E27FC236}">
              <a16:creationId xmlns:a16="http://schemas.microsoft.com/office/drawing/2014/main" id="{88D5040B-154B-4671-BE8B-A97D640FB3A0}"/>
            </a:ext>
          </a:extLst>
        </xdr:cNvPr>
        <xdr:cNvSpPr/>
      </xdr:nvSpPr>
      <xdr:spPr>
        <a:xfrm>
          <a:off x="25269825" y="20154900"/>
          <a:ext cx="1529466" cy="411809"/>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34</xdr:col>
      <xdr:colOff>409575</xdr:colOff>
      <xdr:row>67</xdr:row>
      <xdr:rowOff>75831</xdr:rowOff>
    </xdr:from>
    <xdr:to>
      <xdr:col>36</xdr:col>
      <xdr:colOff>647700</xdr:colOff>
      <xdr:row>76</xdr:row>
      <xdr:rowOff>171450</xdr:rowOff>
    </xdr:to>
    <xdr:sp macro="" textlink="">
      <xdr:nvSpPr>
        <xdr:cNvPr id="86" name="正方形/長方形 85">
          <a:extLst>
            <a:ext uri="{FF2B5EF4-FFF2-40B4-BE49-F238E27FC236}">
              <a16:creationId xmlns:a16="http://schemas.microsoft.com/office/drawing/2014/main" id="{8701D7A7-AEAB-4D6F-AD0C-5288921E54CC}"/>
            </a:ext>
          </a:extLst>
        </xdr:cNvPr>
        <xdr:cNvSpPr/>
      </xdr:nvSpPr>
      <xdr:spPr>
        <a:xfrm>
          <a:off x="31051500" y="20449806"/>
          <a:ext cx="1609725" cy="1638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73051</xdr:colOff>
      <xdr:row>64</xdr:row>
      <xdr:rowOff>847725</xdr:rowOff>
    </xdr:from>
    <xdr:to>
      <xdr:col>41</xdr:col>
      <xdr:colOff>215124</xdr:colOff>
      <xdr:row>66</xdr:row>
      <xdr:rowOff>32274</xdr:rowOff>
    </xdr:to>
    <xdr:sp macro="" textlink="">
      <xdr:nvSpPr>
        <xdr:cNvPr id="87" name="線吹き出し 1 (枠付き) 108">
          <a:extLst>
            <a:ext uri="{FF2B5EF4-FFF2-40B4-BE49-F238E27FC236}">
              <a16:creationId xmlns:a16="http://schemas.microsoft.com/office/drawing/2014/main" id="{D77451EB-70DC-486B-BDBA-12DE0478F8A0}"/>
            </a:ext>
          </a:extLst>
        </xdr:cNvPr>
        <xdr:cNvSpPr/>
      </xdr:nvSpPr>
      <xdr:spPr>
        <a:xfrm>
          <a:off x="32772376" y="19488150"/>
          <a:ext cx="2885273" cy="746649"/>
        </a:xfrm>
        <a:prstGeom prst="borderCallout1">
          <a:avLst>
            <a:gd name="adj1" fmla="val 49616"/>
            <a:gd name="adj2" fmla="val -526"/>
            <a:gd name="adj3" fmla="val 133041"/>
            <a:gd name="adj4" fmla="val -28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238125</xdr:colOff>
      <xdr:row>67</xdr:row>
      <xdr:rowOff>76201</xdr:rowOff>
    </xdr:from>
    <xdr:to>
      <xdr:col>39</xdr:col>
      <xdr:colOff>504825</xdr:colOff>
      <xdr:row>76</xdr:row>
      <xdr:rowOff>171451</xdr:rowOff>
    </xdr:to>
    <xdr:sp macro="" textlink="">
      <xdr:nvSpPr>
        <xdr:cNvPr id="88" name="正方形/長方形 87">
          <a:extLst>
            <a:ext uri="{FF2B5EF4-FFF2-40B4-BE49-F238E27FC236}">
              <a16:creationId xmlns:a16="http://schemas.microsoft.com/office/drawing/2014/main" id="{D58DA143-FCF3-4842-99E3-5269540C1383}"/>
            </a:ext>
          </a:extLst>
        </xdr:cNvPr>
        <xdr:cNvSpPr/>
      </xdr:nvSpPr>
      <xdr:spPr>
        <a:xfrm>
          <a:off x="33623250" y="20450176"/>
          <a:ext cx="952500" cy="16383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655196</xdr:colOff>
      <xdr:row>71</xdr:row>
      <xdr:rowOff>104583</xdr:rowOff>
    </xdr:from>
    <xdr:to>
      <xdr:col>46</xdr:col>
      <xdr:colOff>111469</xdr:colOff>
      <xdr:row>75</xdr:row>
      <xdr:rowOff>165432</xdr:rowOff>
    </xdr:to>
    <xdr:sp macro="" textlink="">
      <xdr:nvSpPr>
        <xdr:cNvPr id="89" name="線吹き出し 1 (枠付き) 108">
          <a:extLst>
            <a:ext uri="{FF2B5EF4-FFF2-40B4-BE49-F238E27FC236}">
              <a16:creationId xmlns:a16="http://schemas.microsoft.com/office/drawing/2014/main" id="{4C482125-8D15-4D68-892F-A68F7A39F096}"/>
            </a:ext>
          </a:extLst>
        </xdr:cNvPr>
        <xdr:cNvSpPr/>
      </xdr:nvSpPr>
      <xdr:spPr>
        <a:xfrm>
          <a:off x="36097721" y="21164358"/>
          <a:ext cx="2885273" cy="746649"/>
        </a:xfrm>
        <a:prstGeom prst="borderCallout1">
          <a:avLst>
            <a:gd name="adj1" fmla="val 49616"/>
            <a:gd name="adj2" fmla="val -526"/>
            <a:gd name="adj3" fmla="val 14401"/>
            <a:gd name="adj4" fmla="val -535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400050</xdr:colOff>
      <xdr:row>82</xdr:row>
      <xdr:rowOff>161925</xdr:rowOff>
    </xdr:from>
    <xdr:to>
      <xdr:col>34</xdr:col>
      <xdr:colOff>147619</xdr:colOff>
      <xdr:row>84</xdr:row>
      <xdr:rowOff>31036</xdr:rowOff>
    </xdr:to>
    <xdr:sp macro="" textlink="">
      <xdr:nvSpPr>
        <xdr:cNvPr id="90" name="正方形/長方形 89">
          <a:extLst>
            <a:ext uri="{FF2B5EF4-FFF2-40B4-BE49-F238E27FC236}">
              <a16:creationId xmlns:a16="http://schemas.microsoft.com/office/drawing/2014/main" id="{896CD500-A9B9-40BD-B9D4-D52C362DCA5C}"/>
            </a:ext>
          </a:extLst>
        </xdr:cNvPr>
        <xdr:cNvSpPr/>
      </xdr:nvSpPr>
      <xdr:spPr>
        <a:xfrm>
          <a:off x="28984575" y="23117175"/>
          <a:ext cx="1804969" cy="2120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201604</xdr:colOff>
      <xdr:row>86</xdr:row>
      <xdr:rowOff>77925</xdr:rowOff>
    </xdr:from>
    <xdr:to>
      <xdr:col>35</xdr:col>
      <xdr:colOff>276530</xdr:colOff>
      <xdr:row>89</xdr:row>
      <xdr:rowOff>103542</xdr:rowOff>
    </xdr:to>
    <xdr:sp macro="" textlink="">
      <xdr:nvSpPr>
        <xdr:cNvPr id="91" name="線吹き出し 1 (枠付き) 113">
          <a:extLst>
            <a:ext uri="{FF2B5EF4-FFF2-40B4-BE49-F238E27FC236}">
              <a16:creationId xmlns:a16="http://schemas.microsoft.com/office/drawing/2014/main" id="{E2D49F8D-F1D1-40DF-B954-1C6626BEA80E}"/>
            </a:ext>
          </a:extLst>
        </xdr:cNvPr>
        <xdr:cNvSpPr/>
      </xdr:nvSpPr>
      <xdr:spPr>
        <a:xfrm>
          <a:off x="30157729" y="23757075"/>
          <a:ext cx="1446526" cy="539967"/>
        </a:xfrm>
        <a:prstGeom prst="borderCallout1">
          <a:avLst>
            <a:gd name="adj1" fmla="val 38295"/>
            <a:gd name="adj2" fmla="val -1002"/>
            <a:gd name="adj3" fmla="val -75260"/>
            <a:gd name="adj4" fmla="val -54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514350</xdr:colOff>
      <xdr:row>82</xdr:row>
      <xdr:rowOff>133350</xdr:rowOff>
    </xdr:from>
    <xdr:to>
      <xdr:col>37</xdr:col>
      <xdr:colOff>637406</xdr:colOff>
      <xdr:row>84</xdr:row>
      <xdr:rowOff>2459</xdr:rowOff>
    </xdr:to>
    <xdr:sp macro="" textlink="">
      <xdr:nvSpPr>
        <xdr:cNvPr id="92" name="正方形/長方形 91">
          <a:extLst>
            <a:ext uri="{FF2B5EF4-FFF2-40B4-BE49-F238E27FC236}">
              <a16:creationId xmlns:a16="http://schemas.microsoft.com/office/drawing/2014/main" id="{F11D87C5-CEEA-40C1-84E8-77E927DE790F}"/>
            </a:ext>
          </a:extLst>
        </xdr:cNvPr>
        <xdr:cNvSpPr/>
      </xdr:nvSpPr>
      <xdr:spPr>
        <a:xfrm>
          <a:off x="31156275" y="23088600"/>
          <a:ext cx="2180456" cy="212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326228</xdr:colOff>
      <xdr:row>84</xdr:row>
      <xdr:rowOff>117566</xdr:rowOff>
    </xdr:from>
    <xdr:to>
      <xdr:col>41</xdr:col>
      <xdr:colOff>514142</xdr:colOff>
      <xdr:row>88</xdr:row>
      <xdr:rowOff>74178</xdr:rowOff>
    </xdr:to>
    <xdr:sp macro="" textlink="">
      <xdr:nvSpPr>
        <xdr:cNvPr id="93" name="線吹き出し 1 (枠付き) 115">
          <a:extLst>
            <a:ext uri="{FF2B5EF4-FFF2-40B4-BE49-F238E27FC236}">
              <a16:creationId xmlns:a16="http://schemas.microsoft.com/office/drawing/2014/main" id="{EE03B9DE-2E1F-43E3-BF44-0D6BFC1CE988}"/>
            </a:ext>
          </a:extLst>
        </xdr:cNvPr>
        <xdr:cNvSpPr/>
      </xdr:nvSpPr>
      <xdr:spPr>
        <a:xfrm>
          <a:off x="33711353" y="23415716"/>
          <a:ext cx="2245314" cy="680512"/>
        </a:xfrm>
        <a:prstGeom prst="borderCallout1">
          <a:avLst>
            <a:gd name="adj1" fmla="val 44516"/>
            <a:gd name="adj2" fmla="val 342"/>
            <a:gd name="adj3" fmla="val -7116"/>
            <a:gd name="adj4" fmla="val -38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ｂと制御する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537310</xdr:colOff>
      <xdr:row>90</xdr:row>
      <xdr:rowOff>711515</xdr:rowOff>
    </xdr:from>
    <xdr:to>
      <xdr:col>31</xdr:col>
      <xdr:colOff>400050</xdr:colOff>
      <xdr:row>92</xdr:row>
      <xdr:rowOff>57150</xdr:rowOff>
    </xdr:to>
    <xdr:sp macro="" textlink="">
      <xdr:nvSpPr>
        <xdr:cNvPr id="94" name="正方形/長方形 93">
          <a:extLst>
            <a:ext uri="{FF2B5EF4-FFF2-40B4-BE49-F238E27FC236}">
              <a16:creationId xmlns:a16="http://schemas.microsoft.com/office/drawing/2014/main" id="{51C6C234-4A15-46F9-B90F-49E97EAFE17E}"/>
            </a:ext>
          </a:extLst>
        </xdr:cNvPr>
        <xdr:cNvSpPr/>
      </xdr:nvSpPr>
      <xdr:spPr>
        <a:xfrm>
          <a:off x="27750235" y="25247915"/>
          <a:ext cx="1234340" cy="17745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104775</xdr:colOff>
      <xdr:row>90</xdr:row>
      <xdr:rowOff>523875</xdr:rowOff>
    </xdr:from>
    <xdr:to>
      <xdr:col>28</xdr:col>
      <xdr:colOff>262641</xdr:colOff>
      <xdr:row>90</xdr:row>
      <xdr:rowOff>935684</xdr:rowOff>
    </xdr:to>
    <xdr:sp macro="" textlink="">
      <xdr:nvSpPr>
        <xdr:cNvPr id="95" name="線吹き出し 1 (枠付き) 120">
          <a:extLst>
            <a:ext uri="{FF2B5EF4-FFF2-40B4-BE49-F238E27FC236}">
              <a16:creationId xmlns:a16="http://schemas.microsoft.com/office/drawing/2014/main" id="{73228A58-D98B-48FA-BDB1-7965F9A3CB8A}"/>
            </a:ext>
          </a:extLst>
        </xdr:cNvPr>
        <xdr:cNvSpPr/>
      </xdr:nvSpPr>
      <xdr:spPr>
        <a:xfrm>
          <a:off x="25260300" y="25060275"/>
          <a:ext cx="1529466" cy="411809"/>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31</xdr:col>
      <xdr:colOff>378759</xdr:colOff>
      <xdr:row>98</xdr:row>
      <xdr:rowOff>19050</xdr:rowOff>
    </xdr:from>
    <xdr:to>
      <xdr:col>34</xdr:col>
      <xdr:colOff>126328</xdr:colOff>
      <xdr:row>99</xdr:row>
      <xdr:rowOff>59611</xdr:rowOff>
    </xdr:to>
    <xdr:sp macro="" textlink="">
      <xdr:nvSpPr>
        <xdr:cNvPr id="96" name="正方形/長方形 95">
          <a:extLst>
            <a:ext uri="{FF2B5EF4-FFF2-40B4-BE49-F238E27FC236}">
              <a16:creationId xmlns:a16="http://schemas.microsoft.com/office/drawing/2014/main" id="{B919A046-998B-4BD1-83F6-4466AE27D5FB}"/>
            </a:ext>
          </a:extLst>
        </xdr:cNvPr>
        <xdr:cNvSpPr/>
      </xdr:nvSpPr>
      <xdr:spPr>
        <a:xfrm>
          <a:off x="28963284" y="28022550"/>
          <a:ext cx="1804969" cy="2120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266038</xdr:colOff>
      <xdr:row>93</xdr:row>
      <xdr:rowOff>30300</xdr:rowOff>
    </xdr:from>
    <xdr:to>
      <xdr:col>35</xdr:col>
      <xdr:colOff>340964</xdr:colOff>
      <xdr:row>96</xdr:row>
      <xdr:rowOff>55917</xdr:rowOff>
    </xdr:to>
    <xdr:sp macro="" textlink="">
      <xdr:nvSpPr>
        <xdr:cNvPr id="100" name="線吹き出し 1 (枠付き) 113">
          <a:extLst>
            <a:ext uri="{FF2B5EF4-FFF2-40B4-BE49-F238E27FC236}">
              <a16:creationId xmlns:a16="http://schemas.microsoft.com/office/drawing/2014/main" id="{66C11C5D-6379-431A-AC70-FA9657E86522}"/>
            </a:ext>
          </a:extLst>
        </xdr:cNvPr>
        <xdr:cNvSpPr/>
      </xdr:nvSpPr>
      <xdr:spPr>
        <a:xfrm>
          <a:off x="30222163" y="27176550"/>
          <a:ext cx="1446526" cy="539967"/>
        </a:xfrm>
        <a:prstGeom prst="borderCallout1">
          <a:avLst>
            <a:gd name="adj1" fmla="val 38295"/>
            <a:gd name="adj2" fmla="val -1002"/>
            <a:gd name="adj3" fmla="val 150532"/>
            <a:gd name="adj4" fmla="val -495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493059</xdr:colOff>
      <xdr:row>97</xdr:row>
      <xdr:rowOff>161925</xdr:rowOff>
    </xdr:from>
    <xdr:to>
      <xdr:col>37</xdr:col>
      <xdr:colOff>616115</xdr:colOff>
      <xdr:row>99</xdr:row>
      <xdr:rowOff>31034</xdr:rowOff>
    </xdr:to>
    <xdr:sp macro="" textlink="">
      <xdr:nvSpPr>
        <xdr:cNvPr id="101" name="正方形/長方形 100">
          <a:extLst>
            <a:ext uri="{FF2B5EF4-FFF2-40B4-BE49-F238E27FC236}">
              <a16:creationId xmlns:a16="http://schemas.microsoft.com/office/drawing/2014/main" id="{63E4B16D-3D57-4D62-8B89-510251555591}"/>
            </a:ext>
          </a:extLst>
        </xdr:cNvPr>
        <xdr:cNvSpPr/>
      </xdr:nvSpPr>
      <xdr:spPr>
        <a:xfrm>
          <a:off x="31134984" y="27993975"/>
          <a:ext cx="2180456" cy="212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76337</xdr:colOff>
      <xdr:row>93</xdr:row>
      <xdr:rowOff>136616</xdr:rowOff>
    </xdr:from>
    <xdr:to>
      <xdr:col>41</xdr:col>
      <xdr:colOff>264251</xdr:colOff>
      <xdr:row>97</xdr:row>
      <xdr:rowOff>131328</xdr:rowOff>
    </xdr:to>
    <xdr:sp macro="" textlink="">
      <xdr:nvSpPr>
        <xdr:cNvPr id="102" name="線吹き出し 1 (枠付き) 115">
          <a:extLst>
            <a:ext uri="{FF2B5EF4-FFF2-40B4-BE49-F238E27FC236}">
              <a16:creationId xmlns:a16="http://schemas.microsoft.com/office/drawing/2014/main" id="{C0A5ECF1-2C9C-4C00-B00F-C12E3E75509F}"/>
            </a:ext>
          </a:extLst>
        </xdr:cNvPr>
        <xdr:cNvSpPr/>
      </xdr:nvSpPr>
      <xdr:spPr>
        <a:xfrm>
          <a:off x="33461462" y="27282866"/>
          <a:ext cx="2245314" cy="680512"/>
        </a:xfrm>
        <a:prstGeom prst="borderCallout1">
          <a:avLst>
            <a:gd name="adj1" fmla="val 44516"/>
            <a:gd name="adj2" fmla="val 342"/>
            <a:gd name="adj3" fmla="val 99260"/>
            <a:gd name="adj4" fmla="val -444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ｂと制御する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388284</xdr:colOff>
      <xdr:row>90</xdr:row>
      <xdr:rowOff>818781</xdr:rowOff>
    </xdr:from>
    <xdr:to>
      <xdr:col>36</xdr:col>
      <xdr:colOff>626409</xdr:colOff>
      <xdr:row>92</xdr:row>
      <xdr:rowOff>28575</xdr:rowOff>
    </xdr:to>
    <xdr:sp macro="" textlink="">
      <xdr:nvSpPr>
        <xdr:cNvPr id="103" name="正方形/長方形 102">
          <a:extLst>
            <a:ext uri="{FF2B5EF4-FFF2-40B4-BE49-F238E27FC236}">
              <a16:creationId xmlns:a16="http://schemas.microsoft.com/office/drawing/2014/main" id="{EAB0C19E-7517-43A5-862A-EEAFE481803F}"/>
            </a:ext>
          </a:extLst>
        </xdr:cNvPr>
        <xdr:cNvSpPr/>
      </xdr:nvSpPr>
      <xdr:spPr>
        <a:xfrm>
          <a:off x="31030209" y="25355181"/>
          <a:ext cx="1609725" cy="1638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575635</xdr:colOff>
      <xdr:row>89</xdr:row>
      <xdr:rowOff>57150</xdr:rowOff>
    </xdr:from>
    <xdr:to>
      <xdr:col>45</xdr:col>
      <xdr:colOff>31908</xdr:colOff>
      <xdr:row>90</xdr:row>
      <xdr:rowOff>460899</xdr:rowOff>
    </xdr:to>
    <xdr:sp macro="" textlink="">
      <xdr:nvSpPr>
        <xdr:cNvPr id="104" name="線吹き出し 1 (枠付き) 108">
          <a:extLst>
            <a:ext uri="{FF2B5EF4-FFF2-40B4-BE49-F238E27FC236}">
              <a16:creationId xmlns:a16="http://schemas.microsoft.com/office/drawing/2014/main" id="{AB9DB0CC-0C73-400E-B347-30E7CF09B3B4}"/>
            </a:ext>
          </a:extLst>
        </xdr:cNvPr>
        <xdr:cNvSpPr/>
      </xdr:nvSpPr>
      <xdr:spPr>
        <a:xfrm>
          <a:off x="35332360" y="24250650"/>
          <a:ext cx="2885273" cy="746649"/>
        </a:xfrm>
        <a:prstGeom prst="borderCallout1">
          <a:avLst>
            <a:gd name="adj1" fmla="val 49616"/>
            <a:gd name="adj2" fmla="val -526"/>
            <a:gd name="adj3" fmla="val 147074"/>
            <a:gd name="adj4" fmla="val -954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216834</xdr:colOff>
      <xdr:row>90</xdr:row>
      <xdr:rowOff>819151</xdr:rowOff>
    </xdr:from>
    <xdr:to>
      <xdr:col>39</xdr:col>
      <xdr:colOff>483534</xdr:colOff>
      <xdr:row>92</xdr:row>
      <xdr:rowOff>28576</xdr:rowOff>
    </xdr:to>
    <xdr:sp macro="" textlink="">
      <xdr:nvSpPr>
        <xdr:cNvPr id="105" name="正方形/長方形 104">
          <a:extLst>
            <a:ext uri="{FF2B5EF4-FFF2-40B4-BE49-F238E27FC236}">
              <a16:creationId xmlns:a16="http://schemas.microsoft.com/office/drawing/2014/main" id="{7DD95E65-1244-416B-8D1B-C574D980128B}"/>
            </a:ext>
          </a:extLst>
        </xdr:cNvPr>
        <xdr:cNvSpPr/>
      </xdr:nvSpPr>
      <xdr:spPr>
        <a:xfrm>
          <a:off x="33601959" y="25355551"/>
          <a:ext cx="952500" cy="16383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52</xdr:col>
      <xdr:colOff>0</xdr:colOff>
      <xdr:row>72</xdr:row>
      <xdr:rowOff>0</xdr:rowOff>
    </xdr:from>
    <xdr:to>
      <xdr:col>76</xdr:col>
      <xdr:colOff>312360</xdr:colOff>
      <xdr:row>95</xdr:row>
      <xdr:rowOff>100469</xdr:rowOff>
    </xdr:to>
    <xdr:pic>
      <xdr:nvPicPr>
        <xdr:cNvPr id="110" name="図 109">
          <a:extLst>
            <a:ext uri="{FF2B5EF4-FFF2-40B4-BE49-F238E27FC236}">
              <a16:creationId xmlns:a16="http://schemas.microsoft.com/office/drawing/2014/main" id="{3C6B6E82-A703-46C4-95DA-5E79F3CFC900}"/>
            </a:ext>
          </a:extLst>
        </xdr:cNvPr>
        <xdr:cNvPicPr>
          <a:picLocks noChangeAspect="1"/>
        </xdr:cNvPicPr>
      </xdr:nvPicPr>
      <xdr:blipFill>
        <a:blip xmlns:r="http://schemas.openxmlformats.org/officeDocument/2006/relationships" r:embed="rId15"/>
        <a:stretch>
          <a:fillRect/>
        </a:stretch>
      </xdr:blipFill>
      <xdr:spPr>
        <a:xfrm>
          <a:off x="42986325" y="21231225"/>
          <a:ext cx="16771560" cy="6358394"/>
        </a:xfrm>
        <a:prstGeom prst="rect">
          <a:avLst/>
        </a:prstGeom>
      </xdr:spPr>
    </xdr:pic>
    <xdr:clientData/>
  </xdr:twoCellAnchor>
  <xdr:twoCellAnchor editAs="absolute">
    <xdr:from>
      <xdr:col>63</xdr:col>
      <xdr:colOff>428625</xdr:colOff>
      <xdr:row>77</xdr:row>
      <xdr:rowOff>76200</xdr:rowOff>
    </xdr:from>
    <xdr:to>
      <xdr:col>76</xdr:col>
      <xdr:colOff>447675</xdr:colOff>
      <xdr:row>90</xdr:row>
      <xdr:rowOff>266700</xdr:rowOff>
    </xdr:to>
    <xdr:sp macro="" textlink="">
      <xdr:nvSpPr>
        <xdr:cNvPr id="111" name="正方形/長方形 110">
          <a:extLst>
            <a:ext uri="{FF2B5EF4-FFF2-40B4-BE49-F238E27FC236}">
              <a16:creationId xmlns:a16="http://schemas.microsoft.com/office/drawing/2014/main" id="{BC242AC7-237F-478E-844D-E4290F08812F}"/>
            </a:ext>
          </a:extLst>
        </xdr:cNvPr>
        <xdr:cNvSpPr/>
      </xdr:nvSpPr>
      <xdr:spPr>
        <a:xfrm>
          <a:off x="50958750" y="22174200"/>
          <a:ext cx="8934450" cy="26289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585160</xdr:colOff>
      <xdr:row>89</xdr:row>
      <xdr:rowOff>38100</xdr:rowOff>
    </xdr:from>
    <xdr:to>
      <xdr:col>45</xdr:col>
      <xdr:colOff>41433</xdr:colOff>
      <xdr:row>90</xdr:row>
      <xdr:rowOff>441849</xdr:rowOff>
    </xdr:to>
    <xdr:sp macro="" textlink="">
      <xdr:nvSpPr>
        <xdr:cNvPr id="112" name="線吹き出し 1 (枠付き) 108">
          <a:extLst>
            <a:ext uri="{FF2B5EF4-FFF2-40B4-BE49-F238E27FC236}">
              <a16:creationId xmlns:a16="http://schemas.microsoft.com/office/drawing/2014/main" id="{5CBD512D-30D1-4F62-B62C-ED52789D9FC2}"/>
            </a:ext>
          </a:extLst>
        </xdr:cNvPr>
        <xdr:cNvSpPr/>
      </xdr:nvSpPr>
      <xdr:spPr>
        <a:xfrm>
          <a:off x="35341885" y="24231600"/>
          <a:ext cx="2885273" cy="746649"/>
        </a:xfrm>
        <a:prstGeom prst="borderCallout1">
          <a:avLst>
            <a:gd name="adj1" fmla="val 48340"/>
            <a:gd name="adj2" fmla="val 134"/>
            <a:gd name="adj3" fmla="val 150901"/>
            <a:gd name="adj4" fmla="val -274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585160</xdr:colOff>
      <xdr:row>89</xdr:row>
      <xdr:rowOff>47625</xdr:rowOff>
    </xdr:from>
    <xdr:to>
      <xdr:col>45</xdr:col>
      <xdr:colOff>41433</xdr:colOff>
      <xdr:row>90</xdr:row>
      <xdr:rowOff>451374</xdr:rowOff>
    </xdr:to>
    <xdr:sp macro="" textlink="">
      <xdr:nvSpPr>
        <xdr:cNvPr id="117" name="線吹き出し 1 (枠付き) 108">
          <a:extLst>
            <a:ext uri="{FF2B5EF4-FFF2-40B4-BE49-F238E27FC236}">
              <a16:creationId xmlns:a16="http://schemas.microsoft.com/office/drawing/2014/main" id="{AF3C1DDF-0C4D-42A2-8EB0-AD1963A02717}"/>
            </a:ext>
          </a:extLst>
        </xdr:cNvPr>
        <xdr:cNvSpPr/>
      </xdr:nvSpPr>
      <xdr:spPr>
        <a:xfrm>
          <a:off x="35341885" y="24241125"/>
          <a:ext cx="2885273" cy="746649"/>
        </a:xfrm>
        <a:prstGeom prst="borderCallout1">
          <a:avLst>
            <a:gd name="adj1" fmla="val 47064"/>
            <a:gd name="adj2" fmla="val 100492"/>
            <a:gd name="adj3" fmla="val -87655"/>
            <a:gd name="adj4" fmla="val 5403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63</xdr:col>
      <xdr:colOff>542925</xdr:colOff>
      <xdr:row>113</xdr:row>
      <xdr:rowOff>657224</xdr:rowOff>
    </xdr:from>
    <xdr:to>
      <xdr:col>70</xdr:col>
      <xdr:colOff>160193</xdr:colOff>
      <xdr:row>113</xdr:row>
      <xdr:rowOff>1789833</xdr:rowOff>
    </xdr:to>
    <xdr:sp macro="" textlink="">
      <xdr:nvSpPr>
        <xdr:cNvPr id="118" name="正方形/長方形 117">
          <a:extLst>
            <a:ext uri="{FF2B5EF4-FFF2-40B4-BE49-F238E27FC236}">
              <a16:creationId xmlns:a16="http://schemas.microsoft.com/office/drawing/2014/main" id="{13F97A9F-009C-4222-91E5-799FE1F74DB8}"/>
            </a:ext>
          </a:extLst>
        </xdr:cNvPr>
        <xdr:cNvSpPr/>
      </xdr:nvSpPr>
      <xdr:spPr>
        <a:xfrm>
          <a:off x="51073050" y="33956624"/>
          <a:ext cx="4417868" cy="11326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346810</xdr:colOff>
      <xdr:row>109</xdr:row>
      <xdr:rowOff>25714</xdr:rowOff>
    </xdr:from>
    <xdr:to>
      <xdr:col>33</xdr:col>
      <xdr:colOff>209550</xdr:colOff>
      <xdr:row>113</xdr:row>
      <xdr:rowOff>1038224</xdr:rowOff>
    </xdr:to>
    <xdr:sp macro="" textlink="">
      <xdr:nvSpPr>
        <xdr:cNvPr id="119" name="正方形/長方形 118">
          <a:extLst>
            <a:ext uri="{FF2B5EF4-FFF2-40B4-BE49-F238E27FC236}">
              <a16:creationId xmlns:a16="http://schemas.microsoft.com/office/drawing/2014/main" id="{9ACD013D-B9B2-4F60-AF9B-A07895635583}"/>
            </a:ext>
          </a:extLst>
        </xdr:cNvPr>
        <xdr:cNvSpPr/>
      </xdr:nvSpPr>
      <xdr:spPr>
        <a:xfrm>
          <a:off x="28931335" y="29962789"/>
          <a:ext cx="1234340" cy="43748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333375</xdr:colOff>
      <xdr:row>103</xdr:row>
      <xdr:rowOff>38100</xdr:rowOff>
    </xdr:from>
    <xdr:to>
      <xdr:col>30</xdr:col>
      <xdr:colOff>491241</xdr:colOff>
      <xdr:row>105</xdr:row>
      <xdr:rowOff>107009</xdr:rowOff>
    </xdr:to>
    <xdr:sp macro="" textlink="">
      <xdr:nvSpPr>
        <xdr:cNvPr id="123" name="線吹き出し 1 (枠付き) 120">
          <a:extLst>
            <a:ext uri="{FF2B5EF4-FFF2-40B4-BE49-F238E27FC236}">
              <a16:creationId xmlns:a16="http://schemas.microsoft.com/office/drawing/2014/main" id="{2EFABD1C-B07A-4913-BF6B-5170023551D4}"/>
            </a:ext>
          </a:extLst>
        </xdr:cNvPr>
        <xdr:cNvSpPr/>
      </xdr:nvSpPr>
      <xdr:spPr>
        <a:xfrm>
          <a:off x="26860500" y="28908375"/>
          <a:ext cx="1529466" cy="411809"/>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35</xdr:col>
      <xdr:colOff>428625</xdr:colOff>
      <xdr:row>109</xdr:row>
      <xdr:rowOff>9156</xdr:rowOff>
    </xdr:from>
    <xdr:to>
      <xdr:col>38</xdr:col>
      <xdr:colOff>161925</xdr:colOff>
      <xdr:row>113</xdr:row>
      <xdr:rowOff>1028700</xdr:rowOff>
    </xdr:to>
    <xdr:sp macro="" textlink="">
      <xdr:nvSpPr>
        <xdr:cNvPr id="124" name="正方形/長方形 123">
          <a:extLst>
            <a:ext uri="{FF2B5EF4-FFF2-40B4-BE49-F238E27FC236}">
              <a16:creationId xmlns:a16="http://schemas.microsoft.com/office/drawing/2014/main" id="{C4A8C54B-D969-4834-B2D6-0488F084D056}"/>
            </a:ext>
          </a:extLst>
        </xdr:cNvPr>
        <xdr:cNvSpPr/>
      </xdr:nvSpPr>
      <xdr:spPr>
        <a:xfrm>
          <a:off x="31756350" y="29946231"/>
          <a:ext cx="1790700" cy="43818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292126</xdr:colOff>
      <xdr:row>105</xdr:row>
      <xdr:rowOff>161925</xdr:rowOff>
    </xdr:from>
    <xdr:to>
      <xdr:col>47</xdr:col>
      <xdr:colOff>434199</xdr:colOff>
      <xdr:row>109</xdr:row>
      <xdr:rowOff>184674</xdr:rowOff>
    </xdr:to>
    <xdr:sp macro="" textlink="">
      <xdr:nvSpPr>
        <xdr:cNvPr id="126" name="線吹き出し 1 (枠付き) 108">
          <a:extLst>
            <a:ext uri="{FF2B5EF4-FFF2-40B4-BE49-F238E27FC236}">
              <a16:creationId xmlns:a16="http://schemas.microsoft.com/office/drawing/2014/main" id="{32D60E4F-2637-4791-888D-62845E72825B}"/>
            </a:ext>
          </a:extLst>
        </xdr:cNvPr>
        <xdr:cNvSpPr/>
      </xdr:nvSpPr>
      <xdr:spPr>
        <a:xfrm>
          <a:off x="37106251" y="29375100"/>
          <a:ext cx="2885273" cy="746649"/>
        </a:xfrm>
        <a:prstGeom prst="borderCallout1">
          <a:avLst>
            <a:gd name="adj1" fmla="val 49615"/>
            <a:gd name="adj2" fmla="val 464"/>
            <a:gd name="adj3" fmla="val 309087"/>
            <a:gd name="adj4" fmla="val -1231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特別な条件はあるが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Wchime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SoundMiddle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292126</xdr:colOff>
      <xdr:row>105</xdr:row>
      <xdr:rowOff>152400</xdr:rowOff>
    </xdr:from>
    <xdr:to>
      <xdr:col>47</xdr:col>
      <xdr:colOff>434199</xdr:colOff>
      <xdr:row>109</xdr:row>
      <xdr:rowOff>175149</xdr:rowOff>
    </xdr:to>
    <xdr:sp macro="" textlink="">
      <xdr:nvSpPr>
        <xdr:cNvPr id="127" name="線吹き出し 1 (枠付き) 108">
          <a:extLst>
            <a:ext uri="{FF2B5EF4-FFF2-40B4-BE49-F238E27FC236}">
              <a16:creationId xmlns:a16="http://schemas.microsoft.com/office/drawing/2014/main" id="{850A5010-F9FC-4E08-869B-40C41078F645}"/>
            </a:ext>
          </a:extLst>
        </xdr:cNvPr>
        <xdr:cNvSpPr/>
      </xdr:nvSpPr>
      <xdr:spPr>
        <a:xfrm>
          <a:off x="37106251" y="29365575"/>
          <a:ext cx="2885273" cy="746649"/>
        </a:xfrm>
        <a:prstGeom prst="borderCallout1">
          <a:avLst>
            <a:gd name="adj1" fmla="val 47064"/>
            <a:gd name="adj2" fmla="val 100492"/>
            <a:gd name="adj3" fmla="val 698176"/>
            <a:gd name="adj4" fmla="val 4835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特別な条件はあるが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Wchime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SoundMiddle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171450</xdr:colOff>
      <xdr:row>113</xdr:row>
      <xdr:rowOff>2065200</xdr:rowOff>
    </xdr:from>
    <xdr:to>
      <xdr:col>35</xdr:col>
      <xdr:colOff>342899</xdr:colOff>
      <xdr:row>113</xdr:row>
      <xdr:rowOff>2286000</xdr:rowOff>
    </xdr:to>
    <xdr:sp macro="" textlink="">
      <xdr:nvSpPr>
        <xdr:cNvPr id="128" name="正方形/長方形 127">
          <a:extLst>
            <a:ext uri="{FF2B5EF4-FFF2-40B4-BE49-F238E27FC236}">
              <a16:creationId xmlns:a16="http://schemas.microsoft.com/office/drawing/2014/main" id="{D0343B52-027F-456C-A856-F3E094F9C838}"/>
            </a:ext>
          </a:extLst>
        </xdr:cNvPr>
        <xdr:cNvSpPr/>
      </xdr:nvSpPr>
      <xdr:spPr>
        <a:xfrm>
          <a:off x="30127575" y="35364600"/>
          <a:ext cx="1543049" cy="2208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58729</xdr:colOff>
      <xdr:row>113</xdr:row>
      <xdr:rowOff>2638425</xdr:rowOff>
    </xdr:from>
    <xdr:to>
      <xdr:col>36</xdr:col>
      <xdr:colOff>133655</xdr:colOff>
      <xdr:row>116</xdr:row>
      <xdr:rowOff>73242</xdr:rowOff>
    </xdr:to>
    <xdr:sp macro="" textlink="">
      <xdr:nvSpPr>
        <xdr:cNvPr id="131" name="線吹き出し 1 (枠付き) 113">
          <a:extLst>
            <a:ext uri="{FF2B5EF4-FFF2-40B4-BE49-F238E27FC236}">
              <a16:creationId xmlns:a16="http://schemas.microsoft.com/office/drawing/2014/main" id="{E514C8B4-EB46-468A-8D7E-ACD3E0EF4E3E}"/>
            </a:ext>
          </a:extLst>
        </xdr:cNvPr>
        <xdr:cNvSpPr/>
      </xdr:nvSpPr>
      <xdr:spPr>
        <a:xfrm>
          <a:off x="30700654" y="35937825"/>
          <a:ext cx="1446526" cy="539967"/>
        </a:xfrm>
        <a:prstGeom prst="borderCallout1">
          <a:avLst>
            <a:gd name="adj1" fmla="val 38295"/>
            <a:gd name="adj2" fmla="val -1002"/>
            <a:gd name="adj3" fmla="val -64676"/>
            <a:gd name="adj4" fmla="val -74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476249</xdr:colOff>
      <xdr:row>113</xdr:row>
      <xdr:rowOff>2044609</xdr:rowOff>
    </xdr:from>
    <xdr:to>
      <xdr:col>40</xdr:col>
      <xdr:colOff>295274</xdr:colOff>
      <xdr:row>113</xdr:row>
      <xdr:rowOff>2276475</xdr:rowOff>
    </xdr:to>
    <xdr:sp macro="" textlink="">
      <xdr:nvSpPr>
        <xdr:cNvPr id="136" name="正方形/長方形 135">
          <a:extLst>
            <a:ext uri="{FF2B5EF4-FFF2-40B4-BE49-F238E27FC236}">
              <a16:creationId xmlns:a16="http://schemas.microsoft.com/office/drawing/2014/main" id="{8CB55E82-A0F3-4CF9-8710-0193D6E90C36}"/>
            </a:ext>
          </a:extLst>
        </xdr:cNvPr>
        <xdr:cNvSpPr/>
      </xdr:nvSpPr>
      <xdr:spPr>
        <a:xfrm>
          <a:off x="31803974" y="35344009"/>
          <a:ext cx="3248025" cy="2318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440528</xdr:colOff>
      <xdr:row>113</xdr:row>
      <xdr:rowOff>2600325</xdr:rowOff>
    </xdr:from>
    <xdr:to>
      <xdr:col>41</xdr:col>
      <xdr:colOff>628442</xdr:colOff>
      <xdr:row>117</xdr:row>
      <xdr:rowOff>4237</xdr:rowOff>
    </xdr:to>
    <xdr:sp macro="" textlink="">
      <xdr:nvSpPr>
        <xdr:cNvPr id="137" name="線吹き出し 1 (枠付き) 115">
          <a:extLst>
            <a:ext uri="{FF2B5EF4-FFF2-40B4-BE49-F238E27FC236}">
              <a16:creationId xmlns:a16="http://schemas.microsoft.com/office/drawing/2014/main" id="{EA12E59F-E61F-4B7D-919B-47D1C2248EBB}"/>
            </a:ext>
          </a:extLst>
        </xdr:cNvPr>
        <xdr:cNvSpPr/>
      </xdr:nvSpPr>
      <xdr:spPr>
        <a:xfrm>
          <a:off x="33825653" y="35899725"/>
          <a:ext cx="2245314" cy="680512"/>
        </a:xfrm>
        <a:prstGeom prst="borderCallout1">
          <a:avLst>
            <a:gd name="adj1" fmla="val 44516"/>
            <a:gd name="adj2" fmla="val 342"/>
            <a:gd name="adj3" fmla="val -47707"/>
            <a:gd name="adj4" fmla="val -351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232510</xdr:colOff>
      <xdr:row>128</xdr:row>
      <xdr:rowOff>54289</xdr:rowOff>
    </xdr:from>
    <xdr:to>
      <xdr:col>33</xdr:col>
      <xdr:colOff>95250</xdr:colOff>
      <xdr:row>239</xdr:row>
      <xdr:rowOff>95250</xdr:rowOff>
    </xdr:to>
    <xdr:sp macro="" textlink="">
      <xdr:nvSpPr>
        <xdr:cNvPr id="138" name="正方形/長方形 137">
          <a:extLst>
            <a:ext uri="{FF2B5EF4-FFF2-40B4-BE49-F238E27FC236}">
              <a16:creationId xmlns:a16="http://schemas.microsoft.com/office/drawing/2014/main" id="{8BF7BE99-3A63-4DDE-B468-9984349C87CF}"/>
            </a:ext>
          </a:extLst>
        </xdr:cNvPr>
        <xdr:cNvSpPr/>
      </xdr:nvSpPr>
      <xdr:spPr>
        <a:xfrm>
          <a:off x="28817035" y="38516239"/>
          <a:ext cx="1234340" cy="277777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381000</xdr:colOff>
      <xdr:row>121</xdr:row>
      <xdr:rowOff>161925</xdr:rowOff>
    </xdr:from>
    <xdr:to>
      <xdr:col>30</xdr:col>
      <xdr:colOff>538866</xdr:colOff>
      <xdr:row>124</xdr:row>
      <xdr:rowOff>59384</xdr:rowOff>
    </xdr:to>
    <xdr:sp macro="" textlink="">
      <xdr:nvSpPr>
        <xdr:cNvPr id="142" name="線吹き出し 1 (枠付き) 120">
          <a:extLst>
            <a:ext uri="{FF2B5EF4-FFF2-40B4-BE49-F238E27FC236}">
              <a16:creationId xmlns:a16="http://schemas.microsoft.com/office/drawing/2014/main" id="{3794AA0D-0D2A-4DFE-A59C-3ED889D38638}"/>
            </a:ext>
          </a:extLst>
        </xdr:cNvPr>
        <xdr:cNvSpPr/>
      </xdr:nvSpPr>
      <xdr:spPr>
        <a:xfrm>
          <a:off x="26908125" y="37423725"/>
          <a:ext cx="1529466" cy="411809"/>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35</xdr:col>
      <xdr:colOff>261085</xdr:colOff>
      <xdr:row>128</xdr:row>
      <xdr:rowOff>44764</xdr:rowOff>
    </xdr:from>
    <xdr:to>
      <xdr:col>37</xdr:col>
      <xdr:colOff>123825</xdr:colOff>
      <xdr:row>239</xdr:row>
      <xdr:rowOff>85725</xdr:rowOff>
    </xdr:to>
    <xdr:sp macro="" textlink="">
      <xdr:nvSpPr>
        <xdr:cNvPr id="146" name="正方形/長方形 145">
          <a:extLst>
            <a:ext uri="{FF2B5EF4-FFF2-40B4-BE49-F238E27FC236}">
              <a16:creationId xmlns:a16="http://schemas.microsoft.com/office/drawing/2014/main" id="{95F88A76-E556-4E88-9367-ABFB978E63CE}"/>
            </a:ext>
          </a:extLst>
        </xdr:cNvPr>
        <xdr:cNvSpPr/>
      </xdr:nvSpPr>
      <xdr:spPr>
        <a:xfrm>
          <a:off x="31588810" y="38506714"/>
          <a:ext cx="1234340" cy="277777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44</xdr:col>
      <xdr:colOff>574221</xdr:colOff>
      <xdr:row>146</xdr:row>
      <xdr:rowOff>151040</xdr:rowOff>
    </xdr:from>
    <xdr:to>
      <xdr:col>48</xdr:col>
      <xdr:colOff>270805</xdr:colOff>
      <xdr:row>147</xdr:row>
      <xdr:rowOff>589190</xdr:rowOff>
    </xdr:to>
    <xdr:sp macro="" textlink="">
      <xdr:nvSpPr>
        <xdr:cNvPr id="148" name="線吹き出し 1 (枠付き) 120">
          <a:extLst>
            <a:ext uri="{FF2B5EF4-FFF2-40B4-BE49-F238E27FC236}">
              <a16:creationId xmlns:a16="http://schemas.microsoft.com/office/drawing/2014/main" id="{3BFEFFB7-B9CF-42A7-B90E-4FEE9318CE93}"/>
            </a:ext>
          </a:extLst>
        </xdr:cNvPr>
        <xdr:cNvSpPr/>
      </xdr:nvSpPr>
      <xdr:spPr>
        <a:xfrm>
          <a:off x="37953042" y="42251540"/>
          <a:ext cx="2418013" cy="778329"/>
        </a:xfrm>
        <a:prstGeom prst="borderCallout1">
          <a:avLst>
            <a:gd name="adj1" fmla="val 52107"/>
            <a:gd name="adj2" fmla="val 100834"/>
            <a:gd name="adj3" fmla="val 556723"/>
            <a:gd name="adj4" fmla="val 5865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44</xdr:col>
      <xdr:colOff>576942</xdr:colOff>
      <xdr:row>146</xdr:row>
      <xdr:rowOff>140155</xdr:rowOff>
    </xdr:from>
    <xdr:to>
      <xdr:col>48</xdr:col>
      <xdr:colOff>273526</xdr:colOff>
      <xdr:row>147</xdr:row>
      <xdr:rowOff>578305</xdr:rowOff>
    </xdr:to>
    <xdr:sp macro="" textlink="">
      <xdr:nvSpPr>
        <xdr:cNvPr id="149" name="線吹き出し 1 (枠付き) 120">
          <a:extLst>
            <a:ext uri="{FF2B5EF4-FFF2-40B4-BE49-F238E27FC236}">
              <a16:creationId xmlns:a16="http://schemas.microsoft.com/office/drawing/2014/main" id="{9C459905-23FC-43E0-B316-2DF7FACFBE22}"/>
            </a:ext>
          </a:extLst>
        </xdr:cNvPr>
        <xdr:cNvSpPr/>
      </xdr:nvSpPr>
      <xdr:spPr>
        <a:xfrm>
          <a:off x="37955763" y="42240655"/>
          <a:ext cx="2418013" cy="778329"/>
        </a:xfrm>
        <a:prstGeom prst="borderCallout1">
          <a:avLst>
            <a:gd name="adj1" fmla="val 45114"/>
            <a:gd name="adj2" fmla="val 103"/>
            <a:gd name="adj3" fmla="val 135395"/>
            <a:gd name="adj4" fmla="val -2158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54</xdr:col>
      <xdr:colOff>0</xdr:colOff>
      <xdr:row>147</xdr:row>
      <xdr:rowOff>0</xdr:rowOff>
    </xdr:from>
    <xdr:to>
      <xdr:col>78</xdr:col>
      <xdr:colOff>321885</xdr:colOff>
      <xdr:row>169</xdr:row>
      <xdr:rowOff>67557</xdr:rowOff>
    </xdr:to>
    <xdr:pic>
      <xdr:nvPicPr>
        <xdr:cNvPr id="150" name="図 149">
          <a:extLst>
            <a:ext uri="{FF2B5EF4-FFF2-40B4-BE49-F238E27FC236}">
              <a16:creationId xmlns:a16="http://schemas.microsoft.com/office/drawing/2014/main" id="{3DACA857-E643-40B7-A8A9-BD09311A03C4}"/>
            </a:ext>
          </a:extLst>
        </xdr:cNvPr>
        <xdr:cNvPicPr>
          <a:picLocks noChangeAspect="1"/>
        </xdr:cNvPicPr>
      </xdr:nvPicPr>
      <xdr:blipFill>
        <a:blip xmlns:r="http://schemas.openxmlformats.org/officeDocument/2006/relationships" r:embed="rId16"/>
        <a:stretch>
          <a:fillRect/>
        </a:stretch>
      </xdr:blipFill>
      <xdr:spPr>
        <a:xfrm>
          <a:off x="44182393" y="42440679"/>
          <a:ext cx="16650456" cy="5469592"/>
        </a:xfrm>
        <a:prstGeom prst="rect">
          <a:avLst/>
        </a:prstGeom>
      </xdr:spPr>
    </xdr:pic>
    <xdr:clientData/>
  </xdr:twoCellAnchor>
  <xdr:twoCellAnchor editAs="absolute">
    <xdr:from>
      <xdr:col>65</xdr:col>
      <xdr:colOff>503092</xdr:colOff>
      <xdr:row>152</xdr:row>
      <xdr:rowOff>158461</xdr:rowOff>
    </xdr:from>
    <xdr:to>
      <xdr:col>72</xdr:col>
      <xdr:colOff>209549</xdr:colOff>
      <xdr:row>169</xdr:row>
      <xdr:rowOff>78922</xdr:rowOff>
    </xdr:to>
    <xdr:sp macro="" textlink="">
      <xdr:nvSpPr>
        <xdr:cNvPr id="151" name="正方形/長方形 150">
          <a:extLst>
            <a:ext uri="{FF2B5EF4-FFF2-40B4-BE49-F238E27FC236}">
              <a16:creationId xmlns:a16="http://schemas.microsoft.com/office/drawing/2014/main" id="{7B7F0454-BA59-4B40-9ED2-D9DEC51F4026}"/>
            </a:ext>
          </a:extLst>
        </xdr:cNvPr>
        <xdr:cNvSpPr/>
      </xdr:nvSpPr>
      <xdr:spPr>
        <a:xfrm>
          <a:off x="52169413" y="44993997"/>
          <a:ext cx="4468957" cy="29276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176892</xdr:colOff>
      <xdr:row>241</xdr:row>
      <xdr:rowOff>95251</xdr:rowOff>
    </xdr:from>
    <xdr:to>
      <xdr:col>33</xdr:col>
      <xdr:colOff>76199</xdr:colOff>
      <xdr:row>245</xdr:row>
      <xdr:rowOff>1483179</xdr:rowOff>
    </xdr:to>
    <xdr:sp macro="" textlink="">
      <xdr:nvSpPr>
        <xdr:cNvPr id="152" name="正方形/長方形 151">
          <a:extLst>
            <a:ext uri="{FF2B5EF4-FFF2-40B4-BE49-F238E27FC236}">
              <a16:creationId xmlns:a16="http://schemas.microsoft.com/office/drawing/2014/main" id="{2A1BDA69-25DE-4957-A735-1EF79CDB2EE8}"/>
            </a:ext>
          </a:extLst>
        </xdr:cNvPr>
        <xdr:cNvSpPr/>
      </xdr:nvSpPr>
      <xdr:spPr>
        <a:xfrm>
          <a:off x="28711071" y="67477822"/>
          <a:ext cx="1260021" cy="2258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9743</xdr:colOff>
      <xdr:row>246</xdr:row>
      <xdr:rowOff>144781</xdr:rowOff>
    </xdr:from>
    <xdr:to>
      <xdr:col>34</xdr:col>
      <xdr:colOff>84669</xdr:colOff>
      <xdr:row>246</xdr:row>
      <xdr:rowOff>682027</xdr:rowOff>
    </xdr:to>
    <xdr:sp macro="" textlink="">
      <xdr:nvSpPr>
        <xdr:cNvPr id="153" name="線吹き出し 1 (枠付き) 113">
          <a:extLst>
            <a:ext uri="{FF2B5EF4-FFF2-40B4-BE49-F238E27FC236}">
              <a16:creationId xmlns:a16="http://schemas.microsoft.com/office/drawing/2014/main" id="{C3B10815-1163-4F8F-9367-0DC7D114F685}"/>
            </a:ext>
          </a:extLst>
        </xdr:cNvPr>
        <xdr:cNvSpPr/>
      </xdr:nvSpPr>
      <xdr:spPr>
        <a:xfrm>
          <a:off x="29224279" y="70126317"/>
          <a:ext cx="1435640" cy="537246"/>
        </a:xfrm>
        <a:prstGeom prst="borderCallout1">
          <a:avLst>
            <a:gd name="adj1" fmla="val 38295"/>
            <a:gd name="adj2" fmla="val -1002"/>
            <a:gd name="adj3" fmla="val -64676"/>
            <a:gd name="adj4" fmla="val -74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141515</xdr:colOff>
      <xdr:row>241</xdr:row>
      <xdr:rowOff>95251</xdr:rowOff>
    </xdr:from>
    <xdr:to>
      <xdr:col>36</xdr:col>
      <xdr:colOff>625930</xdr:colOff>
      <xdr:row>245</xdr:row>
      <xdr:rowOff>1496785</xdr:rowOff>
    </xdr:to>
    <xdr:sp macro="" textlink="">
      <xdr:nvSpPr>
        <xdr:cNvPr id="154" name="正方形/長方形 153">
          <a:extLst>
            <a:ext uri="{FF2B5EF4-FFF2-40B4-BE49-F238E27FC236}">
              <a16:creationId xmlns:a16="http://schemas.microsoft.com/office/drawing/2014/main" id="{338190BD-C643-4A8E-946D-837216A6F531}"/>
            </a:ext>
          </a:extLst>
        </xdr:cNvPr>
        <xdr:cNvSpPr/>
      </xdr:nvSpPr>
      <xdr:spPr>
        <a:xfrm>
          <a:off x="30036408" y="67477822"/>
          <a:ext cx="2525486" cy="22723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255472</xdr:colOff>
      <xdr:row>246</xdr:row>
      <xdr:rowOff>93074</xdr:rowOff>
    </xdr:from>
    <xdr:to>
      <xdr:col>39</xdr:col>
      <xdr:colOff>443385</xdr:colOff>
      <xdr:row>247</xdr:row>
      <xdr:rowOff>82344</xdr:rowOff>
    </xdr:to>
    <xdr:sp macro="" textlink="">
      <xdr:nvSpPr>
        <xdr:cNvPr id="155" name="線吹き出し 1 (枠付き) 115">
          <a:extLst>
            <a:ext uri="{FF2B5EF4-FFF2-40B4-BE49-F238E27FC236}">
              <a16:creationId xmlns:a16="http://schemas.microsoft.com/office/drawing/2014/main" id="{485B71CC-D2DA-4872-8F3B-C58B4977AD8F}"/>
            </a:ext>
          </a:extLst>
        </xdr:cNvPr>
        <xdr:cNvSpPr/>
      </xdr:nvSpPr>
      <xdr:spPr>
        <a:xfrm>
          <a:off x="32191436" y="70074610"/>
          <a:ext cx="2228985" cy="683234"/>
        </a:xfrm>
        <a:prstGeom prst="borderCallout1">
          <a:avLst>
            <a:gd name="adj1" fmla="val 44516"/>
            <a:gd name="adj2" fmla="val 342"/>
            <a:gd name="adj3" fmla="val -47707"/>
            <a:gd name="adj4" fmla="val -351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denso-my.sharepoint.com/Work_Glen/06_310D_MVP#3/47_WASLEV_1TT&#12289;1MID&#36861;&#21152;/04.&#26908;&#26619;/01.&#12501;&#12449;&#12452;&#12523;&#12467;&#12531;&#12506;&#12450;/WASLEV_&#27604;&#36611;&#32080;&#26524;/310D_MVP#3_Alert_WASLEV_&#27604;&#36611;&#32080;&#2652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lobaldenso-my.sharepoint.com/personal/jm_hilarion_a6m_ap_denso_com/Documents/&#12304;Actual%20Project&#12305;/&#12304;19PFV3&#12305;Local/FF.&#21697;&#36074;&#32207;&#28857;&#26908;(R4)/&#9313;&#35373;&#35336;&#65374;&#35413;&#20385;&#12398;&#20840;&#24037;&#31243;&#23436;&#20102;/3_&#19981;&#20855;&#21512;&#20998;&#26512;&#12501;&#12451;&#12540;&#12489;&#12496;&#12483;&#12463;/&#20462;&#27491;&#24460;&#12398;Alert&#35373;&#35336;&#26360;/alert_S_ADTJA-CSTD-0-01-A-C0%20-%20&#12467;&#12500;&#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承認）"/>
      <sheetName val="表紙"/>
      <sheetName val="はじめに"/>
      <sheetName val="Matrix"/>
      <sheetName val="Config_IF"/>
      <sheetName val="CH_Design"/>
      <sheetName val="TT_DCMR"/>
      <sheetName val="TT_ADI"/>
      <sheetName val="BC"/>
      <sheetName val="PD"/>
      <sheetName val="PD_STAT"/>
      <sheetName val="PD_PROP"/>
      <sheetName val="PD_END"/>
      <sheetName val="PD_REQ"/>
      <sheetName val="PD_MSG"/>
      <sheetName val="PD_NSG"/>
      <sheetName val="Reference"/>
      <sheetName val="History"/>
    </sheetNames>
    <sheetDataSet>
      <sheetData sheetId="0"/>
      <sheetData sheetId="1"/>
      <sheetData sheetId="2"/>
      <sheetData sheetId="3">
        <row r="6">
          <cell r="D6" t="str">
            <v>S_ADTJA</v>
          </cell>
        </row>
        <row r="7">
          <cell r="D7">
            <v>10</v>
          </cell>
        </row>
        <row r="8">
          <cell r="D8" t="str">
            <v>st_gp_ALERT_S_ADTJA_MTRX</v>
          </cell>
        </row>
        <row r="13">
          <cell r="C13" t="str">
            <v>TT_DCMR</v>
          </cell>
          <cell r="D13" t="str">
            <v>ALERT_VOM_IGN_ON</v>
          </cell>
          <cell r="E13" t="str">
            <v>－</v>
          </cell>
          <cell r="F13" t="str">
            <v>u4_s_AlertS_adtjaTtDcmrSrcchk</v>
          </cell>
          <cell r="G13" t="str">
            <v>NULL</v>
          </cell>
        </row>
        <row r="14">
          <cell r="C14" t="str">
            <v>TT_ADI</v>
          </cell>
          <cell r="D14" t="str">
            <v>ALERT_VOM_IGN_ON</v>
          </cell>
          <cell r="E14" t="str">
            <v>－</v>
          </cell>
          <cell r="F14" t="str">
            <v>u4_s_AlertS_adtjaTtAdiSrcchk</v>
          </cell>
          <cell r="G14" t="str">
            <v>NULL</v>
          </cell>
        </row>
        <row r="15">
          <cell r="C15" t="str">
            <v>BC</v>
          </cell>
          <cell r="D15" t="str">
            <v>ALERT_VOM_IGN_ON</v>
          </cell>
          <cell r="E15" t="str">
            <v>－</v>
          </cell>
          <cell r="F15" t="str">
            <v>u4_s_AlertS_adtjaBcSrcchk</v>
          </cell>
          <cell r="G15" t="str">
            <v>NULL</v>
          </cell>
        </row>
        <row r="16">
          <cell r="C16" t="str">
            <v>PD</v>
          </cell>
          <cell r="D16" t="str">
            <v>ALERT_VOM_IGN_ON</v>
          </cell>
          <cell r="E16" t="str">
            <v>－</v>
          </cell>
          <cell r="F16" t="str">
            <v>u4_s_AlertS_adtjaPdSrcchk</v>
          </cell>
          <cell r="G16" t="str">
            <v>NULL</v>
          </cell>
        </row>
        <row r="17">
          <cell r="C17" t="str">
            <v>PD_STAT</v>
          </cell>
          <cell r="D17" t="str">
            <v>ALERT_VOM_IGN_ON</v>
          </cell>
          <cell r="E17" t="str">
            <v>－</v>
          </cell>
          <cell r="F17" t="str">
            <v>u4_s_AlertS_adtjaPdStatSrcchk</v>
          </cell>
          <cell r="G17" t="str">
            <v>NULL</v>
          </cell>
        </row>
        <row r="18">
          <cell r="C18" t="str">
            <v>PD_PROP</v>
          </cell>
          <cell r="D18" t="str">
            <v>ALERT_VOM_IGN_ON</v>
          </cell>
          <cell r="E18" t="str">
            <v>－</v>
          </cell>
          <cell r="F18" t="str">
            <v>u4_s_AlertS_adtjaPdPropSrcchk</v>
          </cell>
          <cell r="G18" t="str">
            <v>NULL</v>
          </cell>
        </row>
        <row r="19">
          <cell r="C19" t="str">
            <v>PD_END</v>
          </cell>
          <cell r="D19" t="str">
            <v>ALERT_VOM_IGN_ON</v>
          </cell>
          <cell r="E19" t="str">
            <v>－</v>
          </cell>
          <cell r="F19" t="str">
            <v>u4_s_AlertS_adtjaPdEndSrcchk</v>
          </cell>
          <cell r="G19" t="str">
            <v>NULL</v>
          </cell>
        </row>
        <row r="20">
          <cell r="C20" t="str">
            <v>PD_REQ</v>
          </cell>
          <cell r="D20" t="str">
            <v>ALERT_VOM_IGN_ON</v>
          </cell>
          <cell r="E20" t="str">
            <v>－</v>
          </cell>
          <cell r="F20" t="str">
            <v>u4_s_AlertS_adtjaPdReqSrcchk</v>
          </cell>
          <cell r="G20" t="str">
            <v>NULL</v>
          </cell>
        </row>
        <row r="21">
          <cell r="C21" t="str">
            <v>PD_MSG</v>
          </cell>
          <cell r="D21" t="str">
            <v>ALERT_VOM_IGN_ON</v>
          </cell>
          <cell r="E21" t="str">
            <v>－</v>
          </cell>
          <cell r="F21" t="str">
            <v>u4_s_AlertS_adtjaPdMsgSrcchk</v>
          </cell>
          <cell r="G21" t="str">
            <v>NULL</v>
          </cell>
        </row>
        <row r="22">
          <cell r="C22" t="str">
            <v>PD_NSG</v>
          </cell>
          <cell r="D22" t="str">
            <v>ALERT_VOM_IGN_ON</v>
          </cell>
          <cell r="E22" t="str">
            <v>－</v>
          </cell>
          <cell r="F22" t="str">
            <v>u4_s_AlertS_adtjaPdNsgSrcchk</v>
          </cell>
          <cell r="G22" t="str">
            <v>NULL</v>
          </cell>
        </row>
        <row r="23">
          <cell r="C23"/>
          <cell r="D23"/>
          <cell r="E23"/>
          <cell r="F23" t="str">
            <v/>
          </cell>
          <cell r="G23" t="str">
            <v/>
          </cell>
        </row>
        <row r="24">
          <cell r="C24"/>
          <cell r="D24"/>
          <cell r="E24"/>
          <cell r="F24" t="str">
            <v/>
          </cell>
          <cell r="G24" t="str">
            <v/>
          </cell>
        </row>
        <row r="25">
          <cell r="C25"/>
          <cell r="D25"/>
          <cell r="E25"/>
          <cell r="F25" t="str">
            <v/>
          </cell>
          <cell r="G25" t="str">
            <v/>
          </cell>
        </row>
        <row r="26">
          <cell r="C26"/>
          <cell r="D26"/>
          <cell r="E26"/>
          <cell r="F26" t="str">
            <v/>
          </cell>
          <cell r="G26" t="str">
            <v/>
          </cell>
        </row>
        <row r="27">
          <cell r="C27"/>
          <cell r="D27"/>
          <cell r="E27"/>
          <cell r="F27" t="str">
            <v/>
          </cell>
          <cell r="G27" t="str">
            <v/>
          </cell>
        </row>
        <row r="28">
          <cell r="C28"/>
          <cell r="D28"/>
          <cell r="E28"/>
          <cell r="F28" t="str">
            <v/>
          </cell>
          <cell r="G28" t="str">
            <v/>
          </cell>
        </row>
        <row r="29">
          <cell r="C29"/>
          <cell r="D29"/>
          <cell r="E29"/>
          <cell r="F29" t="str">
            <v/>
          </cell>
          <cell r="G29" t="str">
            <v/>
          </cell>
        </row>
        <row r="30">
          <cell r="C30"/>
          <cell r="D30"/>
          <cell r="E30"/>
          <cell r="F30" t="str">
            <v/>
          </cell>
          <cell r="G30" t="str">
            <v/>
          </cell>
        </row>
        <row r="31">
          <cell r="C31"/>
          <cell r="D31"/>
          <cell r="E31"/>
          <cell r="F31" t="str">
            <v/>
          </cell>
          <cell r="G31" t="str">
            <v/>
          </cell>
        </row>
        <row r="32">
          <cell r="C32"/>
          <cell r="D32"/>
          <cell r="E32"/>
          <cell r="F32" t="str">
            <v/>
          </cell>
          <cell r="G32" t="str">
            <v/>
          </cell>
        </row>
        <row r="33">
          <cell r="C33"/>
          <cell r="D33"/>
          <cell r="E33"/>
          <cell r="F33" t="str">
            <v/>
          </cell>
          <cell r="G33" t="str">
            <v/>
          </cell>
        </row>
        <row r="34">
          <cell r="C34"/>
          <cell r="D34"/>
          <cell r="E34"/>
          <cell r="F34" t="str">
            <v/>
          </cell>
          <cell r="G34" t="str">
            <v/>
          </cell>
        </row>
        <row r="35">
          <cell r="C35"/>
          <cell r="D35"/>
          <cell r="E35"/>
          <cell r="F35" t="str">
            <v/>
          </cell>
          <cell r="G35" t="str">
            <v/>
          </cell>
        </row>
        <row r="36">
          <cell r="C36"/>
          <cell r="D36"/>
          <cell r="E36"/>
          <cell r="F36" t="str">
            <v/>
          </cell>
          <cell r="G36" t="str">
            <v/>
          </cell>
        </row>
        <row r="37">
          <cell r="C37"/>
          <cell r="D37"/>
          <cell r="E37"/>
          <cell r="F37" t="str">
            <v/>
          </cell>
          <cell r="G37" t="str">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zoomScale="85" zoomScaleNormal="100" zoomScaleSheetLayoutView="85" workbookViewId="0">
      <selection activeCell="AQ15" sqref="AQ15"/>
    </sheetView>
  </sheetViews>
  <sheetFormatPr defaultColWidth="9" defaultRowHeight="13.5"/>
  <cols>
    <col min="1" max="40" width="2.25" style="234" customWidth="1"/>
    <col min="41" max="16384" width="9" style="234"/>
  </cols>
  <sheetData>
    <row r="1" spans="1:40" ht="13.5" customHeight="1">
      <c r="A1" s="231"/>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3"/>
    </row>
    <row r="2" spans="1:40" ht="13.5" customHeight="1">
      <c r="A2" s="235"/>
      <c r="B2" s="236"/>
      <c r="C2" s="236"/>
      <c r="D2" s="236"/>
      <c r="E2" s="236"/>
      <c r="F2" s="236"/>
      <c r="G2" s="236"/>
      <c r="H2" s="236"/>
      <c r="I2" s="236"/>
      <c r="J2" s="236"/>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c r="AJ2" s="236"/>
      <c r="AK2" s="236"/>
      <c r="AL2" s="236"/>
      <c r="AM2" s="236"/>
      <c r="AN2" s="237"/>
    </row>
    <row r="3" spans="1:40" ht="13.5" customHeight="1">
      <c r="A3" s="235"/>
      <c r="B3" s="236"/>
      <c r="C3" s="236"/>
      <c r="D3" s="236"/>
      <c r="E3" s="236"/>
      <c r="F3" s="236"/>
      <c r="G3" s="236"/>
      <c r="H3" s="236"/>
      <c r="I3" s="236"/>
      <c r="J3" s="236"/>
      <c r="K3" s="236"/>
      <c r="L3" s="236"/>
      <c r="M3" s="236"/>
      <c r="N3" s="236"/>
      <c r="O3" s="236"/>
      <c r="P3" s="236"/>
      <c r="Q3" s="236"/>
      <c r="R3" s="236"/>
      <c r="S3" s="236"/>
      <c r="T3" s="236"/>
      <c r="U3" s="236"/>
      <c r="V3" s="236"/>
      <c r="W3" s="236"/>
      <c r="X3" s="236"/>
      <c r="Y3" s="236"/>
      <c r="Z3" s="236"/>
      <c r="AA3" s="236"/>
      <c r="AB3" s="236"/>
      <c r="AC3" s="236"/>
      <c r="AD3" s="236"/>
      <c r="AE3" s="236"/>
      <c r="AF3" s="236"/>
      <c r="AG3" s="236"/>
      <c r="AH3" s="236"/>
      <c r="AI3" s="236"/>
      <c r="AJ3" s="236"/>
      <c r="AK3" s="236"/>
      <c r="AL3" s="236"/>
      <c r="AM3" s="236"/>
      <c r="AN3" s="237"/>
    </row>
    <row r="4" spans="1:40" ht="13.5" customHeight="1">
      <c r="A4" s="235"/>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7"/>
    </row>
    <row r="5" spans="1:40" ht="13.5" customHeight="1">
      <c r="A5" s="235"/>
      <c r="B5" s="236"/>
      <c r="C5" s="236"/>
      <c r="D5" s="236"/>
      <c r="E5" s="236"/>
      <c r="F5" s="236"/>
      <c r="G5" s="236"/>
      <c r="H5" s="236"/>
      <c r="I5" s="236"/>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7"/>
    </row>
    <row r="6" spans="1:40" ht="13.5" customHeight="1">
      <c r="A6" s="235"/>
      <c r="B6" s="236"/>
      <c r="C6" s="236"/>
      <c r="D6" s="236"/>
      <c r="E6" s="236"/>
      <c r="F6" s="236"/>
      <c r="G6" s="236"/>
      <c r="H6" s="236"/>
      <c r="I6" s="236"/>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7"/>
    </row>
    <row r="7" spans="1:40" ht="13.5" customHeight="1">
      <c r="A7" s="235"/>
      <c r="B7" s="236"/>
      <c r="C7" s="236"/>
      <c r="D7" s="236"/>
      <c r="E7" s="236"/>
      <c r="F7" s="236"/>
      <c r="G7" s="236"/>
      <c r="H7" s="236"/>
      <c r="I7" s="236"/>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7"/>
    </row>
    <row r="8" spans="1:40" ht="13.5" customHeight="1">
      <c r="A8" s="235"/>
      <c r="B8" s="236"/>
      <c r="C8" s="236"/>
      <c r="D8" s="236"/>
      <c r="E8" s="236"/>
      <c r="F8" s="236"/>
      <c r="G8" s="236"/>
      <c r="H8" s="236"/>
      <c r="I8" s="236"/>
      <c r="J8" s="236"/>
      <c r="K8" s="236"/>
      <c r="L8" s="236"/>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c r="AL8" s="236"/>
      <c r="AM8" s="236"/>
      <c r="AN8" s="237"/>
    </row>
    <row r="9" spans="1:40" ht="28.5" customHeight="1">
      <c r="A9" s="285" t="str">
        <f ca="1">MID(CELL("filename",A1), FIND("[",CELL("filename",A1))+1, FIND("]",CELL("filename",A1))-FIND("[",CELL("filename",A1))-6)</f>
        <v>alert_S_ADTJA-CSTD-0-02-A-C0</v>
      </c>
      <c r="B9" s="286"/>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c r="AC9" s="286"/>
      <c r="AD9" s="286"/>
      <c r="AE9" s="286"/>
      <c r="AF9" s="286"/>
      <c r="AG9" s="286"/>
      <c r="AH9" s="286"/>
      <c r="AI9" s="286"/>
      <c r="AJ9" s="286"/>
      <c r="AK9" s="286"/>
      <c r="AL9" s="286"/>
      <c r="AM9" s="286"/>
      <c r="AN9" s="287"/>
    </row>
    <row r="10" spans="1:40" ht="28.5" customHeight="1">
      <c r="A10" s="285"/>
      <c r="B10" s="286"/>
      <c r="C10" s="286"/>
      <c r="D10" s="286"/>
      <c r="E10" s="286"/>
      <c r="F10" s="286"/>
      <c r="G10" s="286"/>
      <c r="H10" s="286"/>
      <c r="I10" s="286"/>
      <c r="J10" s="286"/>
      <c r="K10" s="286"/>
      <c r="L10" s="286"/>
      <c r="M10" s="286"/>
      <c r="N10" s="286"/>
      <c r="O10" s="286"/>
      <c r="P10" s="286"/>
      <c r="Q10" s="286"/>
      <c r="R10" s="286"/>
      <c r="S10" s="286"/>
      <c r="T10" s="286"/>
      <c r="U10" s="286"/>
      <c r="V10" s="286"/>
      <c r="W10" s="286"/>
      <c r="X10" s="286"/>
      <c r="Y10" s="286"/>
      <c r="Z10" s="286"/>
      <c r="AA10" s="286"/>
      <c r="AB10" s="286"/>
      <c r="AC10" s="286"/>
      <c r="AD10" s="286"/>
      <c r="AE10" s="286"/>
      <c r="AF10" s="286"/>
      <c r="AG10" s="286"/>
      <c r="AH10" s="286"/>
      <c r="AI10" s="286"/>
      <c r="AJ10" s="286"/>
      <c r="AK10" s="286"/>
      <c r="AL10" s="286"/>
      <c r="AM10" s="286"/>
      <c r="AN10" s="287"/>
    </row>
    <row r="11" spans="1:40" ht="13.5" customHeight="1">
      <c r="A11" s="235"/>
      <c r="B11" s="236"/>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7"/>
    </row>
    <row r="12" spans="1:40" ht="13.5" customHeight="1">
      <c r="A12" s="235"/>
      <c r="B12" s="236"/>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7"/>
    </row>
    <row r="13" spans="1:40" ht="13.5" customHeight="1">
      <c r="A13" s="235"/>
      <c r="B13" s="236"/>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7"/>
    </row>
    <row r="14" spans="1:40" ht="13.5" customHeight="1">
      <c r="A14" s="235"/>
      <c r="B14" s="236"/>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7"/>
    </row>
    <row r="15" spans="1:40" ht="13.5" customHeight="1">
      <c r="A15" s="235"/>
      <c r="B15" s="236"/>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7"/>
    </row>
    <row r="16" spans="1:40" ht="13.5" customHeight="1">
      <c r="A16" s="235"/>
      <c r="B16" s="236"/>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7"/>
    </row>
    <row r="17" spans="1:40" ht="13.5" customHeight="1">
      <c r="A17" s="235"/>
      <c r="B17" s="236"/>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7"/>
    </row>
    <row r="18" spans="1:40" ht="13.5" customHeight="1">
      <c r="A18" s="235"/>
      <c r="B18" s="236"/>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7"/>
    </row>
    <row r="19" spans="1:40" ht="13.5" customHeight="1">
      <c r="A19" s="235"/>
      <c r="B19" s="236"/>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7"/>
    </row>
    <row r="20" spans="1:40" ht="13.5" customHeight="1">
      <c r="A20" s="235"/>
      <c r="B20" s="236"/>
      <c r="C20" s="236"/>
      <c r="D20" s="236"/>
      <c r="E20" s="236"/>
      <c r="F20" s="236"/>
      <c r="G20" s="236"/>
      <c r="H20" s="236"/>
      <c r="I20" s="236"/>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7"/>
    </row>
    <row r="21" spans="1:40" ht="13.5" customHeight="1">
      <c r="A21" s="235"/>
      <c r="B21" s="236"/>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7"/>
    </row>
    <row r="22" spans="1:40" ht="13.5" customHeight="1">
      <c r="A22" s="235"/>
      <c r="B22" s="236"/>
      <c r="C22" s="236"/>
      <c r="D22" s="236"/>
      <c r="E22" s="236"/>
      <c r="F22" s="236"/>
      <c r="G22" s="236"/>
      <c r="H22" s="236"/>
      <c r="I22" s="236"/>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7"/>
    </row>
    <row r="23" spans="1:40" ht="13.5" customHeight="1">
      <c r="A23" s="235"/>
      <c r="B23" s="236"/>
      <c r="C23" s="236"/>
      <c r="D23" s="236"/>
      <c r="E23" s="236"/>
      <c r="F23" s="236"/>
      <c r="G23" s="236"/>
      <c r="H23" s="236"/>
      <c r="I23" s="236"/>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7"/>
    </row>
    <row r="24" spans="1:40" ht="13.5" customHeight="1">
      <c r="A24" s="235"/>
      <c r="B24" s="236"/>
      <c r="C24" s="236"/>
      <c r="D24" s="236"/>
      <c r="E24" s="236"/>
      <c r="F24" s="236"/>
      <c r="G24" s="236"/>
      <c r="H24" s="236"/>
      <c r="I24" s="236"/>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7"/>
    </row>
    <row r="25" spans="1:40" ht="13.5" customHeight="1">
      <c r="A25" s="235"/>
      <c r="B25" s="236"/>
      <c r="C25" s="236"/>
      <c r="D25" s="236"/>
      <c r="E25" s="236"/>
      <c r="F25" s="236"/>
      <c r="G25" s="236"/>
      <c r="H25" s="236"/>
      <c r="I25" s="236"/>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7"/>
    </row>
    <row r="26" spans="1:40" ht="13.5" customHeight="1">
      <c r="A26" s="235"/>
      <c r="B26" s="236"/>
      <c r="C26" s="236"/>
      <c r="D26" s="236"/>
      <c r="E26" s="236"/>
      <c r="F26" s="236"/>
      <c r="G26" s="236"/>
      <c r="H26" s="236"/>
      <c r="I26" s="236"/>
      <c r="J26" s="236"/>
      <c r="K26" s="236"/>
      <c r="L26" s="236"/>
      <c r="M26" s="236"/>
      <c r="N26" s="236"/>
      <c r="O26" s="236"/>
      <c r="P26" s="236"/>
      <c r="Q26" s="236"/>
      <c r="R26" s="236"/>
      <c r="S26" s="236"/>
      <c r="T26" s="236"/>
      <c r="U26" s="236"/>
      <c r="V26" s="236"/>
      <c r="W26" s="236"/>
      <c r="X26" s="236"/>
      <c r="Y26" s="238" t="s">
        <v>243</v>
      </c>
      <c r="Z26" s="236"/>
      <c r="AA26" s="236"/>
      <c r="AB26" s="236"/>
      <c r="AC26" s="236"/>
      <c r="AD26" s="236"/>
      <c r="AE26" s="236"/>
      <c r="AF26" s="236"/>
      <c r="AG26" s="236"/>
      <c r="AH26" s="236"/>
      <c r="AI26" s="236"/>
      <c r="AJ26" s="236"/>
      <c r="AK26" s="236"/>
      <c r="AL26" s="236"/>
      <c r="AM26" s="236"/>
      <c r="AN26" s="237"/>
    </row>
    <row r="27" spans="1:40" ht="13.5" customHeight="1">
      <c r="A27" s="235"/>
      <c r="B27" s="236"/>
      <c r="C27" s="236"/>
      <c r="D27" s="236"/>
      <c r="E27" s="236"/>
      <c r="F27" s="236"/>
      <c r="G27" s="236"/>
      <c r="H27" s="236"/>
      <c r="I27" s="236"/>
      <c r="J27" s="236"/>
      <c r="K27" s="236"/>
      <c r="L27" s="236"/>
      <c r="M27" s="236"/>
      <c r="N27" s="236"/>
      <c r="O27" s="236"/>
      <c r="P27" s="236"/>
      <c r="Q27" s="236"/>
      <c r="R27" s="236"/>
      <c r="S27" s="236"/>
      <c r="T27" s="236"/>
      <c r="U27" s="236"/>
      <c r="V27" s="236"/>
      <c r="W27" s="236"/>
      <c r="X27" s="236"/>
      <c r="Y27" s="282" t="s">
        <v>244</v>
      </c>
      <c r="Z27" s="283"/>
      <c r="AA27" s="283"/>
      <c r="AB27" s="283"/>
      <c r="AC27" s="284"/>
      <c r="AD27" s="282" t="s">
        <v>245</v>
      </c>
      <c r="AE27" s="283"/>
      <c r="AF27" s="283"/>
      <c r="AG27" s="283"/>
      <c r="AH27" s="284"/>
      <c r="AI27" s="288" t="s">
        <v>246</v>
      </c>
      <c r="AJ27" s="283"/>
      <c r="AK27" s="283"/>
      <c r="AL27" s="283"/>
      <c r="AM27" s="284"/>
      <c r="AN27" s="237"/>
    </row>
    <row r="28" spans="1:40" ht="13.5" customHeight="1">
      <c r="A28" s="235"/>
      <c r="B28" s="236"/>
      <c r="C28" s="236"/>
      <c r="D28" s="236"/>
      <c r="E28" s="236"/>
      <c r="F28" s="236"/>
      <c r="G28" s="236"/>
      <c r="H28" s="236"/>
      <c r="I28" s="236"/>
      <c r="J28" s="236"/>
      <c r="K28" s="236"/>
      <c r="L28" s="236"/>
      <c r="M28" s="236"/>
      <c r="N28" s="236"/>
      <c r="O28" s="236"/>
      <c r="P28" s="236"/>
      <c r="Q28" s="236"/>
      <c r="R28" s="236"/>
      <c r="S28" s="236"/>
      <c r="T28" s="236"/>
      <c r="U28" s="236"/>
      <c r="V28" s="236"/>
      <c r="W28" s="236"/>
      <c r="X28" s="236"/>
      <c r="Y28" s="231"/>
      <c r="Z28" s="232"/>
      <c r="AA28" s="232"/>
      <c r="AB28" s="232"/>
      <c r="AC28" s="233"/>
      <c r="AD28" s="231"/>
      <c r="AE28" s="232"/>
      <c r="AF28" s="232"/>
      <c r="AG28" s="232"/>
      <c r="AH28" s="232"/>
      <c r="AI28" s="239"/>
      <c r="AJ28" s="232"/>
      <c r="AK28" s="232"/>
      <c r="AL28" s="232"/>
      <c r="AM28" s="233"/>
      <c r="AN28" s="237"/>
    </row>
    <row r="29" spans="1:40" ht="13.5" customHeight="1">
      <c r="A29" s="235"/>
      <c r="B29" s="236"/>
      <c r="C29" s="236"/>
      <c r="D29" s="236"/>
      <c r="E29" s="236"/>
      <c r="F29" s="236"/>
      <c r="G29" s="236"/>
      <c r="H29" s="236"/>
      <c r="I29" s="236"/>
      <c r="J29" s="236"/>
      <c r="K29" s="236"/>
      <c r="L29" s="236"/>
      <c r="M29" s="236"/>
      <c r="N29" s="236"/>
      <c r="O29" s="236"/>
      <c r="P29" s="236"/>
      <c r="Q29" s="236"/>
      <c r="R29" s="236"/>
      <c r="S29" s="236"/>
      <c r="T29" s="236"/>
      <c r="U29" s="236"/>
      <c r="V29" s="236"/>
      <c r="W29" s="236"/>
      <c r="X29" s="236"/>
      <c r="Y29" s="235"/>
      <c r="Z29" s="236"/>
      <c r="AA29" s="236"/>
      <c r="AB29" s="236"/>
      <c r="AC29" s="237"/>
      <c r="AD29" s="235"/>
      <c r="AE29" s="236"/>
      <c r="AF29" s="236"/>
      <c r="AG29" s="236"/>
      <c r="AH29" s="237"/>
      <c r="AI29" s="235"/>
      <c r="AJ29" s="240"/>
      <c r="AK29" s="236"/>
      <c r="AL29" s="236"/>
      <c r="AM29" s="237"/>
      <c r="AN29" s="237"/>
    </row>
    <row r="30" spans="1:40" ht="13.5" customHeight="1">
      <c r="A30" s="235"/>
      <c r="B30" s="236"/>
      <c r="C30" s="236"/>
      <c r="D30" s="236"/>
      <c r="E30" s="236"/>
      <c r="F30" s="236"/>
      <c r="G30" s="236"/>
      <c r="H30" s="236"/>
      <c r="I30" s="236"/>
      <c r="J30" s="236"/>
      <c r="K30" s="236"/>
      <c r="L30" s="236"/>
      <c r="M30" s="236"/>
      <c r="N30" s="236"/>
      <c r="O30" s="236"/>
      <c r="P30" s="236"/>
      <c r="Q30" s="236"/>
      <c r="R30" s="236"/>
      <c r="S30" s="236"/>
      <c r="T30" s="236"/>
      <c r="U30" s="236"/>
      <c r="V30" s="236"/>
      <c r="W30" s="236"/>
      <c r="X30" s="236"/>
      <c r="Y30" s="235"/>
      <c r="Z30" s="236"/>
      <c r="AA30" s="241" t="s">
        <v>247</v>
      </c>
      <c r="AB30" s="236"/>
      <c r="AC30" s="237"/>
      <c r="AD30" s="235"/>
      <c r="AE30" s="236"/>
      <c r="AF30" s="241" t="s">
        <v>248</v>
      </c>
      <c r="AG30" s="236"/>
      <c r="AH30" s="237"/>
      <c r="AI30" s="235"/>
      <c r="AJ30" s="236"/>
      <c r="AK30" s="240"/>
      <c r="AL30" s="236"/>
      <c r="AM30" s="237"/>
      <c r="AN30" s="237"/>
    </row>
    <row r="31" spans="1:40" ht="13.5" customHeight="1">
      <c r="A31" s="235"/>
      <c r="B31" s="236"/>
      <c r="C31" s="236"/>
      <c r="D31" s="236"/>
      <c r="E31" s="236"/>
      <c r="F31" s="236"/>
      <c r="G31" s="236"/>
      <c r="H31" s="236"/>
      <c r="I31" s="236"/>
      <c r="J31" s="236"/>
      <c r="K31" s="236"/>
      <c r="L31" s="236"/>
      <c r="M31" s="236"/>
      <c r="N31" s="236"/>
      <c r="O31" s="236"/>
      <c r="P31" s="236"/>
      <c r="Q31" s="236"/>
      <c r="R31" s="236"/>
      <c r="S31" s="236"/>
      <c r="T31" s="236"/>
      <c r="U31" s="236"/>
      <c r="V31" s="236"/>
      <c r="W31" s="236"/>
      <c r="X31" s="236"/>
      <c r="Y31" s="235"/>
      <c r="Z31" s="236"/>
      <c r="AA31" s="236"/>
      <c r="AB31" s="236"/>
      <c r="AC31" s="237"/>
      <c r="AD31" s="235"/>
      <c r="AE31" s="236"/>
      <c r="AF31" s="236"/>
      <c r="AG31" s="236"/>
      <c r="AH31" s="237"/>
      <c r="AI31" s="235"/>
      <c r="AJ31" s="236"/>
      <c r="AK31" s="236"/>
      <c r="AL31" s="240"/>
      <c r="AM31" s="237"/>
      <c r="AN31" s="237"/>
    </row>
    <row r="32" spans="1:40" ht="13.5" customHeight="1">
      <c r="A32" s="235"/>
      <c r="B32" s="236"/>
      <c r="C32" s="236"/>
      <c r="D32" s="236"/>
      <c r="E32" s="236"/>
      <c r="F32" s="236"/>
      <c r="G32" s="236"/>
      <c r="H32" s="236"/>
      <c r="I32" s="236"/>
      <c r="J32" s="236"/>
      <c r="K32" s="236"/>
      <c r="L32" s="236"/>
      <c r="M32" s="236"/>
      <c r="N32" s="236"/>
      <c r="O32" s="236"/>
      <c r="P32" s="236"/>
      <c r="Q32" s="236"/>
      <c r="R32" s="236"/>
      <c r="S32" s="236"/>
      <c r="T32" s="236"/>
      <c r="U32" s="236"/>
      <c r="V32" s="236"/>
      <c r="W32" s="236"/>
      <c r="X32" s="236"/>
      <c r="Y32" s="242"/>
      <c r="Z32" s="243"/>
      <c r="AA32" s="243"/>
      <c r="AB32" s="243"/>
      <c r="AC32" s="244"/>
      <c r="AD32" s="242"/>
      <c r="AE32" s="243"/>
      <c r="AF32" s="243"/>
      <c r="AG32" s="243"/>
      <c r="AH32" s="244"/>
      <c r="AI32" s="242"/>
      <c r="AJ32" s="243"/>
      <c r="AK32" s="243"/>
      <c r="AL32" s="243"/>
      <c r="AM32" s="245"/>
      <c r="AN32" s="237"/>
    </row>
    <row r="33" spans="1:40" ht="13.5" customHeight="1">
      <c r="A33" s="235"/>
      <c r="B33" s="236"/>
      <c r="C33" s="236"/>
      <c r="D33" s="236"/>
      <c r="E33" s="236"/>
      <c r="F33" s="236"/>
      <c r="G33" s="236"/>
      <c r="H33" s="236"/>
      <c r="I33" s="236"/>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7"/>
    </row>
    <row r="34" spans="1:40" ht="13.5" customHeight="1">
      <c r="A34" s="235"/>
      <c r="B34" s="236"/>
      <c r="C34" s="236"/>
      <c r="D34" s="236"/>
      <c r="E34" s="236"/>
      <c r="F34" s="236"/>
      <c r="G34" s="236"/>
      <c r="H34" s="236"/>
      <c r="I34" s="236"/>
      <c r="J34" s="236"/>
      <c r="K34" s="236"/>
      <c r="L34" s="236"/>
      <c r="M34" s="236"/>
      <c r="N34" s="236"/>
      <c r="O34" s="236"/>
      <c r="P34" s="236"/>
      <c r="Q34" s="236"/>
      <c r="R34" s="236"/>
      <c r="S34" s="236"/>
      <c r="T34" s="236"/>
      <c r="U34" s="236"/>
      <c r="V34" s="236"/>
      <c r="W34" s="236"/>
      <c r="X34" s="236"/>
      <c r="Y34" s="238" t="s">
        <v>249</v>
      </c>
      <c r="Z34" s="236"/>
      <c r="AA34" s="236"/>
      <c r="AB34" s="236"/>
      <c r="AC34" s="236"/>
      <c r="AD34" s="236"/>
      <c r="AE34" s="236"/>
      <c r="AF34" s="236"/>
      <c r="AG34" s="236"/>
      <c r="AH34" s="236"/>
      <c r="AI34" s="236"/>
      <c r="AJ34" s="236"/>
      <c r="AK34" s="236"/>
      <c r="AL34" s="236"/>
      <c r="AM34" s="236"/>
      <c r="AN34" s="237"/>
    </row>
    <row r="35" spans="1:40" ht="13.5" customHeight="1">
      <c r="A35" s="235"/>
      <c r="B35" s="236"/>
      <c r="C35" s="236"/>
      <c r="D35" s="236"/>
      <c r="E35" s="236"/>
      <c r="F35" s="236"/>
      <c r="G35" s="236"/>
      <c r="H35" s="236"/>
      <c r="I35" s="236"/>
      <c r="J35" s="236"/>
      <c r="K35" s="236"/>
      <c r="L35" s="236"/>
      <c r="M35" s="236"/>
      <c r="N35" s="236"/>
      <c r="O35" s="236"/>
      <c r="P35" s="236"/>
      <c r="Q35" s="236"/>
      <c r="R35" s="236"/>
      <c r="S35" s="236"/>
      <c r="T35" s="236"/>
      <c r="U35" s="236"/>
      <c r="V35" s="236"/>
      <c r="W35" s="236"/>
      <c r="X35" s="236"/>
      <c r="Y35" s="282" t="s">
        <v>244</v>
      </c>
      <c r="Z35" s="283"/>
      <c r="AA35" s="283"/>
      <c r="AB35" s="283"/>
      <c r="AC35" s="284"/>
      <c r="AD35" s="282" t="s">
        <v>245</v>
      </c>
      <c r="AE35" s="283"/>
      <c r="AF35" s="283"/>
      <c r="AG35" s="283"/>
      <c r="AH35" s="284"/>
      <c r="AI35" s="288" t="s">
        <v>246</v>
      </c>
      <c r="AJ35" s="283"/>
      <c r="AK35" s="283"/>
      <c r="AL35" s="283"/>
      <c r="AM35" s="284"/>
      <c r="AN35" s="237"/>
    </row>
    <row r="36" spans="1:40" ht="13.5" customHeight="1">
      <c r="A36" s="235"/>
      <c r="B36" s="236"/>
      <c r="C36" s="236"/>
      <c r="D36" s="236"/>
      <c r="E36" s="236"/>
      <c r="F36" s="236"/>
      <c r="G36" s="236"/>
      <c r="H36" s="236"/>
      <c r="I36" s="236"/>
      <c r="J36" s="236"/>
      <c r="K36" s="236"/>
      <c r="L36" s="236"/>
      <c r="M36" s="236"/>
      <c r="N36" s="236"/>
      <c r="O36" s="236"/>
      <c r="P36" s="236"/>
      <c r="Q36" s="236"/>
      <c r="R36" s="236"/>
      <c r="S36" s="236"/>
      <c r="T36" s="236"/>
      <c r="U36" s="236"/>
      <c r="V36" s="236"/>
      <c r="W36" s="236"/>
      <c r="X36" s="236"/>
      <c r="Y36" s="231"/>
      <c r="Z36" s="232"/>
      <c r="AA36" s="232"/>
      <c r="AB36" s="232"/>
      <c r="AC36" s="233"/>
      <c r="AD36" s="231"/>
      <c r="AE36" s="232"/>
      <c r="AF36" s="232"/>
      <c r="AG36" s="232"/>
      <c r="AH36" s="232"/>
      <c r="AI36" s="231"/>
      <c r="AJ36" s="232"/>
      <c r="AK36" s="232"/>
      <c r="AL36" s="232"/>
      <c r="AM36" s="233"/>
      <c r="AN36" s="237"/>
    </row>
    <row r="37" spans="1:40" ht="13.5" customHeight="1">
      <c r="A37" s="235"/>
      <c r="B37" s="236"/>
      <c r="C37" s="236"/>
      <c r="D37" s="236"/>
      <c r="E37" s="236"/>
      <c r="F37" s="236"/>
      <c r="G37" s="236"/>
      <c r="H37" s="236"/>
      <c r="I37" s="236"/>
      <c r="J37" s="236"/>
      <c r="K37" s="236"/>
      <c r="L37" s="236"/>
      <c r="M37" s="236"/>
      <c r="N37" s="236"/>
      <c r="O37" s="236"/>
      <c r="P37" s="236"/>
      <c r="Q37" s="236"/>
      <c r="R37" s="236"/>
      <c r="S37" s="236"/>
      <c r="T37" s="236"/>
      <c r="U37" s="236"/>
      <c r="V37" s="236"/>
      <c r="W37" s="236"/>
      <c r="X37" s="236"/>
      <c r="Y37" s="235"/>
      <c r="Z37" s="236"/>
      <c r="AA37" s="236"/>
      <c r="AB37" s="236"/>
      <c r="AC37" s="237"/>
      <c r="AD37" s="235"/>
      <c r="AE37" s="236"/>
      <c r="AF37" s="236"/>
      <c r="AG37" s="236"/>
      <c r="AH37" s="237"/>
      <c r="AI37" s="235"/>
      <c r="AJ37" s="236"/>
      <c r="AK37" s="236"/>
      <c r="AL37" s="236"/>
      <c r="AM37" s="237"/>
      <c r="AN37" s="237"/>
    </row>
    <row r="38" spans="1:40" ht="13.5" customHeight="1">
      <c r="A38" s="235"/>
      <c r="B38" s="236"/>
      <c r="C38" s="236"/>
      <c r="D38" s="236"/>
      <c r="E38" s="236"/>
      <c r="F38" s="236"/>
      <c r="G38" s="236"/>
      <c r="H38" s="236"/>
      <c r="I38" s="236"/>
      <c r="J38" s="236"/>
      <c r="K38" s="236"/>
      <c r="L38" s="236"/>
      <c r="M38" s="236"/>
      <c r="N38" s="236"/>
      <c r="O38" s="236"/>
      <c r="P38" s="236"/>
      <c r="Q38" s="236"/>
      <c r="R38" s="236"/>
      <c r="S38" s="236"/>
      <c r="T38" s="236"/>
      <c r="U38" s="236"/>
      <c r="V38" s="236"/>
      <c r="W38" s="236"/>
      <c r="X38" s="236"/>
      <c r="Y38" s="235"/>
      <c r="Z38" s="236"/>
      <c r="AA38" s="241" t="s">
        <v>250</v>
      </c>
      <c r="AB38" s="236"/>
      <c r="AC38" s="237"/>
      <c r="AD38" s="235"/>
      <c r="AE38" s="236"/>
      <c r="AF38" s="241" t="s">
        <v>251</v>
      </c>
      <c r="AG38" s="236"/>
      <c r="AH38" s="237"/>
      <c r="AI38" s="235"/>
      <c r="AJ38" s="236"/>
      <c r="AK38" s="241" t="s">
        <v>251</v>
      </c>
      <c r="AL38" s="236"/>
      <c r="AM38" s="237"/>
      <c r="AN38" s="237"/>
    </row>
    <row r="39" spans="1:40" ht="13.5" customHeight="1">
      <c r="A39" s="235"/>
      <c r="B39" s="236"/>
      <c r="C39" s="236"/>
      <c r="D39" s="236"/>
      <c r="E39" s="236"/>
      <c r="F39" s="236"/>
      <c r="G39" s="236"/>
      <c r="H39" s="236"/>
      <c r="I39" s="236"/>
      <c r="J39" s="236"/>
      <c r="K39" s="236"/>
      <c r="L39" s="236"/>
      <c r="M39" s="236"/>
      <c r="N39" s="236"/>
      <c r="O39" s="236"/>
      <c r="P39" s="236"/>
      <c r="Q39" s="236"/>
      <c r="R39" s="236"/>
      <c r="S39" s="236"/>
      <c r="T39" s="236"/>
      <c r="U39" s="236"/>
      <c r="V39" s="236"/>
      <c r="W39" s="236"/>
      <c r="X39" s="236"/>
      <c r="Y39" s="235"/>
      <c r="Z39" s="236"/>
      <c r="AA39" s="236"/>
      <c r="AB39" s="236"/>
      <c r="AC39" s="237"/>
      <c r="AD39" s="235"/>
      <c r="AE39" s="236"/>
      <c r="AF39" s="236"/>
      <c r="AG39" s="236"/>
      <c r="AH39" s="237"/>
      <c r="AI39" s="235"/>
      <c r="AJ39" s="236"/>
      <c r="AK39" s="236"/>
      <c r="AL39" s="236"/>
      <c r="AM39" s="237"/>
      <c r="AN39" s="237"/>
    </row>
    <row r="40" spans="1:40" ht="13.5" customHeight="1">
      <c r="A40" s="235"/>
      <c r="B40" s="236"/>
      <c r="C40" s="236"/>
      <c r="D40" s="236"/>
      <c r="E40" s="236"/>
      <c r="F40" s="236"/>
      <c r="G40" s="236"/>
      <c r="H40" s="236"/>
      <c r="I40" s="236"/>
      <c r="J40" s="236"/>
      <c r="K40" s="236"/>
      <c r="L40" s="236"/>
      <c r="M40" s="236"/>
      <c r="N40" s="236"/>
      <c r="O40" s="236"/>
      <c r="P40" s="236"/>
      <c r="Q40" s="236"/>
      <c r="R40" s="236"/>
      <c r="S40" s="236"/>
      <c r="T40" s="236"/>
      <c r="U40" s="236"/>
      <c r="V40" s="236"/>
      <c r="W40" s="236"/>
      <c r="X40" s="236"/>
      <c r="Y40" s="242"/>
      <c r="Z40" s="243"/>
      <c r="AA40" s="243"/>
      <c r="AB40" s="243"/>
      <c r="AC40" s="244"/>
      <c r="AD40" s="242"/>
      <c r="AE40" s="243"/>
      <c r="AF40" s="243"/>
      <c r="AG40" s="243"/>
      <c r="AH40" s="244"/>
      <c r="AI40" s="242"/>
      <c r="AJ40" s="243"/>
      <c r="AK40" s="243"/>
      <c r="AL40" s="243"/>
      <c r="AM40" s="244"/>
      <c r="AN40" s="237"/>
    </row>
    <row r="41" spans="1:40" ht="13.5" customHeight="1">
      <c r="A41" s="235"/>
      <c r="B41" s="236"/>
      <c r="C41" s="236"/>
      <c r="D41" s="236"/>
      <c r="E41" s="236"/>
      <c r="F41" s="236"/>
      <c r="G41" s="236"/>
      <c r="H41" s="236"/>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7"/>
    </row>
    <row r="42" spans="1:40" ht="13.5" customHeight="1">
      <c r="A42" s="235"/>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8" t="s">
        <v>252</v>
      </c>
      <c r="Z42" s="236"/>
      <c r="AA42" s="236"/>
      <c r="AB42" s="236"/>
      <c r="AC42" s="236"/>
      <c r="AD42" s="236"/>
      <c r="AE42" s="236"/>
      <c r="AF42" s="236"/>
      <c r="AG42" s="236"/>
      <c r="AH42" s="236"/>
      <c r="AI42" s="236"/>
      <c r="AJ42" s="236"/>
      <c r="AK42" s="236"/>
      <c r="AL42" s="236"/>
      <c r="AM42" s="236"/>
      <c r="AN42" s="237"/>
    </row>
    <row r="43" spans="1:40" ht="13.5" customHeight="1">
      <c r="A43" s="235"/>
      <c r="B43" s="236"/>
      <c r="C43" s="236"/>
      <c r="D43" s="236"/>
      <c r="E43" s="236"/>
      <c r="F43" s="236"/>
      <c r="G43" s="236"/>
      <c r="H43" s="236"/>
      <c r="I43" s="236"/>
      <c r="J43" s="236"/>
      <c r="K43" s="236"/>
      <c r="L43" s="236"/>
      <c r="M43" s="236"/>
      <c r="N43" s="236"/>
      <c r="O43" s="236"/>
      <c r="P43" s="236"/>
      <c r="Q43" s="236"/>
      <c r="R43" s="236"/>
      <c r="S43" s="236"/>
      <c r="T43" s="236"/>
      <c r="U43" s="236"/>
      <c r="V43" s="236"/>
      <c r="W43" s="236"/>
      <c r="X43" s="236"/>
      <c r="Y43" s="282" t="s">
        <v>244</v>
      </c>
      <c r="Z43" s="283"/>
      <c r="AA43" s="283"/>
      <c r="AB43" s="283"/>
      <c r="AC43" s="284"/>
      <c r="AD43" s="282" t="s">
        <v>245</v>
      </c>
      <c r="AE43" s="283"/>
      <c r="AF43" s="283"/>
      <c r="AG43" s="283"/>
      <c r="AH43" s="284"/>
      <c r="AI43" s="282" t="s">
        <v>246</v>
      </c>
      <c r="AJ43" s="283"/>
      <c r="AK43" s="283"/>
      <c r="AL43" s="283"/>
      <c r="AM43" s="284"/>
      <c r="AN43" s="237"/>
    </row>
    <row r="44" spans="1:40" ht="13.5" customHeight="1">
      <c r="A44" s="235"/>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9"/>
      <c r="Z44" s="232"/>
      <c r="AA44" s="232"/>
      <c r="AB44" s="232"/>
      <c r="AC44" s="233"/>
      <c r="AD44" s="239"/>
      <c r="AE44" s="232"/>
      <c r="AF44" s="232"/>
      <c r="AG44" s="232"/>
      <c r="AH44" s="233"/>
      <c r="AI44" s="231"/>
      <c r="AJ44" s="232"/>
      <c r="AK44" s="232"/>
      <c r="AL44" s="232"/>
      <c r="AM44" s="233"/>
      <c r="AN44" s="237"/>
    </row>
    <row r="45" spans="1:40" ht="13.5" customHeight="1">
      <c r="A45" s="235"/>
      <c r="B45" s="236"/>
      <c r="C45" s="236"/>
      <c r="D45" s="236"/>
      <c r="E45" s="236"/>
      <c r="F45" s="236"/>
      <c r="G45" s="236"/>
      <c r="H45" s="236"/>
      <c r="I45" s="236"/>
      <c r="J45" s="236"/>
      <c r="K45" s="236"/>
      <c r="L45" s="236"/>
      <c r="M45" s="236"/>
      <c r="N45" s="236"/>
      <c r="O45" s="236"/>
      <c r="P45" s="236"/>
      <c r="Q45" s="236"/>
      <c r="R45" s="236"/>
      <c r="S45" s="236"/>
      <c r="T45" s="236"/>
      <c r="U45" s="236"/>
      <c r="V45" s="236"/>
      <c r="W45" s="236"/>
      <c r="X45" s="236"/>
      <c r="Y45" s="235"/>
      <c r="Z45" s="240"/>
      <c r="AA45" s="236"/>
      <c r="AB45" s="236"/>
      <c r="AC45" s="237"/>
      <c r="AD45" s="235"/>
      <c r="AE45" s="240"/>
      <c r="AF45" s="236"/>
      <c r="AG45" s="236"/>
      <c r="AH45" s="237"/>
      <c r="AI45" s="235"/>
      <c r="AJ45" s="274"/>
      <c r="AK45" s="274"/>
      <c r="AL45" s="274"/>
      <c r="AM45" s="237"/>
      <c r="AN45" s="237"/>
    </row>
    <row r="46" spans="1:40" ht="13.5" customHeight="1">
      <c r="A46" s="235"/>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5"/>
      <c r="Z46" s="236"/>
      <c r="AA46" s="240"/>
      <c r="AB46" s="236"/>
      <c r="AC46" s="237"/>
      <c r="AD46" s="235"/>
      <c r="AE46" s="236"/>
      <c r="AF46" s="240"/>
      <c r="AG46" s="236"/>
      <c r="AH46" s="237"/>
      <c r="AI46" s="235"/>
      <c r="AJ46" s="274"/>
      <c r="AK46" s="274"/>
      <c r="AL46" s="274"/>
      <c r="AM46" s="237"/>
      <c r="AN46" s="237"/>
    </row>
    <row r="47" spans="1:40" ht="13.5" customHeight="1">
      <c r="A47" s="235"/>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5"/>
      <c r="Z47" s="236"/>
      <c r="AA47" s="236"/>
      <c r="AB47" s="240"/>
      <c r="AC47" s="237"/>
      <c r="AD47" s="235"/>
      <c r="AE47" s="236"/>
      <c r="AF47" s="236"/>
      <c r="AG47" s="240"/>
      <c r="AH47" s="237"/>
      <c r="AI47" s="235"/>
      <c r="AJ47" s="274"/>
      <c r="AK47" s="274"/>
      <c r="AL47" s="274"/>
      <c r="AM47" s="237"/>
      <c r="AN47" s="237"/>
    </row>
    <row r="48" spans="1:40" ht="13.5" customHeight="1">
      <c r="A48" s="235"/>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42"/>
      <c r="Z48" s="243"/>
      <c r="AA48" s="243"/>
      <c r="AB48" s="243"/>
      <c r="AC48" s="245"/>
      <c r="AD48" s="242"/>
      <c r="AE48" s="243"/>
      <c r="AF48" s="243"/>
      <c r="AG48" s="243"/>
      <c r="AH48" s="245"/>
      <c r="AI48" s="242"/>
      <c r="AJ48" s="243"/>
      <c r="AK48" s="243"/>
      <c r="AL48" s="243"/>
      <c r="AM48" s="244"/>
      <c r="AN48" s="237"/>
    </row>
    <row r="49" spans="1:40" ht="13.5" customHeight="1">
      <c r="A49" s="242"/>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c r="Z49" s="243"/>
      <c r="AA49" s="243"/>
      <c r="AB49" s="243"/>
      <c r="AC49" s="243"/>
      <c r="AD49" s="243"/>
      <c r="AE49" s="243"/>
      <c r="AF49" s="243"/>
      <c r="AG49" s="243"/>
      <c r="AH49" s="243"/>
      <c r="AI49" s="243"/>
      <c r="AJ49" s="243"/>
      <c r="AK49" s="243"/>
      <c r="AL49" s="243"/>
      <c r="AM49" s="243"/>
      <c r="AN49" s="244"/>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70" zoomScaleNormal="70" workbookViewId="0">
      <selection activeCell="AD10" sqref="AD10"/>
    </sheetView>
  </sheetViews>
  <sheetFormatPr defaultRowHeight="13.5"/>
  <cols>
    <col min="1" max="1" width="4.375" customWidth="1"/>
    <col min="2" max="2" width="9" style="9" hidden="1" customWidth="1"/>
    <col min="4" max="4" width="69.375" customWidth="1"/>
    <col min="5" max="6" width="12.75" customWidth="1"/>
    <col min="7" max="18" width="13.125" hidden="1" customWidth="1"/>
    <col min="19" max="22" width="0" hidden="1" customWidth="1"/>
    <col min="24" max="24" width="11.625" bestFit="1" customWidth="1"/>
  </cols>
  <sheetData>
    <row r="2" spans="2:24" ht="25.5" customHeight="1">
      <c r="C2" s="6"/>
      <c r="D2" s="6"/>
      <c r="E2" s="6"/>
      <c r="F2" s="6"/>
      <c r="H2" s="7" t="s">
        <v>13</v>
      </c>
      <c r="I2" s="289" t="s">
        <v>14</v>
      </c>
      <c r="J2" s="289"/>
      <c r="K2" s="289"/>
      <c r="L2" s="289"/>
      <c r="M2" s="289"/>
      <c r="N2" s="289"/>
      <c r="O2" s="289"/>
      <c r="P2" s="289"/>
      <c r="Q2" s="289"/>
      <c r="R2" s="289"/>
    </row>
    <row r="3" spans="2:24" ht="25.5" customHeight="1">
      <c r="C3" s="6"/>
      <c r="D3" s="10" t="str">
        <f ca="1">REPLACE(LEFT(CELL("filename",$B$1),FIND(".xls",CELL("filename",$B$1))-1),1,FIND("[",CELL("filename",$B$1)),)</f>
        <v>alert_S_ADTJA-CSTD-0-02-A-C0</v>
      </c>
      <c r="E3" s="6"/>
      <c r="F3" s="6"/>
      <c r="H3" s="8" t="s">
        <v>178</v>
      </c>
      <c r="I3" s="290" t="s">
        <v>177</v>
      </c>
      <c r="J3" s="291"/>
      <c r="K3" s="291"/>
      <c r="L3" s="291"/>
      <c r="M3" s="291"/>
      <c r="N3" s="291"/>
      <c r="O3" s="291"/>
      <c r="P3" s="291"/>
      <c r="Q3" s="291"/>
      <c r="R3" s="291"/>
    </row>
    <row r="4" spans="2:24" ht="25.5" customHeight="1">
      <c r="C4" s="6"/>
      <c r="D4" s="6"/>
      <c r="E4" s="22" t="str">
        <f>DGET(B8:C14,"Ver.",H4:H5)</f>
        <v>1.0.1</v>
      </c>
      <c r="F4" s="6"/>
      <c r="H4" s="9" t="s">
        <v>15</v>
      </c>
    </row>
    <row r="5" spans="2:24" ht="25.5" customHeight="1">
      <c r="C5" s="6"/>
      <c r="D5" s="6"/>
      <c r="E5" s="6"/>
      <c r="F5" s="6"/>
      <c r="H5" s="11">
        <f>MAX(B9:B14)</f>
        <v>2</v>
      </c>
    </row>
    <row r="6" spans="2:24" ht="14.25" thickBot="1"/>
    <row r="7" spans="2:24">
      <c r="C7" s="295" t="s">
        <v>0</v>
      </c>
      <c r="D7" s="296"/>
      <c r="E7" s="297" t="s">
        <v>2</v>
      </c>
      <c r="F7" s="298"/>
      <c r="G7" s="299" t="s">
        <v>5</v>
      </c>
      <c r="H7" s="300"/>
      <c r="I7" s="300"/>
      <c r="J7" s="300"/>
      <c r="K7" s="300"/>
      <c r="L7" s="301"/>
      <c r="M7" s="302" t="s">
        <v>12</v>
      </c>
      <c r="N7" s="303"/>
      <c r="O7" s="303"/>
      <c r="P7" s="303"/>
      <c r="Q7" s="303"/>
      <c r="R7" s="304"/>
      <c r="S7" s="292" t="s">
        <v>253</v>
      </c>
      <c r="T7" s="293"/>
      <c r="U7" s="293"/>
      <c r="V7" s="293"/>
      <c r="W7" s="293"/>
      <c r="X7" s="294"/>
    </row>
    <row r="8" spans="2:24" ht="27.75" thickBot="1">
      <c r="B8" s="9" t="s">
        <v>92</v>
      </c>
      <c r="C8" s="15" t="s">
        <v>16</v>
      </c>
      <c r="D8" s="16" t="s">
        <v>1</v>
      </c>
      <c r="E8" s="17" t="s">
        <v>3</v>
      </c>
      <c r="F8" s="275" t="s">
        <v>4</v>
      </c>
      <c r="G8" s="279" t="s">
        <v>6</v>
      </c>
      <c r="H8" s="18" t="s">
        <v>7</v>
      </c>
      <c r="I8" s="18" t="s">
        <v>8</v>
      </c>
      <c r="J8" s="18" t="s">
        <v>9</v>
      </c>
      <c r="K8" s="18" t="s">
        <v>10</v>
      </c>
      <c r="L8" s="280" t="s">
        <v>11</v>
      </c>
      <c r="M8" s="281" t="s">
        <v>6</v>
      </c>
      <c r="N8" s="19" t="s">
        <v>7</v>
      </c>
      <c r="O8" s="19" t="s">
        <v>8</v>
      </c>
      <c r="P8" s="19" t="s">
        <v>9</v>
      </c>
      <c r="Q8" s="19" t="s">
        <v>10</v>
      </c>
      <c r="R8" s="20" t="s">
        <v>11</v>
      </c>
      <c r="S8" s="246" t="s">
        <v>254</v>
      </c>
      <c r="T8" s="16" t="s">
        <v>7</v>
      </c>
      <c r="U8" s="16" t="s">
        <v>8</v>
      </c>
      <c r="V8" s="16" t="s">
        <v>9</v>
      </c>
      <c r="W8" s="16" t="s">
        <v>10</v>
      </c>
      <c r="X8" s="247" t="s">
        <v>11</v>
      </c>
    </row>
    <row r="9" spans="2:24" ht="14.25" thickTop="1">
      <c r="B9" s="9">
        <f>IF(C9=0,0,ROW()-ROW($B$8))</f>
        <v>1</v>
      </c>
      <c r="C9" s="12" t="s">
        <v>200</v>
      </c>
      <c r="D9" s="226" t="s">
        <v>19</v>
      </c>
      <c r="E9" s="13" t="s">
        <v>31</v>
      </c>
      <c r="F9" s="276" t="s">
        <v>201</v>
      </c>
      <c r="G9" s="12" t="s">
        <v>31</v>
      </c>
      <c r="H9" s="13" t="s">
        <v>31</v>
      </c>
      <c r="I9" s="13" t="s">
        <v>31</v>
      </c>
      <c r="J9" s="13" t="s">
        <v>31</v>
      </c>
      <c r="K9" s="13" t="s">
        <v>31</v>
      </c>
      <c r="L9" s="14" t="s">
        <v>31</v>
      </c>
      <c r="M9" s="12" t="s">
        <v>31</v>
      </c>
      <c r="N9" s="209" t="s">
        <v>31</v>
      </c>
      <c r="O9" s="13" t="s">
        <v>31</v>
      </c>
      <c r="P9" s="209" t="s">
        <v>31</v>
      </c>
      <c r="Q9" s="13" t="s">
        <v>31</v>
      </c>
      <c r="R9" s="197" t="s">
        <v>31</v>
      </c>
      <c r="S9" s="248" t="s">
        <v>31</v>
      </c>
      <c r="T9" s="13" t="s">
        <v>31</v>
      </c>
      <c r="U9" s="13" t="s">
        <v>31</v>
      </c>
      <c r="V9" s="13" t="s">
        <v>31</v>
      </c>
      <c r="W9" s="13" t="s">
        <v>255</v>
      </c>
      <c r="X9" s="211">
        <v>45251</v>
      </c>
    </row>
    <row r="10" spans="2:24" ht="81">
      <c r="B10" s="9">
        <f>IF(C10=0,0,ROW()-ROW($B$8))</f>
        <v>2</v>
      </c>
      <c r="C10" s="2" t="s">
        <v>510</v>
      </c>
      <c r="D10" s="210" t="s">
        <v>506</v>
      </c>
      <c r="E10" s="1" t="s">
        <v>31</v>
      </c>
      <c r="F10" s="26" t="s">
        <v>507</v>
      </c>
      <c r="G10" s="2" t="s">
        <v>31</v>
      </c>
      <c r="H10" s="1" t="s">
        <v>31</v>
      </c>
      <c r="I10" s="1" t="s">
        <v>31</v>
      </c>
      <c r="J10" s="1" t="s">
        <v>31</v>
      </c>
      <c r="K10" s="1" t="s">
        <v>31</v>
      </c>
      <c r="L10" s="80" t="s">
        <v>31</v>
      </c>
      <c r="M10" s="2" t="s">
        <v>31</v>
      </c>
      <c r="N10" s="1" t="s">
        <v>31</v>
      </c>
      <c r="O10" s="1" t="s">
        <v>31</v>
      </c>
      <c r="P10" s="1" t="s">
        <v>31</v>
      </c>
      <c r="Q10" s="1" t="s">
        <v>31</v>
      </c>
      <c r="R10" s="80" t="s">
        <v>31</v>
      </c>
      <c r="S10" s="200" t="s">
        <v>31</v>
      </c>
      <c r="T10" s="1" t="s">
        <v>31</v>
      </c>
      <c r="U10" s="1" t="s">
        <v>31</v>
      </c>
      <c r="V10" s="215" t="s">
        <v>31</v>
      </c>
      <c r="W10" s="1" t="s">
        <v>505</v>
      </c>
      <c r="X10" s="211">
        <v>45811</v>
      </c>
    </row>
    <row r="11" spans="2:24">
      <c r="B11" s="9">
        <f>IF(C11=0,0,ROW()-ROW($B$8))</f>
        <v>0</v>
      </c>
      <c r="C11" s="2"/>
      <c r="D11" s="210"/>
      <c r="E11" s="1"/>
      <c r="F11" s="26"/>
      <c r="G11" s="2"/>
      <c r="H11" s="1"/>
      <c r="I11" s="1"/>
      <c r="J11" s="1"/>
      <c r="K11" s="1"/>
      <c r="L11" s="80"/>
      <c r="M11" s="2"/>
      <c r="N11" s="1"/>
      <c r="O11" s="1"/>
      <c r="P11" s="1"/>
      <c r="Q11" s="1"/>
      <c r="R11" s="211"/>
      <c r="S11" s="248"/>
      <c r="T11" s="13"/>
      <c r="U11" s="13"/>
      <c r="V11" s="13"/>
      <c r="W11" s="13"/>
      <c r="X11" s="211"/>
    </row>
    <row r="12" spans="2:24">
      <c r="B12" s="9">
        <f>IF(C12=0,0,ROW()-ROW($B$8))</f>
        <v>0</v>
      </c>
      <c r="C12" s="2"/>
      <c r="D12" s="1"/>
      <c r="E12" s="1"/>
      <c r="F12" s="26"/>
      <c r="G12" s="2"/>
      <c r="H12" s="1"/>
      <c r="I12" s="1"/>
      <c r="J12" s="1"/>
      <c r="K12" s="1"/>
      <c r="L12" s="80"/>
      <c r="M12" s="2"/>
      <c r="N12" s="1"/>
      <c r="O12" s="1"/>
      <c r="P12" s="1"/>
      <c r="Q12" s="1"/>
      <c r="R12" s="80"/>
      <c r="S12" s="248"/>
      <c r="T12" s="13"/>
      <c r="U12" s="13"/>
      <c r="V12" s="13"/>
      <c r="W12" s="13"/>
      <c r="X12" s="211"/>
    </row>
    <row r="13" spans="2:24" ht="14.25" thickBot="1">
      <c r="B13" s="9">
        <f>IF(C13=0,0,ROW()-ROW($B$8))</f>
        <v>0</v>
      </c>
      <c r="C13" s="3"/>
      <c r="D13" s="4"/>
      <c r="E13" s="4"/>
      <c r="F13" s="277"/>
      <c r="G13" s="3"/>
      <c r="H13" s="4"/>
      <c r="I13" s="4"/>
      <c r="J13" s="4"/>
      <c r="K13" s="4"/>
      <c r="L13" s="5"/>
      <c r="M13" s="3"/>
      <c r="N13" s="4"/>
      <c r="O13" s="4"/>
      <c r="P13" s="4"/>
      <c r="Q13" s="4"/>
      <c r="R13" s="5"/>
      <c r="S13" s="278"/>
      <c r="T13" s="4"/>
      <c r="U13" s="4"/>
      <c r="V13" s="4"/>
      <c r="W13" s="4"/>
      <c r="X13" s="24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375" customWidth="1"/>
    <col min="4" max="4" width="17.375" customWidth="1"/>
    <col min="5" max="5" width="106" customWidth="1"/>
  </cols>
  <sheetData>
    <row r="2" spans="2:5">
      <c r="B2" s="159" t="s">
        <v>126</v>
      </c>
    </row>
    <row r="3" spans="2:5">
      <c r="C3" t="s">
        <v>136</v>
      </c>
    </row>
    <row r="6" spans="2:5" ht="14.25" thickBot="1">
      <c r="B6" s="159" t="s">
        <v>127</v>
      </c>
      <c r="C6" s="159"/>
    </row>
    <row r="7" spans="2:5" ht="14.25" thickBot="1">
      <c r="C7" s="84" t="s">
        <v>129</v>
      </c>
      <c r="D7" s="92"/>
      <c r="E7" s="85" t="s">
        <v>137</v>
      </c>
    </row>
    <row r="8" spans="2:5" ht="20.25" customHeight="1" thickTop="1">
      <c r="C8" s="163">
        <v>0</v>
      </c>
      <c r="D8" s="93" t="s">
        <v>138</v>
      </c>
      <c r="E8" s="162" t="s">
        <v>239</v>
      </c>
    </row>
    <row r="9" spans="2:5">
      <c r="C9" s="169"/>
      <c r="D9" s="171"/>
      <c r="E9" s="170"/>
    </row>
    <row r="10" spans="2:5" ht="14.25" thickBot="1">
      <c r="C10" s="167"/>
      <c r="D10" s="95"/>
      <c r="E10" s="5"/>
    </row>
    <row r="11" spans="2:5">
      <c r="C11" s="165"/>
    </row>
    <row r="12" spans="2:5" ht="14.25" thickBot="1">
      <c r="B12" s="160" t="s">
        <v>128</v>
      </c>
      <c r="C12" s="91"/>
      <c r="D12" s="91"/>
    </row>
    <row r="13" spans="2:5" ht="14.25" thickBot="1">
      <c r="B13" s="161"/>
      <c r="C13" s="166" t="s">
        <v>129</v>
      </c>
      <c r="D13" s="92" t="s">
        <v>130</v>
      </c>
      <c r="E13" s="85" t="s">
        <v>131</v>
      </c>
    </row>
    <row r="14" spans="2:5" ht="14.25" thickTop="1">
      <c r="C14" s="163">
        <v>0</v>
      </c>
      <c r="D14" s="93" t="s">
        <v>143</v>
      </c>
      <c r="E14" s="168" t="s">
        <v>144</v>
      </c>
    </row>
    <row r="15" spans="2:5">
      <c r="C15" s="164">
        <v>1</v>
      </c>
      <c r="D15" s="94" t="s">
        <v>23</v>
      </c>
      <c r="E15" s="80" t="s">
        <v>132</v>
      </c>
    </row>
    <row r="16" spans="2:5">
      <c r="C16" s="164">
        <v>2</v>
      </c>
      <c r="D16" s="94" t="s">
        <v>24</v>
      </c>
      <c r="E16" s="80" t="s">
        <v>133</v>
      </c>
    </row>
    <row r="17" spans="2:5">
      <c r="C17" s="164">
        <v>3</v>
      </c>
      <c r="D17" s="94" t="s">
        <v>25</v>
      </c>
      <c r="E17" s="80" t="s">
        <v>134</v>
      </c>
    </row>
    <row r="18" spans="2:5">
      <c r="C18" s="164">
        <v>4</v>
      </c>
      <c r="D18" s="94" t="s">
        <v>26</v>
      </c>
      <c r="E18" s="80" t="s">
        <v>135</v>
      </c>
    </row>
    <row r="19" spans="2:5">
      <c r="C19" s="164">
        <v>5</v>
      </c>
      <c r="D19" s="94" t="s">
        <v>145</v>
      </c>
      <c r="E19" s="80" t="s">
        <v>147</v>
      </c>
    </row>
    <row r="20" spans="2:5">
      <c r="C20" s="164">
        <v>6</v>
      </c>
      <c r="D20" s="94" t="s">
        <v>151</v>
      </c>
      <c r="E20" s="80" t="s">
        <v>171</v>
      </c>
    </row>
    <row r="21" spans="2:5" ht="14.25" thickBot="1">
      <c r="C21" s="167"/>
      <c r="D21" s="95"/>
      <c r="E21" s="5"/>
    </row>
    <row r="24" spans="2:5" ht="14.25" thickBot="1">
      <c r="B24" s="159" t="s">
        <v>139</v>
      </c>
    </row>
    <row r="25" spans="2:5" ht="14.25" thickBot="1">
      <c r="C25" s="166" t="s">
        <v>129</v>
      </c>
      <c r="D25" s="92" t="s">
        <v>130</v>
      </c>
      <c r="E25" s="85" t="s">
        <v>131</v>
      </c>
    </row>
    <row r="26" spans="2:5" ht="30.75" customHeight="1" thickTop="1">
      <c r="C26" s="163">
        <v>0</v>
      </c>
      <c r="D26" s="93" t="s">
        <v>140</v>
      </c>
      <c r="E26" s="168" t="s">
        <v>148</v>
      </c>
    </row>
    <row r="27" spans="2:5" ht="120" customHeight="1">
      <c r="C27" s="164">
        <v>1</v>
      </c>
      <c r="D27" s="94" t="s">
        <v>174</v>
      </c>
      <c r="E27" s="96" t="s">
        <v>176</v>
      </c>
    </row>
    <row r="28" spans="2:5" ht="81" customHeight="1">
      <c r="C28" s="164">
        <v>2</v>
      </c>
      <c r="D28" s="94" t="s">
        <v>170</v>
      </c>
      <c r="E28" s="96" t="s">
        <v>182</v>
      </c>
    </row>
    <row r="29" spans="2:5" ht="45" customHeight="1">
      <c r="C29" s="164">
        <v>3</v>
      </c>
      <c r="D29" s="94" t="s">
        <v>146</v>
      </c>
      <c r="E29" s="96" t="s">
        <v>149</v>
      </c>
    </row>
    <row r="30" spans="2:5" ht="16.5" customHeight="1">
      <c r="C30" s="164">
        <v>4</v>
      </c>
      <c r="D30" s="94" t="s">
        <v>141</v>
      </c>
      <c r="E30" s="80" t="s">
        <v>153</v>
      </c>
    </row>
    <row r="31" spans="2:5" ht="16.5" customHeight="1">
      <c r="C31" s="164">
        <v>5</v>
      </c>
      <c r="D31" s="94" t="s">
        <v>142</v>
      </c>
      <c r="E31" s="80" t="s">
        <v>150</v>
      </c>
    </row>
    <row r="32" spans="2:5">
      <c r="C32" s="164"/>
      <c r="D32" s="94"/>
      <c r="E32" s="80"/>
    </row>
    <row r="33" spans="2:5">
      <c r="C33" s="164"/>
      <c r="D33" s="94"/>
      <c r="E33" s="80"/>
    </row>
    <row r="34" spans="2:5" ht="14.25" thickBot="1">
      <c r="C34" s="167"/>
      <c r="D34" s="95"/>
      <c r="E34" s="5"/>
    </row>
    <row r="37" spans="2:5" ht="14.25" thickBot="1">
      <c r="B37" s="159" t="s">
        <v>167</v>
      </c>
    </row>
    <row r="38" spans="2:5">
      <c r="C38" s="305"/>
      <c r="D38" s="306"/>
      <c r="E38" s="118" t="s">
        <v>118</v>
      </c>
    </row>
    <row r="39" spans="2:5" ht="14.25" thickBot="1">
      <c r="C39" s="307"/>
      <c r="D39" s="308"/>
      <c r="E39" s="5"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P10" sqref="P10"/>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1" t="s">
        <v>18</v>
      </c>
      <c r="C2" s="322"/>
      <c r="D2" s="309" t="s">
        <v>508</v>
      </c>
      <c r="E2" s="310"/>
      <c r="F2" s="310"/>
      <c r="G2" s="310"/>
      <c r="H2" s="311"/>
    </row>
    <row r="3" spans="2:14">
      <c r="B3" s="323" t="s">
        <v>116</v>
      </c>
      <c r="C3" s="324"/>
      <c r="D3" s="327" t="s">
        <v>509</v>
      </c>
      <c r="E3" s="328"/>
      <c r="F3" s="328"/>
      <c r="G3" s="328"/>
      <c r="H3" s="329"/>
    </row>
    <row r="4" spans="2:14" ht="14.25" thickBot="1">
      <c r="B4" s="325" t="s">
        <v>17</v>
      </c>
      <c r="C4" s="326"/>
      <c r="D4" s="312" t="str">
        <f ca="1">表紙!D3&amp;".c"</f>
        <v>alert_S_ADTJA-CSTD-0-02-A-C0.c</v>
      </c>
      <c r="E4" s="313"/>
      <c r="F4" s="313"/>
      <c r="G4" s="313"/>
      <c r="H4" s="31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1" t="s">
        <v>36</v>
      </c>
      <c r="C6" s="322"/>
      <c r="D6" s="315" t="str">
        <f ca="1">MID(D4, LEN("alert_") + 1, FIND("-",D4,1) - LEN("alert_") - 1)</f>
        <v>S_ADTJA</v>
      </c>
      <c r="E6" s="316"/>
      <c r="F6" s="316"/>
      <c r="G6" s="316"/>
      <c r="H6" s="317"/>
    </row>
    <row r="7" spans="2:14">
      <c r="B7" s="323" t="s">
        <v>37</v>
      </c>
      <c r="C7" s="324"/>
      <c r="D7" s="318">
        <f>COUNTA($D$13:$D$37)</f>
        <v>10</v>
      </c>
      <c r="E7" s="319"/>
      <c r="F7" s="319"/>
      <c r="G7" s="319"/>
      <c r="H7" s="320"/>
    </row>
    <row r="8" spans="2:14">
      <c r="B8" s="323" t="s">
        <v>95</v>
      </c>
      <c r="C8" s="324"/>
      <c r="D8" s="318" t="str">
        <f ca="1">"st_gp_ALERT_"&amp;UPPER(D6)&amp;"_MTRX"</f>
        <v>st_gp_ALERT_S_ADTJA_MTRX</v>
      </c>
      <c r="E8" s="319"/>
      <c r="F8" s="319"/>
      <c r="G8" s="319"/>
      <c r="H8" s="320"/>
    </row>
    <row r="9" spans="2:14">
      <c r="B9" s="323" t="s">
        <v>38</v>
      </c>
      <c r="C9" s="324"/>
      <c r="D9" s="330" t="s">
        <v>210</v>
      </c>
      <c r="E9" s="331"/>
      <c r="F9" s="331"/>
      <c r="G9" s="331"/>
      <c r="H9" s="332"/>
    </row>
    <row r="10" spans="2:14" ht="14.25" thickBot="1">
      <c r="B10" s="325" t="s">
        <v>44</v>
      </c>
      <c r="C10" s="326"/>
      <c r="D10" s="333" t="s">
        <v>202</v>
      </c>
      <c r="E10" s="334"/>
      <c r="F10" s="334"/>
      <c r="G10" s="334"/>
      <c r="H10" s="335"/>
    </row>
    <row r="11" spans="2:14" ht="14.25" thickBot="1"/>
    <row r="12" spans="2:14" ht="14.25" thickBot="1">
      <c r="B12" s="150" t="s">
        <v>34</v>
      </c>
      <c r="C12" s="110" t="s">
        <v>43</v>
      </c>
      <c r="D12" s="111" t="s">
        <v>35</v>
      </c>
      <c r="E12" s="111" t="s">
        <v>39</v>
      </c>
      <c r="F12" s="111" t="s">
        <v>40</v>
      </c>
      <c r="G12" s="111" t="s">
        <v>41</v>
      </c>
      <c r="H12" s="112" t="s">
        <v>42</v>
      </c>
      <c r="I12" s="155" t="s">
        <v>51</v>
      </c>
      <c r="K12" s="51" t="s">
        <v>45</v>
      </c>
      <c r="L12" s="51" t="s">
        <v>38</v>
      </c>
      <c r="M12" t="s">
        <v>87</v>
      </c>
    </row>
    <row r="13" spans="2:14" ht="14.25" thickTop="1">
      <c r="B13" s="113">
        <v>1</v>
      </c>
      <c r="C13" s="259" t="s">
        <v>216</v>
      </c>
      <c r="D13" s="218" t="s">
        <v>48</v>
      </c>
      <c r="E13" s="218" t="s">
        <v>166</v>
      </c>
      <c r="F13" s="57" t="str">
        <f t="shared" ref="F13:F37" ca="1" si="0">IF($D13&lt;&gt;"","u4_s_Alert"&amp;UPPER(LEFT($D$6,1))&amp;LOWER(MID($D$6,2,100))&amp;IF($D$7=1,"",N13)&amp;"Srcchk","")</f>
        <v>u4_s_AlertS_adtjaTtSrcchk</v>
      </c>
      <c r="G13" s="57" t="str">
        <f t="shared" ref="G13:G37" si="1">IF($D13&lt;&gt;"",IF($E13="○","vd_s_Alert"&amp;UPPER(LEFT($D$6,1))&amp;LOWER(MID($D$6,2,100))&amp;IF($D$7=1,"",N13)&amp;"RwTx","NULL"),"")</f>
        <v>NULL</v>
      </c>
      <c r="H13" s="117" t="str">
        <f ca="1">IF($D13&lt;&gt;"","ALERT_CH_"&amp;UPPER($D$6)&amp;IF($D$7=1,"","_"&amp;UPPER($C13)),"")</f>
        <v>ALERT_CH_S_ADTJA_TT</v>
      </c>
      <c r="I13" s="156" t="str">
        <f ca="1">IF($D13&lt;&gt;"","ALERT_REQ_"&amp;UPPER($D$6)&amp;IF($D$7=1,"","_"&amp;UPPER($C13)),"")</f>
        <v>ALERT_REQ_S_ADTJA_TT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103">
        <v>2</v>
      </c>
      <c r="C14" s="217" t="s">
        <v>355</v>
      </c>
      <c r="D14" s="218" t="s">
        <v>48</v>
      </c>
      <c r="E14" s="218" t="s">
        <v>166</v>
      </c>
      <c r="F14" s="52" t="str">
        <f t="shared" ca="1" si="0"/>
        <v>u4_s_AlertS_adtjaTtDmcrSrcchk</v>
      </c>
      <c r="G14" s="52" t="str">
        <f t="shared" si="1"/>
        <v>NULL</v>
      </c>
      <c r="H14" s="73" t="str">
        <f t="shared" ref="H14:H37" ca="1" si="4">IF($D14&lt;&gt;"","ALERT_CH_"&amp;UPPER($D$6)&amp;IF($D$7=1,"","_"&amp;UPPER($C14)),"")</f>
        <v>ALERT_CH_S_ADTJA_TT_DMCR</v>
      </c>
      <c r="I14" s="157" t="str">
        <f t="shared" ref="I14:I37" ca="1" si="5">IF($D14&lt;&gt;"","ALERT_REQ_"&amp;UPPER($D$6)&amp;IF($D$7=1,"","_"&amp;UPPER($C14)),"")</f>
        <v>ALERT_REQ_S_ADTJA_TT_DMCR</v>
      </c>
      <c r="K14" t="s">
        <v>47</v>
      </c>
      <c r="L14" t="str">
        <f ca="1">"vd_g_Alert"&amp;UPPER(LEFT(D6,1))&amp;LOWER(MID(D6,2,100))&amp;"Init"</f>
        <v>vd_g_AlertS_adtjaInit</v>
      </c>
      <c r="M14">
        <f t="shared" si="2"/>
        <v>3</v>
      </c>
      <c r="N14" t="str">
        <f t="shared" si="3"/>
        <v>TtDmcr</v>
      </c>
    </row>
    <row r="15" spans="2:14">
      <c r="B15" s="103">
        <v>3</v>
      </c>
      <c r="C15" s="217" t="s">
        <v>215</v>
      </c>
      <c r="D15" s="218" t="s">
        <v>48</v>
      </c>
      <c r="E15" s="218" t="s">
        <v>166</v>
      </c>
      <c r="F15" s="52" t="str">
        <f t="shared" ca="1" si="0"/>
        <v>u4_s_AlertS_adtjaBcSrcchk</v>
      </c>
      <c r="G15" s="52" t="str">
        <f t="shared" si="1"/>
        <v>NULL</v>
      </c>
      <c r="H15" s="73" t="str">
        <f t="shared" ca="1" si="4"/>
        <v>ALERT_CH_S_ADTJA_BC</v>
      </c>
      <c r="I15" s="157" t="str">
        <f t="shared" ca="1" si="5"/>
        <v>ALERT_REQ_S_ADTJA_BC</v>
      </c>
      <c r="K15" t="s">
        <v>120</v>
      </c>
      <c r="M15" t="e">
        <f t="shared" si="2"/>
        <v>#VALUE!</v>
      </c>
      <c r="N15" t="str">
        <f t="shared" si="3"/>
        <v>Bc</v>
      </c>
    </row>
    <row r="16" spans="2:14">
      <c r="B16" s="103">
        <v>4</v>
      </c>
      <c r="C16" s="217" t="s">
        <v>165</v>
      </c>
      <c r="D16" s="218" t="s">
        <v>48</v>
      </c>
      <c r="E16" s="218" t="s">
        <v>166</v>
      </c>
      <c r="F16" s="52" t="str">
        <f t="shared" ca="1" si="0"/>
        <v>u4_s_AlertS_adtjaPdSrcchk</v>
      </c>
      <c r="G16" s="52" t="str">
        <f t="shared" si="1"/>
        <v>NULL</v>
      </c>
      <c r="H16" s="73" t="str">
        <f t="shared" ca="1" si="4"/>
        <v>ALERT_CH_S_ADTJA_PD</v>
      </c>
      <c r="I16" s="157" t="str">
        <f t="shared" ca="1" si="5"/>
        <v>ALERT_REQ_S_ADTJA_PD</v>
      </c>
      <c r="K16" t="s">
        <v>121</v>
      </c>
      <c r="M16" t="e">
        <f t="shared" si="2"/>
        <v>#VALUE!</v>
      </c>
      <c r="N16" t="str">
        <f t="shared" si="3"/>
        <v>Pd</v>
      </c>
    </row>
    <row r="17" spans="2:14">
      <c r="B17" s="103">
        <v>5</v>
      </c>
      <c r="C17" s="217" t="s">
        <v>356</v>
      </c>
      <c r="D17" s="218" t="s">
        <v>48</v>
      </c>
      <c r="E17" s="218" t="s">
        <v>166</v>
      </c>
      <c r="F17" s="52" t="str">
        <f t="shared" ca="1" si="0"/>
        <v>u4_s_AlertS_adtjaPdRqhnSrcchk</v>
      </c>
      <c r="G17" s="52" t="str">
        <f t="shared" si="1"/>
        <v>NULL</v>
      </c>
      <c r="H17" s="73" t="str">
        <f t="shared" ca="1" si="4"/>
        <v>ALERT_CH_S_ADTJA_PD_RQHN</v>
      </c>
      <c r="I17" s="157" t="str">
        <f t="shared" ca="1" si="5"/>
        <v>ALERT_REQ_S_ADTJA_PD_RQHN</v>
      </c>
      <c r="K17" t="s">
        <v>48</v>
      </c>
      <c r="M17">
        <f t="shared" si="2"/>
        <v>3</v>
      </c>
      <c r="N17" t="str">
        <f t="shared" si="3"/>
        <v>PdRqhn</v>
      </c>
    </row>
    <row r="18" spans="2:14">
      <c r="B18" s="103">
        <v>6</v>
      </c>
      <c r="C18" s="217" t="s">
        <v>357</v>
      </c>
      <c r="D18" s="218" t="s">
        <v>48</v>
      </c>
      <c r="E18" s="218" t="s">
        <v>166</v>
      </c>
      <c r="F18" s="52" t="str">
        <f t="shared" ca="1" si="0"/>
        <v>u4_s_AlertS_adtjaPdEdhfSrcchk</v>
      </c>
      <c r="G18" s="52" t="str">
        <f t="shared" si="1"/>
        <v>NULL</v>
      </c>
      <c r="H18" s="73" t="str">
        <f t="shared" ca="1" si="4"/>
        <v>ALERT_CH_S_ADTJA_PD_EDHF</v>
      </c>
      <c r="I18" s="157" t="str">
        <f t="shared" ca="1" si="5"/>
        <v>ALERT_REQ_S_ADTJA_PD_EDHF</v>
      </c>
      <c r="K18" t="s">
        <v>49</v>
      </c>
      <c r="M18">
        <f t="shared" si="2"/>
        <v>3</v>
      </c>
      <c r="N18" t="str">
        <f t="shared" si="3"/>
        <v>PdEdhf</v>
      </c>
    </row>
    <row r="19" spans="2:14">
      <c r="B19" s="103">
        <v>7</v>
      </c>
      <c r="C19" s="217" t="s">
        <v>358</v>
      </c>
      <c r="D19" s="218" t="s">
        <v>48</v>
      </c>
      <c r="E19" s="218" t="s">
        <v>166</v>
      </c>
      <c r="F19" s="52" t="str">
        <f t="shared" ca="1" si="0"/>
        <v>u4_s_AlertS_adtjaPdHfmlSrcchk</v>
      </c>
      <c r="G19" s="52" t="str">
        <f t="shared" si="1"/>
        <v>NULL</v>
      </c>
      <c r="H19" s="73" t="str">
        <f t="shared" ca="1" si="4"/>
        <v>ALERT_CH_S_ADTJA_PD_HFML</v>
      </c>
      <c r="I19" s="157" t="str">
        <f t="shared" ca="1" si="5"/>
        <v>ALERT_REQ_S_ADTJA_PD_HFML</v>
      </c>
      <c r="K19" t="s">
        <v>49</v>
      </c>
      <c r="M19">
        <f t="shared" si="2"/>
        <v>3</v>
      </c>
      <c r="N19" t="str">
        <f t="shared" si="3"/>
        <v>PdHfml</v>
      </c>
    </row>
    <row r="20" spans="2:14">
      <c r="B20" s="103">
        <v>8</v>
      </c>
      <c r="C20" s="217" t="s">
        <v>359</v>
      </c>
      <c r="D20" s="218" t="s">
        <v>48</v>
      </c>
      <c r="E20" s="218" t="s">
        <v>166</v>
      </c>
      <c r="F20" s="52" t="str">
        <f t="shared" ca="1" si="0"/>
        <v>u4_s_AlertS_adtjaPdSthfSrcchk</v>
      </c>
      <c r="G20" s="52" t="str">
        <f t="shared" si="1"/>
        <v>NULL</v>
      </c>
      <c r="H20" s="73" t="str">
        <f t="shared" ca="1" si="4"/>
        <v>ALERT_CH_S_ADTJA_PD_STHF</v>
      </c>
      <c r="I20" s="157" t="str">
        <f t="shared" ca="1" si="5"/>
        <v>ALERT_REQ_S_ADTJA_PD_STHF</v>
      </c>
      <c r="K20" t="s">
        <v>49</v>
      </c>
      <c r="M20">
        <f t="shared" si="2"/>
        <v>3</v>
      </c>
      <c r="N20" t="str">
        <f t="shared" si="3"/>
        <v>PdSthf</v>
      </c>
    </row>
    <row r="21" spans="2:14">
      <c r="B21" s="103">
        <v>9</v>
      </c>
      <c r="C21" s="217" t="s">
        <v>360</v>
      </c>
      <c r="D21" s="218" t="s">
        <v>48</v>
      </c>
      <c r="E21" s="218" t="s">
        <v>166</v>
      </c>
      <c r="F21" s="52" t="str">
        <f t="shared" ca="1" si="0"/>
        <v>u4_s_AlertS_adtjaPdDmcrSrcchk</v>
      </c>
      <c r="G21" s="52" t="str">
        <f t="shared" si="1"/>
        <v>NULL</v>
      </c>
      <c r="H21" s="73" t="str">
        <f t="shared" ca="1" si="4"/>
        <v>ALERT_CH_S_ADTJA_PD_DMCR</v>
      </c>
      <c r="I21" s="157" t="str">
        <f t="shared" ca="1" si="5"/>
        <v>ALERT_REQ_S_ADTJA_PD_DMCR</v>
      </c>
      <c r="K21" t="s">
        <v>49</v>
      </c>
      <c r="M21">
        <f t="shared" si="2"/>
        <v>3</v>
      </c>
      <c r="N21" t="str">
        <f t="shared" si="3"/>
        <v>PdDmcr</v>
      </c>
    </row>
    <row r="22" spans="2:14">
      <c r="B22" s="103">
        <v>10</v>
      </c>
      <c r="C22" s="217" t="s">
        <v>369</v>
      </c>
      <c r="D22" s="218" t="s">
        <v>48</v>
      </c>
      <c r="E22" s="218" t="s">
        <v>166</v>
      </c>
      <c r="F22" s="52" t="str">
        <f t="shared" ca="1" si="0"/>
        <v>u4_s_AlertS_adtjaPdHfnlSrcchk</v>
      </c>
      <c r="G22" s="52" t="str">
        <f t="shared" si="1"/>
        <v>NULL</v>
      </c>
      <c r="H22" s="73" t="str">
        <f t="shared" ca="1" si="4"/>
        <v>ALERT_CH_S_ADTJA_PD_HFNL</v>
      </c>
      <c r="I22" s="157" t="str">
        <f t="shared" ca="1" si="5"/>
        <v>ALERT_REQ_S_ADTJA_PD_HFNL</v>
      </c>
      <c r="K22" t="s">
        <v>49</v>
      </c>
      <c r="M22">
        <f t="shared" si="2"/>
        <v>3</v>
      </c>
      <c r="N22" t="str">
        <f t="shared" si="3"/>
        <v>PdHfnl</v>
      </c>
    </row>
    <row r="23" spans="2:14">
      <c r="B23" s="103">
        <v>11</v>
      </c>
      <c r="C23" s="153"/>
      <c r="D23" s="218"/>
      <c r="E23" s="218"/>
      <c r="F23" s="52" t="str">
        <f t="shared" si="0"/>
        <v/>
      </c>
      <c r="G23" s="52" t="str">
        <f t="shared" si="1"/>
        <v/>
      </c>
      <c r="H23" s="73" t="str">
        <f t="shared" si="4"/>
        <v/>
      </c>
      <c r="I23" s="157" t="str">
        <f t="shared" si="5"/>
        <v/>
      </c>
      <c r="K23" t="s">
        <v>49</v>
      </c>
      <c r="M23" t="e">
        <f t="shared" si="2"/>
        <v>#VALUE!</v>
      </c>
      <c r="N23" t="str">
        <f t="shared" si="3"/>
        <v/>
      </c>
    </row>
    <row r="24" spans="2:14">
      <c r="B24" s="103">
        <v>12</v>
      </c>
      <c r="C24" s="153"/>
      <c r="D24" s="154"/>
      <c r="E24" s="154"/>
      <c r="F24" s="52" t="str">
        <f t="shared" si="0"/>
        <v/>
      </c>
      <c r="G24" s="52" t="str">
        <f t="shared" si="1"/>
        <v/>
      </c>
      <c r="H24" s="73" t="str">
        <f t="shared" si="4"/>
        <v/>
      </c>
      <c r="I24" s="157" t="str">
        <f t="shared" si="5"/>
        <v/>
      </c>
      <c r="K24" t="s">
        <v>49</v>
      </c>
      <c r="M24" t="e">
        <f t="shared" si="2"/>
        <v>#VALUE!</v>
      </c>
      <c r="N24" t="str">
        <f t="shared" si="3"/>
        <v/>
      </c>
    </row>
    <row r="25" spans="2:14">
      <c r="B25" s="103">
        <v>13</v>
      </c>
      <c r="C25" s="153"/>
      <c r="D25" s="154"/>
      <c r="E25" s="154"/>
      <c r="F25" s="52" t="str">
        <f t="shared" si="0"/>
        <v/>
      </c>
      <c r="G25" s="52" t="str">
        <f t="shared" si="1"/>
        <v/>
      </c>
      <c r="H25" s="73" t="str">
        <f t="shared" si="4"/>
        <v/>
      </c>
      <c r="I25" s="157" t="str">
        <f t="shared" si="5"/>
        <v/>
      </c>
      <c r="K25" t="s">
        <v>49</v>
      </c>
      <c r="M25" t="e">
        <f t="shared" si="2"/>
        <v>#VALUE!</v>
      </c>
      <c r="N25" t="str">
        <f t="shared" si="3"/>
        <v/>
      </c>
    </row>
    <row r="26" spans="2:14">
      <c r="B26" s="103">
        <v>14</v>
      </c>
      <c r="C26" s="153"/>
      <c r="D26" s="154"/>
      <c r="E26" s="154"/>
      <c r="F26" s="52" t="str">
        <f t="shared" si="0"/>
        <v/>
      </c>
      <c r="G26" s="52" t="str">
        <f t="shared" si="1"/>
        <v/>
      </c>
      <c r="H26" s="73" t="str">
        <f t="shared" si="4"/>
        <v/>
      </c>
      <c r="I26" s="157" t="str">
        <f t="shared" si="5"/>
        <v/>
      </c>
      <c r="K26" t="s">
        <v>49</v>
      </c>
      <c r="M26" t="e">
        <f t="shared" si="2"/>
        <v>#VALUE!</v>
      </c>
      <c r="N26" t="str">
        <f t="shared" si="3"/>
        <v/>
      </c>
    </row>
    <row r="27" spans="2:14">
      <c r="B27" s="103">
        <v>15</v>
      </c>
      <c r="C27" s="153"/>
      <c r="D27" s="154"/>
      <c r="E27" s="154"/>
      <c r="F27" s="52" t="str">
        <f t="shared" si="0"/>
        <v/>
      </c>
      <c r="G27" s="52" t="str">
        <f t="shared" si="1"/>
        <v/>
      </c>
      <c r="H27" s="73" t="str">
        <f t="shared" si="4"/>
        <v/>
      </c>
      <c r="I27" s="157" t="str">
        <f t="shared" si="5"/>
        <v/>
      </c>
      <c r="K27" t="s">
        <v>49</v>
      </c>
      <c r="M27" t="e">
        <f t="shared" si="2"/>
        <v>#VALUE!</v>
      </c>
      <c r="N27" t="str">
        <f t="shared" si="3"/>
        <v/>
      </c>
    </row>
    <row r="28" spans="2:14">
      <c r="B28" s="103">
        <v>16</v>
      </c>
      <c r="C28" s="153"/>
      <c r="D28" s="154"/>
      <c r="E28" s="154"/>
      <c r="F28" s="52" t="str">
        <f t="shared" si="0"/>
        <v/>
      </c>
      <c r="G28" s="52" t="str">
        <f t="shared" si="1"/>
        <v/>
      </c>
      <c r="H28" s="73" t="str">
        <f t="shared" si="4"/>
        <v/>
      </c>
      <c r="I28" s="157" t="str">
        <f t="shared" si="5"/>
        <v/>
      </c>
      <c r="K28" t="s">
        <v>49</v>
      </c>
      <c r="M28" t="e">
        <f t="shared" si="2"/>
        <v>#VALUE!</v>
      </c>
      <c r="N28" t="str">
        <f t="shared" si="3"/>
        <v/>
      </c>
    </row>
    <row r="29" spans="2:14">
      <c r="B29" s="103">
        <v>17</v>
      </c>
      <c r="C29" s="153"/>
      <c r="D29" s="154"/>
      <c r="E29" s="154"/>
      <c r="F29" s="52" t="str">
        <f t="shared" si="0"/>
        <v/>
      </c>
      <c r="G29" s="52" t="str">
        <f t="shared" si="1"/>
        <v/>
      </c>
      <c r="H29" s="73" t="str">
        <f t="shared" si="4"/>
        <v/>
      </c>
      <c r="I29" s="157" t="str">
        <f t="shared" si="5"/>
        <v/>
      </c>
      <c r="K29" t="s">
        <v>49</v>
      </c>
      <c r="M29" t="e">
        <f t="shared" si="2"/>
        <v>#VALUE!</v>
      </c>
      <c r="N29" t="str">
        <f t="shared" si="3"/>
        <v/>
      </c>
    </row>
    <row r="30" spans="2:14">
      <c r="B30" s="103">
        <v>18</v>
      </c>
      <c r="C30" s="153"/>
      <c r="D30" s="154"/>
      <c r="E30" s="154"/>
      <c r="F30" s="52" t="str">
        <f t="shared" si="0"/>
        <v/>
      </c>
      <c r="G30" s="52" t="str">
        <f t="shared" si="1"/>
        <v/>
      </c>
      <c r="H30" s="73" t="str">
        <f t="shared" si="4"/>
        <v/>
      </c>
      <c r="I30" s="157" t="str">
        <f t="shared" si="5"/>
        <v/>
      </c>
      <c r="K30" t="s">
        <v>49</v>
      </c>
      <c r="M30" t="e">
        <f t="shared" si="2"/>
        <v>#VALUE!</v>
      </c>
      <c r="N30" t="str">
        <f t="shared" si="3"/>
        <v/>
      </c>
    </row>
    <row r="31" spans="2:14">
      <c r="B31" s="103">
        <v>19</v>
      </c>
      <c r="C31" s="153"/>
      <c r="D31" s="154"/>
      <c r="E31" s="154"/>
      <c r="F31" s="52" t="str">
        <f t="shared" si="0"/>
        <v/>
      </c>
      <c r="G31" s="52" t="str">
        <f t="shared" si="1"/>
        <v/>
      </c>
      <c r="H31" s="73" t="str">
        <f t="shared" si="4"/>
        <v/>
      </c>
      <c r="I31" s="157" t="str">
        <f t="shared" si="5"/>
        <v/>
      </c>
      <c r="K31" t="s">
        <v>49</v>
      </c>
      <c r="M31" t="e">
        <f t="shared" si="2"/>
        <v>#VALUE!</v>
      </c>
      <c r="N31" t="str">
        <f t="shared" si="3"/>
        <v/>
      </c>
    </row>
    <row r="32" spans="2:14">
      <c r="B32" s="103">
        <v>20</v>
      </c>
      <c r="C32" s="153"/>
      <c r="D32" s="154"/>
      <c r="E32" s="154"/>
      <c r="F32" s="52" t="str">
        <f t="shared" si="0"/>
        <v/>
      </c>
      <c r="G32" s="52" t="str">
        <f t="shared" si="1"/>
        <v/>
      </c>
      <c r="H32" s="73" t="str">
        <f t="shared" si="4"/>
        <v/>
      </c>
      <c r="I32" s="157" t="str">
        <f t="shared" si="5"/>
        <v/>
      </c>
      <c r="K32" t="s">
        <v>49</v>
      </c>
      <c r="M32" t="e">
        <f t="shared" si="2"/>
        <v>#VALUE!</v>
      </c>
      <c r="N32" t="str">
        <f t="shared" si="3"/>
        <v/>
      </c>
    </row>
    <row r="33" spans="2:14">
      <c r="B33" s="103">
        <v>21</v>
      </c>
      <c r="C33" s="153"/>
      <c r="D33" s="154"/>
      <c r="E33" s="154"/>
      <c r="F33" s="52" t="str">
        <f t="shared" si="0"/>
        <v/>
      </c>
      <c r="G33" s="52" t="str">
        <f t="shared" si="1"/>
        <v/>
      </c>
      <c r="H33" s="73" t="str">
        <f t="shared" si="4"/>
        <v/>
      </c>
      <c r="I33" s="157" t="str">
        <f t="shared" si="5"/>
        <v/>
      </c>
      <c r="K33" t="s">
        <v>49</v>
      </c>
      <c r="M33" t="e">
        <f t="shared" si="2"/>
        <v>#VALUE!</v>
      </c>
      <c r="N33" t="str">
        <f t="shared" si="3"/>
        <v/>
      </c>
    </row>
    <row r="34" spans="2:14">
      <c r="B34" s="103">
        <v>22</v>
      </c>
      <c r="C34" s="153"/>
      <c r="D34" s="154"/>
      <c r="E34" s="154"/>
      <c r="F34" s="52" t="str">
        <f t="shared" si="0"/>
        <v/>
      </c>
      <c r="G34" s="52" t="str">
        <f t="shared" si="1"/>
        <v/>
      </c>
      <c r="H34" s="73" t="str">
        <f t="shared" si="4"/>
        <v/>
      </c>
      <c r="I34" s="157" t="str">
        <f t="shared" si="5"/>
        <v/>
      </c>
      <c r="K34" t="s">
        <v>49</v>
      </c>
      <c r="M34" t="e">
        <f t="shared" si="2"/>
        <v>#VALUE!</v>
      </c>
      <c r="N34" t="str">
        <f t="shared" si="3"/>
        <v/>
      </c>
    </row>
    <row r="35" spans="2:14">
      <c r="B35" s="103">
        <v>23</v>
      </c>
      <c r="C35" s="153"/>
      <c r="D35" s="154"/>
      <c r="E35" s="154"/>
      <c r="F35" s="52" t="str">
        <f t="shared" si="0"/>
        <v/>
      </c>
      <c r="G35" s="52" t="str">
        <f t="shared" si="1"/>
        <v/>
      </c>
      <c r="H35" s="73" t="str">
        <f t="shared" si="4"/>
        <v/>
      </c>
      <c r="I35" s="157" t="str">
        <f t="shared" si="5"/>
        <v/>
      </c>
      <c r="K35" t="s">
        <v>49</v>
      </c>
      <c r="M35" t="e">
        <f t="shared" si="2"/>
        <v>#VALUE!</v>
      </c>
      <c r="N35" t="str">
        <f t="shared" si="3"/>
        <v/>
      </c>
    </row>
    <row r="36" spans="2:14">
      <c r="B36" s="103">
        <v>24</v>
      </c>
      <c r="C36" s="153"/>
      <c r="D36" s="154"/>
      <c r="E36" s="154"/>
      <c r="F36" s="52" t="str">
        <f t="shared" si="0"/>
        <v/>
      </c>
      <c r="G36" s="52" t="str">
        <f t="shared" si="1"/>
        <v/>
      </c>
      <c r="H36" s="73" t="str">
        <f t="shared" si="4"/>
        <v/>
      </c>
      <c r="I36" s="157" t="str">
        <f t="shared" si="5"/>
        <v/>
      </c>
      <c r="K36" t="s">
        <v>49</v>
      </c>
      <c r="M36" t="e">
        <f t="shared" si="2"/>
        <v>#VALUE!</v>
      </c>
      <c r="N36" t="str">
        <f t="shared" si="3"/>
        <v/>
      </c>
    </row>
    <row r="37" spans="2:14" ht="14.25" thickBot="1">
      <c r="B37" s="104">
        <v>25</v>
      </c>
      <c r="C37" s="151"/>
      <c r="D37" s="152"/>
      <c r="E37" s="152"/>
      <c r="F37" s="60" t="str">
        <f t="shared" si="0"/>
        <v/>
      </c>
      <c r="G37" s="60" t="str">
        <f t="shared" si="1"/>
        <v/>
      </c>
      <c r="H37" s="74" t="str">
        <f t="shared" si="4"/>
        <v/>
      </c>
      <c r="I37" s="15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45" priority="1">
      <formula>14&lt;LEN($D$6)+LEN($C13)</formula>
    </cfRule>
  </conditionalFormatting>
  <conditionalFormatting sqref="D5">
    <cfRule type="containsText" dxfId="44" priority="3" operator="containsText" text="NG">
      <formula>NOT(ISERROR(SEARCH("NG",D5)))</formula>
    </cfRule>
  </conditionalFormatting>
  <conditionalFormatting sqref="D6">
    <cfRule type="expression" dxfId="43"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50" t="s">
        <v>34</v>
      </c>
      <c r="C3" s="111" t="s">
        <v>184</v>
      </c>
      <c r="D3" s="111" t="s">
        <v>190</v>
      </c>
      <c r="E3" s="112" t="s">
        <v>191</v>
      </c>
      <c r="F3" s="194" t="s">
        <v>186</v>
      </c>
      <c r="G3" s="191" t="s">
        <v>199</v>
      </c>
      <c r="H3" s="51"/>
      <c r="I3" s="51"/>
      <c r="J3" s="51"/>
      <c r="K3" s="51"/>
      <c r="L3" s="51"/>
      <c r="M3" s="51"/>
      <c r="O3" s="150" t="s">
        <v>34</v>
      </c>
      <c r="P3" s="190" t="s">
        <v>180</v>
      </c>
      <c r="Q3" s="190" t="s">
        <v>193</v>
      </c>
      <c r="R3" s="191" t="s">
        <v>186</v>
      </c>
    </row>
    <row r="4" spans="2:18" ht="14.25" hidden="1" thickTop="1">
      <c r="B4" s="182">
        <v>0</v>
      </c>
      <c r="C4" s="183" t="s">
        <v>168</v>
      </c>
      <c r="D4" s="183"/>
      <c r="E4" s="184"/>
      <c r="F4" s="195"/>
      <c r="G4" s="196"/>
      <c r="H4" s="51"/>
      <c r="I4" s="51"/>
      <c r="J4" s="51"/>
      <c r="K4" s="51"/>
      <c r="L4" s="51"/>
      <c r="M4" s="51"/>
      <c r="O4" s="192">
        <v>0</v>
      </c>
      <c r="P4" s="189" t="s">
        <v>168</v>
      </c>
      <c r="Q4" s="189" t="s">
        <v>168</v>
      </c>
      <c r="R4" s="145"/>
    </row>
    <row r="5" spans="2:18" ht="14.25" thickTop="1">
      <c r="B5" s="185">
        <v>1</v>
      </c>
      <c r="C5" s="154"/>
      <c r="D5" s="23"/>
      <c r="E5" s="73" t="str">
        <f>IF($C5&lt;&gt;"","ALERT_" &amp; D5 &amp; "_ID_"&amp;UPPER(Matrix!$D$6) &amp; "_" &amp; $C5,"")</f>
        <v/>
      </c>
      <c r="F5" s="122"/>
      <c r="G5" s="73" t="str">
        <f>IF(E5&lt;&gt;"",LEN(E5),"")</f>
        <v/>
      </c>
      <c r="O5" s="185">
        <v>1</v>
      </c>
      <c r="P5" s="154"/>
      <c r="Q5" s="154"/>
      <c r="R5" s="123"/>
    </row>
    <row r="6" spans="2:18">
      <c r="B6" s="185">
        <v>2</v>
      </c>
      <c r="C6" s="154"/>
      <c r="D6" s="23"/>
      <c r="E6" s="73" t="str">
        <f>IF($C6&lt;&gt;"","ALERT_" &amp; D6 &amp; "_ID_"&amp;UPPER(Matrix!$D$6) &amp; "_" &amp; $C6,"")</f>
        <v/>
      </c>
      <c r="F6" s="122"/>
      <c r="G6" s="73" t="str">
        <f t="shared" ref="G6:G29" si="0">IF(E6&lt;&gt;"",LEN(E6),"")</f>
        <v/>
      </c>
      <c r="O6" s="185">
        <v>2</v>
      </c>
      <c r="P6" s="154"/>
      <c r="Q6" s="154"/>
      <c r="R6" s="123"/>
    </row>
    <row r="7" spans="2:18">
      <c r="B7" s="185">
        <v>3</v>
      </c>
      <c r="C7" s="154"/>
      <c r="D7" s="23"/>
      <c r="E7" s="73" t="str">
        <f>IF($C7&lt;&gt;"","ALERT_" &amp; D7 &amp; "_ID_"&amp;UPPER(Matrix!$D$6) &amp; "_" &amp; $C7,"")</f>
        <v/>
      </c>
      <c r="F7" s="122"/>
      <c r="G7" s="73" t="str">
        <f t="shared" si="0"/>
        <v/>
      </c>
      <c r="O7" s="185">
        <v>3</v>
      </c>
      <c r="P7" s="154"/>
      <c r="Q7" s="154"/>
      <c r="R7" s="123"/>
    </row>
    <row r="8" spans="2:18">
      <c r="B8" s="185">
        <v>4</v>
      </c>
      <c r="C8" s="154"/>
      <c r="D8" s="23"/>
      <c r="E8" s="73" t="str">
        <f>IF($C8&lt;&gt;"","ALERT_" &amp; D8 &amp; "_ID_"&amp;UPPER(Matrix!$D$6) &amp; "_" &amp; $C8,"")</f>
        <v/>
      </c>
      <c r="F8" s="122"/>
      <c r="G8" s="73" t="str">
        <f t="shared" si="0"/>
        <v/>
      </c>
      <c r="O8" s="185">
        <v>4</v>
      </c>
      <c r="P8" s="154"/>
      <c r="Q8" s="154"/>
      <c r="R8" s="123"/>
    </row>
    <row r="9" spans="2:18">
      <c r="B9" s="185">
        <v>5</v>
      </c>
      <c r="C9" s="154"/>
      <c r="D9" s="23"/>
      <c r="E9" s="73" t="str">
        <f>IF($C9&lt;&gt;"","ALERT_" &amp; D9 &amp; "_ID_"&amp;UPPER(Matrix!$D$6) &amp; "_" &amp; $C9,"")</f>
        <v/>
      </c>
      <c r="F9" s="122"/>
      <c r="G9" s="73" t="str">
        <f t="shared" si="0"/>
        <v/>
      </c>
      <c r="O9" s="185">
        <v>5</v>
      </c>
      <c r="P9" s="154"/>
      <c r="Q9" s="154"/>
      <c r="R9" s="123"/>
    </row>
    <row r="10" spans="2:18">
      <c r="B10" s="185">
        <v>6</v>
      </c>
      <c r="C10" s="154"/>
      <c r="D10" s="23"/>
      <c r="E10" s="73" t="str">
        <f>IF($C10&lt;&gt;"","ALERT_" &amp; D10 &amp; "_ID_"&amp;UPPER(Matrix!$D$6) &amp; "_" &amp; $C10,"")</f>
        <v/>
      </c>
      <c r="F10" s="122"/>
      <c r="G10" s="73" t="str">
        <f t="shared" si="0"/>
        <v/>
      </c>
      <c r="O10" s="185">
        <v>6</v>
      </c>
      <c r="P10" s="154"/>
      <c r="Q10" s="154"/>
      <c r="R10" s="123"/>
    </row>
    <row r="11" spans="2:18">
      <c r="B11" s="185">
        <v>7</v>
      </c>
      <c r="C11" s="154"/>
      <c r="D11" s="23"/>
      <c r="E11" s="73" t="str">
        <f>IF($C11&lt;&gt;"","ALERT_" &amp; D11 &amp; "_ID_"&amp;UPPER(Matrix!$D$6) &amp; "_" &amp; $C11,"")</f>
        <v/>
      </c>
      <c r="F11" s="122"/>
      <c r="G11" s="73" t="str">
        <f t="shared" si="0"/>
        <v/>
      </c>
      <c r="O11" s="185">
        <v>7</v>
      </c>
      <c r="P11" s="154"/>
      <c r="Q11" s="154"/>
      <c r="R11" s="123"/>
    </row>
    <row r="12" spans="2:18">
      <c r="B12" s="185">
        <v>8</v>
      </c>
      <c r="C12" s="154"/>
      <c r="D12" s="23"/>
      <c r="E12" s="73" t="str">
        <f>IF($C12&lt;&gt;"","ALERT_" &amp; D12 &amp; "_ID_"&amp;UPPER(Matrix!$D$6) &amp; "_" &amp; $C12,"")</f>
        <v/>
      </c>
      <c r="F12" s="122"/>
      <c r="G12" s="73" t="str">
        <f t="shared" si="0"/>
        <v/>
      </c>
      <c r="O12" s="185">
        <v>8</v>
      </c>
      <c r="P12" s="154"/>
      <c r="Q12" s="154"/>
      <c r="R12" s="123"/>
    </row>
    <row r="13" spans="2:18">
      <c r="B13" s="185">
        <v>9</v>
      </c>
      <c r="C13" s="154"/>
      <c r="D13" s="23"/>
      <c r="E13" s="73" t="str">
        <f>IF($C13&lt;&gt;"","ALERT_" &amp; D13 &amp; "_ID_"&amp;UPPER(Matrix!$D$6) &amp; "_" &amp; $C13,"")</f>
        <v/>
      </c>
      <c r="F13" s="122"/>
      <c r="G13" s="73" t="str">
        <f t="shared" si="0"/>
        <v/>
      </c>
      <c r="O13" s="185">
        <v>9</v>
      </c>
      <c r="P13" s="154"/>
      <c r="Q13" s="154"/>
      <c r="R13" s="123"/>
    </row>
    <row r="14" spans="2:18">
      <c r="B14" s="185">
        <v>10</v>
      </c>
      <c r="C14" s="154"/>
      <c r="D14" s="23"/>
      <c r="E14" s="73" t="str">
        <f>IF($C14&lt;&gt;"","ALERT_" &amp; D14 &amp; "_ID_"&amp;UPPER(Matrix!$D$6) &amp; "_" &amp; $C14,"")</f>
        <v/>
      </c>
      <c r="F14" s="122"/>
      <c r="G14" s="73" t="str">
        <f t="shared" si="0"/>
        <v/>
      </c>
      <c r="O14" s="185">
        <v>10</v>
      </c>
      <c r="P14" s="154"/>
      <c r="Q14" s="154"/>
      <c r="R14" s="123"/>
    </row>
    <row r="15" spans="2:18">
      <c r="B15" s="185">
        <v>11</v>
      </c>
      <c r="C15" s="154"/>
      <c r="D15" s="23"/>
      <c r="E15" s="73" t="str">
        <f>IF($C15&lt;&gt;"","ALERT_" &amp; D15 &amp; "_ID_"&amp;UPPER(Matrix!$D$6) &amp; "_" &amp; $C15,"")</f>
        <v/>
      </c>
      <c r="F15" s="122"/>
      <c r="G15" s="73" t="str">
        <f t="shared" si="0"/>
        <v/>
      </c>
      <c r="O15" s="185">
        <v>11</v>
      </c>
      <c r="P15" s="154"/>
      <c r="Q15" s="154"/>
      <c r="R15" s="123"/>
    </row>
    <row r="16" spans="2:18">
      <c r="B16" s="185">
        <v>12</v>
      </c>
      <c r="C16" s="154"/>
      <c r="D16" s="23"/>
      <c r="E16" s="73" t="str">
        <f>IF($C16&lt;&gt;"","ALERT_" &amp; D16 &amp; "_ID_"&amp;UPPER(Matrix!$D$6) &amp; "_" &amp; $C16,"")</f>
        <v/>
      </c>
      <c r="F16" s="122"/>
      <c r="G16" s="73" t="str">
        <f t="shared" si="0"/>
        <v/>
      </c>
      <c r="O16" s="185">
        <v>12</v>
      </c>
      <c r="P16" s="154"/>
      <c r="Q16" s="154"/>
      <c r="R16" s="123"/>
    </row>
    <row r="17" spans="2:18">
      <c r="B17" s="185">
        <v>13</v>
      </c>
      <c r="C17" s="154"/>
      <c r="D17" s="23"/>
      <c r="E17" s="73" t="str">
        <f>IF($C17&lt;&gt;"","ALERT_" &amp; D17 &amp; "_ID_"&amp;UPPER(Matrix!$D$6) &amp; "_" &amp; $C17,"")</f>
        <v/>
      </c>
      <c r="F17" s="122"/>
      <c r="G17" s="73" t="str">
        <f t="shared" si="0"/>
        <v/>
      </c>
      <c r="O17" s="185">
        <v>13</v>
      </c>
      <c r="P17" s="154"/>
      <c r="Q17" s="154"/>
      <c r="R17" s="123"/>
    </row>
    <row r="18" spans="2:18">
      <c r="B18" s="185">
        <v>14</v>
      </c>
      <c r="C18" s="154"/>
      <c r="D18" s="23"/>
      <c r="E18" s="73" t="str">
        <f>IF($C18&lt;&gt;"","ALERT_" &amp; D18 &amp; "_ID_"&amp;UPPER(Matrix!$D$6) &amp; "_" &amp; $C18,"")</f>
        <v/>
      </c>
      <c r="F18" s="122"/>
      <c r="G18" s="73" t="str">
        <f t="shared" si="0"/>
        <v/>
      </c>
      <c r="O18" s="185">
        <v>14</v>
      </c>
      <c r="P18" s="154"/>
      <c r="Q18" s="154"/>
      <c r="R18" s="123"/>
    </row>
    <row r="19" spans="2:18">
      <c r="B19" s="185">
        <v>15</v>
      </c>
      <c r="C19" s="154"/>
      <c r="D19" s="23"/>
      <c r="E19" s="73" t="str">
        <f>IF($C19&lt;&gt;"","ALERT_" &amp; D19 &amp; "_ID_"&amp;UPPER(Matrix!$D$6) &amp; "_" &amp; $C19,"")</f>
        <v/>
      </c>
      <c r="F19" s="122"/>
      <c r="G19" s="73" t="str">
        <f t="shared" si="0"/>
        <v/>
      </c>
      <c r="O19" s="185">
        <v>15</v>
      </c>
      <c r="P19" s="154"/>
      <c r="Q19" s="154"/>
      <c r="R19" s="123"/>
    </row>
    <row r="20" spans="2:18">
      <c r="B20" s="185">
        <v>16</v>
      </c>
      <c r="C20" s="154"/>
      <c r="D20" s="23"/>
      <c r="E20" s="73" t="str">
        <f>IF($C20&lt;&gt;"","ALERT_" &amp; D20 &amp; "_ID_"&amp;UPPER(Matrix!$D$6) &amp; "_" &amp; $C20,"")</f>
        <v/>
      </c>
      <c r="F20" s="122"/>
      <c r="G20" s="73" t="str">
        <f t="shared" si="0"/>
        <v/>
      </c>
      <c r="O20" s="185">
        <v>16</v>
      </c>
      <c r="P20" s="154"/>
      <c r="Q20" s="154"/>
      <c r="R20" s="123"/>
    </row>
    <row r="21" spans="2:18">
      <c r="B21" s="185">
        <v>17</v>
      </c>
      <c r="C21" s="154"/>
      <c r="D21" s="23"/>
      <c r="E21" s="73" t="str">
        <f>IF($C21&lt;&gt;"","ALERT_" &amp; D21 &amp; "_ID_"&amp;UPPER(Matrix!$D$6) &amp; "_" &amp; $C21,"")</f>
        <v/>
      </c>
      <c r="F21" s="122"/>
      <c r="G21" s="73" t="str">
        <f t="shared" si="0"/>
        <v/>
      </c>
      <c r="O21" s="185">
        <v>17</v>
      </c>
      <c r="P21" s="154"/>
      <c r="Q21" s="154"/>
      <c r="R21" s="123"/>
    </row>
    <row r="22" spans="2:18">
      <c r="B22" s="185">
        <v>18</v>
      </c>
      <c r="C22" s="154"/>
      <c r="D22" s="23"/>
      <c r="E22" s="73" t="str">
        <f>IF($C22&lt;&gt;"","ALERT_" &amp; D22 &amp; "_ID_"&amp;UPPER(Matrix!$D$6) &amp; "_" &amp; $C22,"")</f>
        <v/>
      </c>
      <c r="F22" s="122"/>
      <c r="G22" s="73" t="str">
        <f t="shared" si="0"/>
        <v/>
      </c>
      <c r="O22" s="185">
        <v>18</v>
      </c>
      <c r="P22" s="154"/>
      <c r="Q22" s="154"/>
      <c r="R22" s="123"/>
    </row>
    <row r="23" spans="2:18">
      <c r="B23" s="185">
        <v>19</v>
      </c>
      <c r="C23" s="154"/>
      <c r="D23" s="23"/>
      <c r="E23" s="73" t="str">
        <f>IF($C23&lt;&gt;"","ALERT_" &amp; D23 &amp; "_ID_"&amp;UPPER(Matrix!$D$6) &amp; "_" &amp; $C23,"")</f>
        <v/>
      </c>
      <c r="F23" s="122"/>
      <c r="G23" s="73" t="str">
        <f t="shared" si="0"/>
        <v/>
      </c>
      <c r="O23" s="185">
        <v>19</v>
      </c>
      <c r="P23" s="154"/>
      <c r="Q23" s="154"/>
      <c r="R23" s="123"/>
    </row>
    <row r="24" spans="2:18">
      <c r="B24" s="185">
        <v>20</v>
      </c>
      <c r="C24" s="154"/>
      <c r="D24" s="23"/>
      <c r="E24" s="73" t="str">
        <f>IF($C24&lt;&gt;"","ALERT_" &amp; D24 &amp; "_ID_"&amp;UPPER(Matrix!$D$6) &amp; "_" &amp; $C24,"")</f>
        <v/>
      </c>
      <c r="F24" s="122"/>
      <c r="G24" s="73" t="str">
        <f t="shared" si="0"/>
        <v/>
      </c>
      <c r="O24" s="185">
        <v>20</v>
      </c>
      <c r="P24" s="154"/>
      <c r="Q24" s="154"/>
      <c r="R24" s="123"/>
    </row>
    <row r="25" spans="2:18">
      <c r="B25" s="185">
        <v>21</v>
      </c>
      <c r="C25" s="154"/>
      <c r="D25" s="23"/>
      <c r="E25" s="73" t="str">
        <f>IF($C25&lt;&gt;"","ALERT_" &amp; D25 &amp; "_ID_"&amp;UPPER(Matrix!$D$6) &amp; "_" &amp; $C25,"")</f>
        <v/>
      </c>
      <c r="F25" s="122"/>
      <c r="G25" s="73" t="str">
        <f t="shared" si="0"/>
        <v/>
      </c>
      <c r="O25" s="185">
        <v>21</v>
      </c>
      <c r="P25" s="154"/>
      <c r="Q25" s="154"/>
      <c r="R25" s="123"/>
    </row>
    <row r="26" spans="2:18">
      <c r="B26" s="185">
        <v>22</v>
      </c>
      <c r="C26" s="154"/>
      <c r="D26" s="23"/>
      <c r="E26" s="73" t="str">
        <f>IF($C26&lt;&gt;"","ALERT_" &amp; D26 &amp; "_ID_"&amp;UPPER(Matrix!$D$6) &amp; "_" &amp; $C26,"")</f>
        <v/>
      </c>
      <c r="F26" s="122"/>
      <c r="G26" s="73" t="str">
        <f t="shared" si="0"/>
        <v/>
      </c>
      <c r="O26" s="185">
        <v>22</v>
      </c>
      <c r="P26" s="154"/>
      <c r="Q26" s="154"/>
      <c r="R26" s="123"/>
    </row>
    <row r="27" spans="2:18">
      <c r="B27" s="185">
        <v>23</v>
      </c>
      <c r="C27" s="154"/>
      <c r="D27" s="23"/>
      <c r="E27" s="73" t="str">
        <f>IF($C27&lt;&gt;"","ALERT_" &amp; D27 &amp; "_ID_"&amp;UPPER(Matrix!$D$6) &amp; "_" &amp; $C27,"")</f>
        <v/>
      </c>
      <c r="F27" s="122"/>
      <c r="G27" s="73" t="str">
        <f t="shared" si="0"/>
        <v/>
      </c>
      <c r="O27" s="185">
        <v>23</v>
      </c>
      <c r="P27" s="154"/>
      <c r="Q27" s="154"/>
      <c r="R27" s="123"/>
    </row>
    <row r="28" spans="2:18">
      <c r="B28" s="185">
        <v>24</v>
      </c>
      <c r="C28" s="154"/>
      <c r="D28" s="23"/>
      <c r="E28" s="73" t="str">
        <f>IF($C28&lt;&gt;"","ALERT_" &amp; D28 &amp; "_ID_"&amp;UPPER(Matrix!$D$6) &amp; "_" &amp; $C28,"")</f>
        <v/>
      </c>
      <c r="F28" s="122"/>
      <c r="G28" s="73" t="str">
        <f t="shared" si="0"/>
        <v/>
      </c>
      <c r="O28" s="185">
        <v>24</v>
      </c>
      <c r="P28" s="154"/>
      <c r="Q28" s="154"/>
      <c r="R28" s="123"/>
    </row>
    <row r="29" spans="2:18" ht="14.25" thickBot="1">
      <c r="B29" s="186">
        <v>25</v>
      </c>
      <c r="C29" s="152"/>
      <c r="D29" s="59"/>
      <c r="E29" s="74" t="str">
        <f>IF($C29&lt;&gt;"","ALERT_" &amp; D29 &amp; "_ID_"&amp;UPPER(Matrix!$D$6) &amp; "_" &amp; $C29,"")</f>
        <v/>
      </c>
      <c r="F29" s="124"/>
      <c r="G29" s="74" t="str">
        <f t="shared" si="0"/>
        <v/>
      </c>
      <c r="O29" s="186">
        <v>25</v>
      </c>
      <c r="P29" s="152"/>
      <c r="Q29" s="152"/>
      <c r="R29" s="125"/>
    </row>
    <row r="32" spans="2:18" ht="14.25" thickBot="1">
      <c r="B32" t="s">
        <v>195</v>
      </c>
      <c r="O32" t="s">
        <v>192</v>
      </c>
    </row>
    <row r="33" spans="2:18" ht="14.25" thickBot="1">
      <c r="B33" s="150" t="s">
        <v>34</v>
      </c>
      <c r="C33" s="111" t="s">
        <v>184</v>
      </c>
      <c r="D33" s="111" t="s">
        <v>189</v>
      </c>
      <c r="E33" s="112" t="s">
        <v>187</v>
      </c>
      <c r="F33" s="191" t="s">
        <v>188</v>
      </c>
      <c r="G33" s="191" t="s">
        <v>199</v>
      </c>
      <c r="O33" s="150" t="s">
        <v>34</v>
      </c>
      <c r="P33" s="190" t="s">
        <v>181</v>
      </c>
      <c r="Q33" s="190" t="s">
        <v>197</v>
      </c>
      <c r="R33" s="191" t="s">
        <v>185</v>
      </c>
    </row>
    <row r="34" spans="2:18" ht="14.25" hidden="1" thickTop="1">
      <c r="B34" s="182">
        <v>0</v>
      </c>
      <c r="C34" s="183" t="s">
        <v>168</v>
      </c>
      <c r="D34" s="183"/>
      <c r="E34" s="184"/>
      <c r="F34" s="193" t="s">
        <v>168</v>
      </c>
      <c r="G34" s="196"/>
      <c r="O34" s="192">
        <v>0</v>
      </c>
      <c r="P34" s="189" t="s">
        <v>168</v>
      </c>
      <c r="Q34" s="189" t="s">
        <v>168</v>
      </c>
      <c r="R34" s="193" t="s">
        <v>168</v>
      </c>
    </row>
    <row r="35" spans="2:18" ht="14.25" thickTop="1">
      <c r="B35" s="185">
        <v>1</v>
      </c>
      <c r="C35" s="154"/>
      <c r="D35" s="23"/>
      <c r="E35" s="73" t="str">
        <f>IF($C35&lt;&gt;"","ALERT_" &amp; UPPER(Matrix!$D$6) &amp; "_" &amp; $C35,"")</f>
        <v/>
      </c>
      <c r="F35" s="187"/>
      <c r="G35" s="73" t="str">
        <f>IF(E35&lt;&gt;"",LEN(E35),"")</f>
        <v/>
      </c>
      <c r="O35" s="185">
        <v>1</v>
      </c>
      <c r="P35" s="154"/>
      <c r="Q35" s="154"/>
      <c r="R35" s="187"/>
    </row>
    <row r="36" spans="2:18">
      <c r="B36" s="185">
        <v>2</v>
      </c>
      <c r="C36" s="154"/>
      <c r="D36" s="23"/>
      <c r="E36" s="73" t="str">
        <f>IF($C36&lt;&gt;"","ALERT_" &amp; UPPER(Matrix!$D$6) &amp; "_" &amp; $C36,"")</f>
        <v/>
      </c>
      <c r="F36" s="187"/>
      <c r="G36" s="73" t="str">
        <f>IF(E36&lt;&gt;"",LEN(E36),"")</f>
        <v/>
      </c>
      <c r="O36" s="185">
        <v>2</v>
      </c>
      <c r="P36" s="154"/>
      <c r="Q36" s="154"/>
      <c r="R36" s="187"/>
    </row>
    <row r="37" spans="2:18">
      <c r="B37" s="185">
        <v>3</v>
      </c>
      <c r="C37" s="154"/>
      <c r="D37" s="23"/>
      <c r="E37" s="73" t="str">
        <f>IF($C37&lt;&gt;"","ALERT_" &amp; UPPER(Matrix!$D$6) &amp; "_" &amp; $C37,"")</f>
        <v/>
      </c>
      <c r="F37" s="187"/>
      <c r="G37" s="73" t="str">
        <f>IF(E37&lt;&gt;"",LEN(E37),"")</f>
        <v/>
      </c>
      <c r="O37" s="185">
        <v>3</v>
      </c>
      <c r="P37" s="154"/>
      <c r="Q37" s="154"/>
      <c r="R37" s="187"/>
    </row>
    <row r="38" spans="2:18">
      <c r="B38" s="185">
        <v>4</v>
      </c>
      <c r="C38" s="154"/>
      <c r="D38" s="23"/>
      <c r="E38" s="73" t="str">
        <f>IF($C38&lt;&gt;"","ALERT_" &amp; UPPER(Matrix!$D$6) &amp; "_" &amp; $C38,"")</f>
        <v/>
      </c>
      <c r="F38" s="187"/>
      <c r="G38" s="73" t="str">
        <f t="shared" ref="G38:G59" si="1">IF(E38&lt;&gt;"",LEN(E38),"")</f>
        <v/>
      </c>
      <c r="O38" s="185">
        <v>4</v>
      </c>
      <c r="P38" s="154"/>
      <c r="Q38" s="154"/>
      <c r="R38" s="187"/>
    </row>
    <row r="39" spans="2:18">
      <c r="B39" s="185">
        <v>5</v>
      </c>
      <c r="C39" s="154"/>
      <c r="D39" s="23"/>
      <c r="E39" s="73" t="str">
        <f>IF($C39&lt;&gt;"","ALERT_" &amp; UPPER(Matrix!$D$6) &amp; "_" &amp; $C39,"")</f>
        <v/>
      </c>
      <c r="F39" s="187"/>
      <c r="G39" s="73" t="str">
        <f t="shared" si="1"/>
        <v/>
      </c>
      <c r="O39" s="185">
        <v>5</v>
      </c>
      <c r="P39" s="154"/>
      <c r="Q39" s="154"/>
      <c r="R39" s="187"/>
    </row>
    <row r="40" spans="2:18">
      <c r="B40" s="185">
        <v>6</v>
      </c>
      <c r="C40" s="154"/>
      <c r="D40" s="23"/>
      <c r="E40" s="73" t="str">
        <f>IF($C40&lt;&gt;"","ALERT_" &amp; UPPER(Matrix!$D$6) &amp; "_" &amp; $C40,"")</f>
        <v/>
      </c>
      <c r="F40" s="187"/>
      <c r="G40" s="73" t="str">
        <f t="shared" si="1"/>
        <v/>
      </c>
      <c r="O40" s="185">
        <v>6</v>
      </c>
      <c r="P40" s="154"/>
      <c r="Q40" s="154"/>
      <c r="R40" s="187"/>
    </row>
    <row r="41" spans="2:18">
      <c r="B41" s="185">
        <v>7</v>
      </c>
      <c r="C41" s="154"/>
      <c r="D41" s="23"/>
      <c r="E41" s="73" t="str">
        <f>IF($C41&lt;&gt;"","ALERT_" &amp; UPPER(Matrix!$D$6) &amp; "_" &amp; $C41,"")</f>
        <v/>
      </c>
      <c r="F41" s="187"/>
      <c r="G41" s="73" t="str">
        <f t="shared" si="1"/>
        <v/>
      </c>
      <c r="O41" s="185">
        <v>7</v>
      </c>
      <c r="P41" s="154"/>
      <c r="Q41" s="154"/>
      <c r="R41" s="187"/>
    </row>
    <row r="42" spans="2:18">
      <c r="B42" s="185">
        <v>8</v>
      </c>
      <c r="C42" s="154"/>
      <c r="D42" s="23"/>
      <c r="E42" s="73" t="str">
        <f>IF($C42&lt;&gt;"","ALERT_" &amp; UPPER(Matrix!$D$6) &amp; "_" &amp; $C42,"")</f>
        <v/>
      </c>
      <c r="F42" s="187"/>
      <c r="G42" s="73" t="str">
        <f t="shared" si="1"/>
        <v/>
      </c>
      <c r="O42" s="185">
        <v>8</v>
      </c>
      <c r="P42" s="154"/>
      <c r="Q42" s="154"/>
      <c r="R42" s="187"/>
    </row>
    <row r="43" spans="2:18">
      <c r="B43" s="185">
        <v>9</v>
      </c>
      <c r="C43" s="154"/>
      <c r="D43" s="23"/>
      <c r="E43" s="73" t="str">
        <f>IF($C43&lt;&gt;"","ALERT_" &amp; UPPER(Matrix!$D$6) &amp; "_" &amp; $C43,"")</f>
        <v/>
      </c>
      <c r="F43" s="187"/>
      <c r="G43" s="73" t="str">
        <f t="shared" si="1"/>
        <v/>
      </c>
      <c r="O43" s="185">
        <v>9</v>
      </c>
      <c r="P43" s="154"/>
      <c r="Q43" s="154"/>
      <c r="R43" s="187"/>
    </row>
    <row r="44" spans="2:18">
      <c r="B44" s="185">
        <v>10</v>
      </c>
      <c r="C44" s="154"/>
      <c r="D44" s="23"/>
      <c r="E44" s="73" t="str">
        <f>IF($C44&lt;&gt;"","ALERT_" &amp; UPPER(Matrix!$D$6) &amp; "_" &amp; $C44,"")</f>
        <v/>
      </c>
      <c r="F44" s="187"/>
      <c r="G44" s="73" t="str">
        <f t="shared" si="1"/>
        <v/>
      </c>
      <c r="O44" s="185">
        <v>10</v>
      </c>
      <c r="P44" s="154"/>
      <c r="Q44" s="154"/>
      <c r="R44" s="187"/>
    </row>
    <row r="45" spans="2:18">
      <c r="B45" s="185">
        <v>11</v>
      </c>
      <c r="C45" s="154"/>
      <c r="D45" s="23"/>
      <c r="E45" s="73" t="str">
        <f>IF($C45&lt;&gt;"","ALERT_" &amp; UPPER(Matrix!$D$6) &amp; "_" &amp; $C45,"")</f>
        <v/>
      </c>
      <c r="F45" s="187"/>
      <c r="G45" s="73" t="str">
        <f t="shared" si="1"/>
        <v/>
      </c>
      <c r="O45" s="185">
        <v>11</v>
      </c>
      <c r="P45" s="154"/>
      <c r="Q45" s="154"/>
      <c r="R45" s="187"/>
    </row>
    <row r="46" spans="2:18">
      <c r="B46" s="185">
        <v>12</v>
      </c>
      <c r="C46" s="154"/>
      <c r="D46" s="23"/>
      <c r="E46" s="73" t="str">
        <f>IF($C46&lt;&gt;"","ALERT_" &amp; UPPER(Matrix!$D$6) &amp; "_" &amp; $C46,"")</f>
        <v/>
      </c>
      <c r="F46" s="187"/>
      <c r="G46" s="73" t="str">
        <f t="shared" si="1"/>
        <v/>
      </c>
      <c r="O46" s="185">
        <v>12</v>
      </c>
      <c r="P46" s="154"/>
      <c r="Q46" s="154"/>
      <c r="R46" s="187"/>
    </row>
    <row r="47" spans="2:18">
      <c r="B47" s="185">
        <v>13</v>
      </c>
      <c r="C47" s="154"/>
      <c r="D47" s="23"/>
      <c r="E47" s="73" t="str">
        <f>IF($C47&lt;&gt;"","ALERT_" &amp; UPPER(Matrix!$D$6) &amp; "_" &amp; $C47,"")</f>
        <v/>
      </c>
      <c r="F47" s="187"/>
      <c r="G47" s="73" t="str">
        <f t="shared" si="1"/>
        <v/>
      </c>
      <c r="O47" s="185">
        <v>13</v>
      </c>
      <c r="P47" s="154"/>
      <c r="Q47" s="154"/>
      <c r="R47" s="187"/>
    </row>
    <row r="48" spans="2:18">
      <c r="B48" s="185">
        <v>14</v>
      </c>
      <c r="C48" s="154"/>
      <c r="D48" s="23"/>
      <c r="E48" s="73" t="str">
        <f>IF($C48&lt;&gt;"","ALERT_" &amp; UPPER(Matrix!$D$6) &amp; "_" &amp; $C48,"")</f>
        <v/>
      </c>
      <c r="F48" s="187"/>
      <c r="G48" s="73" t="str">
        <f t="shared" si="1"/>
        <v/>
      </c>
      <c r="O48" s="185">
        <v>14</v>
      </c>
      <c r="P48" s="154"/>
      <c r="Q48" s="154"/>
      <c r="R48" s="187"/>
    </row>
    <row r="49" spans="2:18">
      <c r="B49" s="185">
        <v>15</v>
      </c>
      <c r="C49" s="154"/>
      <c r="D49" s="23"/>
      <c r="E49" s="73" t="str">
        <f>IF($C49&lt;&gt;"","ALERT_" &amp; UPPER(Matrix!$D$6) &amp; "_" &amp; $C49,"")</f>
        <v/>
      </c>
      <c r="F49" s="187"/>
      <c r="G49" s="73" t="str">
        <f t="shared" si="1"/>
        <v/>
      </c>
      <c r="O49" s="185">
        <v>15</v>
      </c>
      <c r="P49" s="154"/>
      <c r="Q49" s="154"/>
      <c r="R49" s="187"/>
    </row>
    <row r="50" spans="2:18">
      <c r="B50" s="185">
        <v>16</v>
      </c>
      <c r="C50" s="154"/>
      <c r="D50" s="23"/>
      <c r="E50" s="73" t="str">
        <f>IF($C50&lt;&gt;"","ALERT_" &amp; UPPER(Matrix!$D$6) &amp; "_" &amp; $C50,"")</f>
        <v/>
      </c>
      <c r="F50" s="187"/>
      <c r="G50" s="73" t="str">
        <f t="shared" si="1"/>
        <v/>
      </c>
      <c r="O50" s="185">
        <v>16</v>
      </c>
      <c r="P50" s="154"/>
      <c r="Q50" s="154"/>
      <c r="R50" s="187"/>
    </row>
    <row r="51" spans="2:18">
      <c r="B51" s="185">
        <v>17</v>
      </c>
      <c r="C51" s="154"/>
      <c r="D51" s="23"/>
      <c r="E51" s="73" t="str">
        <f>IF($C51&lt;&gt;"","ALERT_" &amp; UPPER(Matrix!$D$6) &amp; "_" &amp; $C51,"")</f>
        <v/>
      </c>
      <c r="F51" s="187"/>
      <c r="G51" s="73" t="str">
        <f t="shared" si="1"/>
        <v/>
      </c>
      <c r="O51" s="185">
        <v>17</v>
      </c>
      <c r="P51" s="154"/>
      <c r="Q51" s="154"/>
      <c r="R51" s="187"/>
    </row>
    <row r="52" spans="2:18">
      <c r="B52" s="185">
        <v>18</v>
      </c>
      <c r="C52" s="154"/>
      <c r="D52" s="23"/>
      <c r="E52" s="73" t="str">
        <f>IF($C52&lt;&gt;"","ALERT_" &amp; UPPER(Matrix!$D$6) &amp; "_" &amp; $C52,"")</f>
        <v/>
      </c>
      <c r="F52" s="187"/>
      <c r="G52" s="73" t="str">
        <f t="shared" si="1"/>
        <v/>
      </c>
      <c r="O52" s="185">
        <v>18</v>
      </c>
      <c r="P52" s="154"/>
      <c r="Q52" s="154"/>
      <c r="R52" s="187"/>
    </row>
    <row r="53" spans="2:18">
      <c r="B53" s="185">
        <v>19</v>
      </c>
      <c r="C53" s="154"/>
      <c r="D53" s="23"/>
      <c r="E53" s="73" t="str">
        <f>IF($C53&lt;&gt;"","ALERT_" &amp; UPPER(Matrix!$D$6) &amp; "_" &amp; $C53,"")</f>
        <v/>
      </c>
      <c r="F53" s="187"/>
      <c r="G53" s="73" t="str">
        <f t="shared" si="1"/>
        <v/>
      </c>
      <c r="O53" s="185">
        <v>19</v>
      </c>
      <c r="P53" s="154"/>
      <c r="Q53" s="154"/>
      <c r="R53" s="187"/>
    </row>
    <row r="54" spans="2:18">
      <c r="B54" s="185">
        <v>20</v>
      </c>
      <c r="C54" s="154"/>
      <c r="D54" s="23"/>
      <c r="E54" s="73" t="str">
        <f>IF($C54&lt;&gt;"","ALERT_" &amp; UPPER(Matrix!$D$6) &amp; "_" &amp; $C54,"")</f>
        <v/>
      </c>
      <c r="F54" s="187"/>
      <c r="G54" s="73" t="str">
        <f t="shared" si="1"/>
        <v/>
      </c>
      <c r="O54" s="185">
        <v>20</v>
      </c>
      <c r="P54" s="154"/>
      <c r="Q54" s="154"/>
      <c r="R54" s="187"/>
    </row>
    <row r="55" spans="2:18">
      <c r="B55" s="185">
        <v>21</v>
      </c>
      <c r="C55" s="154"/>
      <c r="D55" s="23"/>
      <c r="E55" s="73" t="str">
        <f>IF($C55&lt;&gt;"","ALERT_" &amp; UPPER(Matrix!$D$6) &amp; "_" &amp; $C55,"")</f>
        <v/>
      </c>
      <c r="F55" s="187"/>
      <c r="G55" s="73" t="str">
        <f t="shared" si="1"/>
        <v/>
      </c>
      <c r="O55" s="185">
        <v>21</v>
      </c>
      <c r="P55" s="154"/>
      <c r="Q55" s="154"/>
      <c r="R55" s="187"/>
    </row>
    <row r="56" spans="2:18">
      <c r="B56" s="185">
        <v>22</v>
      </c>
      <c r="C56" s="154"/>
      <c r="D56" s="23"/>
      <c r="E56" s="73" t="str">
        <f>IF($C56&lt;&gt;"","ALERT_" &amp; UPPER(Matrix!$D$6) &amp; "_" &amp; $C56,"")</f>
        <v/>
      </c>
      <c r="F56" s="187"/>
      <c r="G56" s="73" t="str">
        <f t="shared" si="1"/>
        <v/>
      </c>
      <c r="O56" s="185">
        <v>22</v>
      </c>
      <c r="P56" s="154"/>
      <c r="Q56" s="154"/>
      <c r="R56" s="187"/>
    </row>
    <row r="57" spans="2:18">
      <c r="B57" s="185">
        <v>23</v>
      </c>
      <c r="C57" s="154"/>
      <c r="D57" s="23"/>
      <c r="E57" s="73" t="str">
        <f>IF($C57&lt;&gt;"","ALERT_" &amp; UPPER(Matrix!$D$6) &amp; "_" &amp; $C57,"")</f>
        <v/>
      </c>
      <c r="F57" s="187"/>
      <c r="G57" s="73" t="str">
        <f t="shared" si="1"/>
        <v/>
      </c>
      <c r="O57" s="185">
        <v>23</v>
      </c>
      <c r="P57" s="154"/>
      <c r="Q57" s="154"/>
      <c r="R57" s="187"/>
    </row>
    <row r="58" spans="2:18">
      <c r="B58" s="185">
        <v>24</v>
      </c>
      <c r="C58" s="154"/>
      <c r="D58" s="23"/>
      <c r="E58" s="73" t="str">
        <f>IF($C58&lt;&gt;"","ALERT_" &amp; UPPER(Matrix!$D$6) &amp; "_" &amp; $C58,"")</f>
        <v/>
      </c>
      <c r="F58" s="187"/>
      <c r="G58" s="73" t="str">
        <f t="shared" si="1"/>
        <v/>
      </c>
      <c r="O58" s="185">
        <v>24</v>
      </c>
      <c r="P58" s="154"/>
      <c r="Q58" s="154"/>
      <c r="R58" s="187"/>
    </row>
    <row r="59" spans="2:18" ht="14.25" thickBot="1">
      <c r="B59" s="186">
        <v>25</v>
      </c>
      <c r="C59" s="152"/>
      <c r="D59" s="59"/>
      <c r="E59" s="74" t="str">
        <f>IF($C59&lt;&gt;"","ALERT_" &amp; UPPER(Matrix!$D$6) &amp; "_" &amp; $C59,"")</f>
        <v/>
      </c>
      <c r="F59" s="188"/>
      <c r="G59" s="74" t="str">
        <f t="shared" si="1"/>
        <v/>
      </c>
      <c r="O59" s="186">
        <v>25</v>
      </c>
      <c r="P59" s="152"/>
      <c r="Q59" s="152"/>
      <c r="R59" s="188"/>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J29" sqref="J29"/>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7" t="s">
        <v>104</v>
      </c>
    </row>
    <row r="2" spans="2:21" ht="14.25" thickBot="1">
      <c r="B2" s="105" t="s">
        <v>58</v>
      </c>
      <c r="C2" s="106" t="s">
        <v>122</v>
      </c>
      <c r="D2" s="107" t="s">
        <v>52</v>
      </c>
      <c r="E2" s="108" t="s">
        <v>53</v>
      </c>
      <c r="F2" s="109" t="s">
        <v>23</v>
      </c>
      <c r="G2" s="108" t="s">
        <v>54</v>
      </c>
      <c r="H2" s="109" t="s">
        <v>25</v>
      </c>
      <c r="I2" s="108" t="s">
        <v>55</v>
      </c>
      <c r="J2" s="109" t="s">
        <v>165</v>
      </c>
      <c r="K2" s="108" t="s">
        <v>56</v>
      </c>
      <c r="L2" s="109" t="s">
        <v>26</v>
      </c>
      <c r="M2" s="106" t="s">
        <v>57</v>
      </c>
      <c r="N2" s="109" t="s">
        <v>117</v>
      </c>
      <c r="O2" s="127" t="s">
        <v>83</v>
      </c>
    </row>
    <row r="3" spans="2:21" ht="15" hidden="1" thickTop="1" thickBot="1">
      <c r="B3" s="24"/>
      <c r="C3" s="56" t="s">
        <v>108</v>
      </c>
      <c r="D3" s="119"/>
      <c r="E3" s="12"/>
      <c r="F3" s="14"/>
      <c r="G3" s="12"/>
      <c r="H3" s="14"/>
      <c r="I3" s="12"/>
      <c r="J3" s="14"/>
      <c r="K3" s="12"/>
      <c r="L3" s="14"/>
      <c r="M3" s="57"/>
      <c r="N3" s="117"/>
      <c r="O3" s="128"/>
      <c r="U3" s="101" t="s">
        <v>98</v>
      </c>
    </row>
    <row r="4" spans="2:21" ht="14.25" thickTop="1">
      <c r="B4" s="116" t="s">
        <v>361</v>
      </c>
      <c r="C4" s="115" t="s">
        <v>260</v>
      </c>
      <c r="D4" s="126">
        <v>0</v>
      </c>
      <c r="E4" s="212" t="s">
        <v>238</v>
      </c>
      <c r="F4" s="213" t="s">
        <v>261</v>
      </c>
      <c r="G4" s="212" t="s">
        <v>238</v>
      </c>
      <c r="H4" s="213" t="s">
        <v>31</v>
      </c>
      <c r="I4" s="212" t="s">
        <v>238</v>
      </c>
      <c r="J4" s="213" t="s">
        <v>31</v>
      </c>
      <c r="K4" s="212" t="s">
        <v>238</v>
      </c>
      <c r="L4" s="213" t="s">
        <v>31</v>
      </c>
      <c r="M4" s="57">
        <f ca="1">LEN(N4)</f>
        <v>26</v>
      </c>
      <c r="N4" s="117" t="str">
        <f ca="1">VLOOKUP($B4,Matrix!$H$13:$I$37,2,FALSE)&amp;"_"&amp;C4</f>
        <v>ALERT_REQ_S_ADTJA_TT_STNBY</v>
      </c>
      <c r="O4" s="128" t="str">
        <f t="shared" ref="O4:O35" ca="1" si="0">"#define "&amp;N4&amp;REPT(" ",48-M4)&amp;"("&amp;D4&amp;"U)"</f>
        <v>#define ALERT_REQ_S_ADTJA_TT_STNBY                      (0U)</v>
      </c>
      <c r="U4" s="101" t="s">
        <v>98</v>
      </c>
    </row>
    <row r="5" spans="2:21">
      <c r="B5" s="116" t="s">
        <v>361</v>
      </c>
      <c r="C5" s="115" t="s">
        <v>263</v>
      </c>
      <c r="D5" s="126">
        <v>1</v>
      </c>
      <c r="E5" s="212" t="s">
        <v>238</v>
      </c>
      <c r="F5" s="213" t="s">
        <v>266</v>
      </c>
      <c r="G5" s="212" t="s">
        <v>238</v>
      </c>
      <c r="H5" s="213" t="s">
        <v>31</v>
      </c>
      <c r="I5" s="212" t="s">
        <v>238</v>
      </c>
      <c r="J5" s="219" t="s">
        <v>31</v>
      </c>
      <c r="K5" s="212" t="s">
        <v>238</v>
      </c>
      <c r="L5" s="213" t="s">
        <v>31</v>
      </c>
      <c r="M5" s="52">
        <f t="shared" ref="M5:M68" ca="1" si="1">LEN(N5)</f>
        <v>25</v>
      </c>
      <c r="N5" s="117" t="str">
        <f ca="1">VLOOKUP($B5,Matrix!$H$13:$I$37,2,FALSE)&amp;"_"&amp;C5</f>
        <v>ALERT_REQ_S_ADTJA_TT_CTRL</v>
      </c>
      <c r="O5" s="129" t="str">
        <f t="shared" ca="1" si="0"/>
        <v>#define ALERT_REQ_S_ADTJA_TT_CTRL                       (1U)</v>
      </c>
      <c r="U5" s="99" t="s">
        <v>99</v>
      </c>
    </row>
    <row r="6" spans="2:21">
      <c r="B6" s="116" t="s">
        <v>361</v>
      </c>
      <c r="C6" s="115" t="s">
        <v>265</v>
      </c>
      <c r="D6" s="126">
        <v>2</v>
      </c>
      <c r="E6" s="212" t="s">
        <v>268</v>
      </c>
      <c r="F6" s="213" t="s">
        <v>267</v>
      </c>
      <c r="G6" s="212" t="s">
        <v>238</v>
      </c>
      <c r="H6" s="213" t="s">
        <v>31</v>
      </c>
      <c r="I6" s="212" t="s">
        <v>238</v>
      </c>
      <c r="J6" s="219" t="s">
        <v>31</v>
      </c>
      <c r="K6" s="212" t="s">
        <v>238</v>
      </c>
      <c r="L6" s="213" t="s">
        <v>31</v>
      </c>
      <c r="M6" s="52">
        <f t="shared" ca="1" si="1"/>
        <v>28</v>
      </c>
      <c r="N6" s="117" t="str">
        <f ca="1">VLOOKUP($B6,Matrix!$H$13:$I$37,2,FALSE)&amp;"_"&amp;C6</f>
        <v>ALERT_REQ_S_ADTJA_TT_MALFUNC</v>
      </c>
      <c r="O6" s="129" t="str">
        <f t="shared" ca="1" si="0"/>
        <v>#define ALERT_REQ_S_ADTJA_TT_MALFUNC                    (2U)</v>
      </c>
      <c r="U6" s="29" t="s">
        <v>100</v>
      </c>
    </row>
    <row r="7" spans="2:21">
      <c r="B7" s="116" t="s">
        <v>362</v>
      </c>
      <c r="C7" s="115" t="s">
        <v>256</v>
      </c>
      <c r="D7" s="126">
        <v>0</v>
      </c>
      <c r="E7" s="212" t="s">
        <v>238</v>
      </c>
      <c r="F7" s="213" t="s">
        <v>258</v>
      </c>
      <c r="G7" s="212" t="s">
        <v>238</v>
      </c>
      <c r="H7" s="213" t="s">
        <v>31</v>
      </c>
      <c r="I7" s="212" t="s">
        <v>238</v>
      </c>
      <c r="J7" s="213" t="s">
        <v>31</v>
      </c>
      <c r="K7" s="212" t="s">
        <v>238</v>
      </c>
      <c r="L7" s="213" t="s">
        <v>31</v>
      </c>
      <c r="M7" s="52">
        <f t="shared" ca="1" si="1"/>
        <v>31</v>
      </c>
      <c r="N7" s="117" t="str">
        <f ca="1">VLOOKUP($B7,Matrix!$H$13:$I$37,2,FALSE)&amp;"_"&amp;C7</f>
        <v>ALERT_REQ_S_ADTJA_TT_DMCR_STNBY</v>
      </c>
      <c r="O7" s="129" t="str">
        <f t="shared" ca="1" si="0"/>
        <v>#define ALERT_REQ_S_ADTJA_TT_DMCR_STNBY                 (0U)</v>
      </c>
      <c r="U7" s="29" t="s">
        <v>101</v>
      </c>
    </row>
    <row r="8" spans="2:21">
      <c r="B8" s="116" t="s">
        <v>362</v>
      </c>
      <c r="C8" s="115" t="s">
        <v>257</v>
      </c>
      <c r="D8" s="126">
        <v>1</v>
      </c>
      <c r="E8" s="212" t="s">
        <v>238</v>
      </c>
      <c r="F8" s="213" t="s">
        <v>259</v>
      </c>
      <c r="G8" s="212" t="s">
        <v>238</v>
      </c>
      <c r="H8" s="213" t="s">
        <v>31</v>
      </c>
      <c r="I8" s="212" t="s">
        <v>238</v>
      </c>
      <c r="J8" s="219" t="s">
        <v>31</v>
      </c>
      <c r="K8" s="212" t="s">
        <v>238</v>
      </c>
      <c r="L8" s="213" t="s">
        <v>31</v>
      </c>
      <c r="M8" s="52">
        <f t="shared" ca="1" si="1"/>
        <v>29</v>
      </c>
      <c r="N8" s="117" t="str">
        <f ca="1">VLOOKUP($B8,Matrix!$H$13:$I$37,2,FALSE)&amp;"_"&amp;C8</f>
        <v>ALERT_REQ_S_ADTJA_TT_DMCR_REC</v>
      </c>
      <c r="O8" s="129" t="str">
        <f t="shared" ca="1" si="0"/>
        <v>#define ALERT_REQ_S_ADTJA_TT_DMCR_REC                   (1U)</v>
      </c>
      <c r="U8" s="29" t="s">
        <v>102</v>
      </c>
    </row>
    <row r="9" spans="2:21">
      <c r="B9" s="24" t="s">
        <v>325</v>
      </c>
      <c r="C9" s="23" t="s">
        <v>270</v>
      </c>
      <c r="D9" s="126">
        <v>0</v>
      </c>
      <c r="E9" s="120" t="s">
        <v>238</v>
      </c>
      <c r="F9" s="121" t="s">
        <v>31</v>
      </c>
      <c r="G9" s="212" t="s">
        <v>238</v>
      </c>
      <c r="H9" s="121" t="s">
        <v>278</v>
      </c>
      <c r="I9" s="212" t="s">
        <v>238</v>
      </c>
      <c r="J9" s="219" t="s">
        <v>31</v>
      </c>
      <c r="K9" s="212" t="s">
        <v>238</v>
      </c>
      <c r="L9" s="213" t="s">
        <v>31</v>
      </c>
      <c r="M9" s="52">
        <f t="shared" ca="1" si="1"/>
        <v>25</v>
      </c>
      <c r="N9" s="117" t="str">
        <f ca="1">VLOOKUP($B9,Matrix!$H$13:$I$37,2,FALSE)&amp;"_"&amp;C9</f>
        <v>ALERT_REQ_S_ADTJA_BC_PTN1</v>
      </c>
      <c r="O9" s="129" t="str">
        <f t="shared" ca="1" si="0"/>
        <v>#define ALERT_REQ_S_ADTJA_BC_PTN1                       (0U)</v>
      </c>
      <c r="U9" s="29" t="s">
        <v>103</v>
      </c>
    </row>
    <row r="10" spans="2:21">
      <c r="B10" s="116" t="s">
        <v>325</v>
      </c>
      <c r="C10" s="23" t="s">
        <v>272</v>
      </c>
      <c r="D10" s="122">
        <v>1</v>
      </c>
      <c r="E10" s="24" t="s">
        <v>238</v>
      </c>
      <c r="F10" s="123" t="s">
        <v>31</v>
      </c>
      <c r="G10" s="212" t="s">
        <v>238</v>
      </c>
      <c r="H10" s="123" t="s">
        <v>279</v>
      </c>
      <c r="I10" s="212" t="s">
        <v>238</v>
      </c>
      <c r="J10" s="219" t="s">
        <v>31</v>
      </c>
      <c r="K10" s="212" t="s">
        <v>238</v>
      </c>
      <c r="L10" s="213" t="s">
        <v>31</v>
      </c>
      <c r="M10" s="52">
        <f t="shared" ca="1" si="1"/>
        <v>25</v>
      </c>
      <c r="N10" s="117" t="str">
        <f ca="1">VLOOKUP($B10,Matrix!$H$13:$I$37,2,FALSE)&amp;"_"&amp;C10</f>
        <v>ALERT_REQ_S_ADTJA_BC_PTN2</v>
      </c>
      <c r="O10" s="129" t="str">
        <f t="shared" ca="1" si="0"/>
        <v>#define ALERT_REQ_S_ADTJA_BC_PTN2                       (1U)</v>
      </c>
      <c r="U10" s="29"/>
    </row>
    <row r="11" spans="2:21">
      <c r="B11" s="116" t="s">
        <v>325</v>
      </c>
      <c r="C11" s="115" t="s">
        <v>273</v>
      </c>
      <c r="D11" s="126">
        <v>2</v>
      </c>
      <c r="E11" s="24" t="s">
        <v>238</v>
      </c>
      <c r="F11" s="123" t="s">
        <v>31</v>
      </c>
      <c r="G11" s="212" t="s">
        <v>238</v>
      </c>
      <c r="H11" s="123" t="s">
        <v>280</v>
      </c>
      <c r="I11" s="212" t="s">
        <v>238</v>
      </c>
      <c r="J11" s="219" t="s">
        <v>31</v>
      </c>
      <c r="K11" s="212" t="s">
        <v>238</v>
      </c>
      <c r="L11" s="213" t="s">
        <v>31</v>
      </c>
      <c r="M11" s="52">
        <f t="shared" ca="1" si="1"/>
        <v>25</v>
      </c>
      <c r="N11" s="117" t="str">
        <f ca="1">VLOOKUP($B11,Matrix!$H$13:$I$37,2,FALSE)&amp;"_"&amp;C11</f>
        <v>ALERT_REQ_S_ADTJA_BC_PTN3</v>
      </c>
      <c r="O11" s="129" t="str">
        <f t="shared" ca="1" si="0"/>
        <v>#define ALERT_REQ_S_ADTJA_BC_PTN3                       (2U)</v>
      </c>
      <c r="U11" s="29"/>
    </row>
    <row r="12" spans="2:21">
      <c r="B12" s="116" t="s">
        <v>325</v>
      </c>
      <c r="C12" s="115" t="s">
        <v>274</v>
      </c>
      <c r="D12" s="126">
        <v>3</v>
      </c>
      <c r="E12" s="24" t="s">
        <v>238</v>
      </c>
      <c r="F12" s="123" t="s">
        <v>31</v>
      </c>
      <c r="G12" s="212" t="s">
        <v>238</v>
      </c>
      <c r="H12" s="123" t="s">
        <v>281</v>
      </c>
      <c r="I12" s="212" t="s">
        <v>238</v>
      </c>
      <c r="J12" s="219" t="s">
        <v>31</v>
      </c>
      <c r="K12" s="212" t="s">
        <v>238</v>
      </c>
      <c r="L12" s="213" t="s">
        <v>31</v>
      </c>
      <c r="M12" s="52">
        <f t="shared" ca="1" si="1"/>
        <v>25</v>
      </c>
      <c r="N12" s="117" t="str">
        <f ca="1">VLOOKUP($B12,Matrix!$H$13:$I$37,2,FALSE)&amp;"_"&amp;C12</f>
        <v>ALERT_REQ_S_ADTJA_BC_PTN4</v>
      </c>
      <c r="O12" s="129" t="str">
        <f t="shared" ca="1" si="0"/>
        <v>#define ALERT_REQ_S_ADTJA_BC_PTN4                       (3U)</v>
      </c>
      <c r="U12" s="29"/>
    </row>
    <row r="13" spans="2:21" ht="14.25" thickBot="1">
      <c r="B13" s="116" t="s">
        <v>325</v>
      </c>
      <c r="C13" s="115" t="s">
        <v>275</v>
      </c>
      <c r="D13" s="126">
        <v>4</v>
      </c>
      <c r="E13" s="24" t="s">
        <v>238</v>
      </c>
      <c r="F13" s="123" t="s">
        <v>31</v>
      </c>
      <c r="G13" s="212" t="s">
        <v>238</v>
      </c>
      <c r="H13" s="123" t="s">
        <v>282</v>
      </c>
      <c r="I13" s="212" t="s">
        <v>238</v>
      </c>
      <c r="J13" s="219" t="s">
        <v>31</v>
      </c>
      <c r="K13" s="212" t="s">
        <v>238</v>
      </c>
      <c r="L13" s="213" t="s">
        <v>31</v>
      </c>
      <c r="M13" s="52">
        <f t="shared" ca="1" si="1"/>
        <v>25</v>
      </c>
      <c r="N13" s="117" t="str">
        <f ca="1">VLOOKUP($B13,Matrix!$H$13:$I$37,2,FALSE)&amp;"_"&amp;C13</f>
        <v>ALERT_REQ_S_ADTJA_BC_PTN5</v>
      </c>
      <c r="O13" s="129" t="str">
        <f t="shared" ca="1" si="0"/>
        <v>#define ALERT_REQ_S_ADTJA_BC_PTN5                       (4U)</v>
      </c>
      <c r="U13" s="100"/>
    </row>
    <row r="14" spans="2:21">
      <c r="B14" s="116" t="s">
        <v>325</v>
      </c>
      <c r="C14" s="115" t="s">
        <v>276</v>
      </c>
      <c r="D14" s="126">
        <v>5</v>
      </c>
      <c r="E14" s="24" t="s">
        <v>238</v>
      </c>
      <c r="F14" s="123" t="s">
        <v>31</v>
      </c>
      <c r="G14" s="212" t="s">
        <v>238</v>
      </c>
      <c r="H14" s="123" t="s">
        <v>283</v>
      </c>
      <c r="I14" s="212" t="s">
        <v>238</v>
      </c>
      <c r="J14" s="219" t="s">
        <v>31</v>
      </c>
      <c r="K14" s="212" t="s">
        <v>238</v>
      </c>
      <c r="L14" s="213" t="s">
        <v>31</v>
      </c>
      <c r="M14" s="52">
        <f t="shared" ca="1" si="1"/>
        <v>25</v>
      </c>
      <c r="N14" s="117" t="str">
        <f ca="1">VLOOKUP($B14,Matrix!$H$13:$I$37,2,FALSE)&amp;"_"&amp;C14</f>
        <v>ALERT_REQ_S_ADTJA_BC_PTN6</v>
      </c>
      <c r="O14" s="129" t="str">
        <f t="shared" ca="1" si="0"/>
        <v>#define ALERT_REQ_S_ADTJA_BC_PTN6                       (5U)</v>
      </c>
    </row>
    <row r="15" spans="2:21">
      <c r="B15" s="116" t="s">
        <v>325</v>
      </c>
      <c r="C15" s="115" t="s">
        <v>277</v>
      </c>
      <c r="D15" s="126">
        <v>6</v>
      </c>
      <c r="E15" s="24" t="s">
        <v>238</v>
      </c>
      <c r="F15" s="123" t="s">
        <v>31</v>
      </c>
      <c r="G15" s="212" t="s">
        <v>238</v>
      </c>
      <c r="H15" s="123" t="s">
        <v>284</v>
      </c>
      <c r="I15" s="212" t="s">
        <v>238</v>
      </c>
      <c r="J15" s="219" t="s">
        <v>31</v>
      </c>
      <c r="K15" s="212" t="s">
        <v>238</v>
      </c>
      <c r="L15" s="213" t="s">
        <v>31</v>
      </c>
      <c r="M15" s="52">
        <f t="shared" ca="1" si="1"/>
        <v>25</v>
      </c>
      <c r="N15" s="117" t="str">
        <f ca="1">VLOOKUP($B15,Matrix!$H$13:$I$37,2,FALSE)&amp;"_"&amp;C15</f>
        <v>ALERT_REQ_S_ADTJA_BC_PTN7</v>
      </c>
      <c r="O15" s="129" t="str">
        <f t="shared" ca="1" si="0"/>
        <v>#define ALERT_REQ_S_ADTJA_BC_PTN7                       (6U)</v>
      </c>
    </row>
    <row r="16" spans="2:21">
      <c r="B16" s="24" t="s">
        <v>285</v>
      </c>
      <c r="C16" s="23" t="s">
        <v>371</v>
      </c>
      <c r="D16" s="122">
        <v>0</v>
      </c>
      <c r="E16" s="116" t="s">
        <v>238</v>
      </c>
      <c r="F16" s="214" t="s">
        <v>31</v>
      </c>
      <c r="G16" s="212" t="s">
        <v>238</v>
      </c>
      <c r="H16" s="213" t="s">
        <v>31</v>
      </c>
      <c r="I16" s="212" t="s">
        <v>238</v>
      </c>
      <c r="J16" s="123" t="s">
        <v>289</v>
      </c>
      <c r="K16" s="212" t="s">
        <v>238</v>
      </c>
      <c r="L16" s="213" t="s">
        <v>31</v>
      </c>
      <c r="M16" s="52">
        <f t="shared" ca="1" si="1"/>
        <v>26</v>
      </c>
      <c r="N16" s="117" t="str">
        <f ca="1">VLOOKUP($B16,Matrix!$H$13:$I$37,2,FALSE)&amp;"_"&amp;C16</f>
        <v>ALERT_REQ_S_ADTJA_PD_YESNO</v>
      </c>
      <c r="O16" s="129" t="str">
        <f t="shared" ca="1" si="0"/>
        <v>#define ALERT_REQ_S_ADTJA_PD_YESNO                      (0U)</v>
      </c>
    </row>
    <row r="17" spans="2:15">
      <c r="B17" s="24" t="s">
        <v>363</v>
      </c>
      <c r="C17" s="115" t="s">
        <v>269</v>
      </c>
      <c r="D17" s="122">
        <v>0</v>
      </c>
      <c r="E17" s="116" t="s">
        <v>238</v>
      </c>
      <c r="F17" s="214" t="s">
        <v>31</v>
      </c>
      <c r="G17" s="212" t="s">
        <v>238</v>
      </c>
      <c r="H17" s="213" t="s">
        <v>31</v>
      </c>
      <c r="I17" s="212" t="s">
        <v>238</v>
      </c>
      <c r="J17" s="123" t="s">
        <v>311</v>
      </c>
      <c r="K17" s="212" t="s">
        <v>238</v>
      </c>
      <c r="L17" s="213" t="s">
        <v>31</v>
      </c>
      <c r="M17" s="52">
        <f t="shared" ca="1" si="1"/>
        <v>30</v>
      </c>
      <c r="N17" s="117" t="str">
        <f ca="1">VLOOKUP($B17,Matrix!$H$13:$I$37,2,FALSE)&amp;"_"&amp;C17</f>
        <v>ALERT_REQ_S_ADTJA_PD_RQHN_PTN1</v>
      </c>
      <c r="O17" s="129" t="str">
        <f t="shared" ca="1" si="0"/>
        <v>#define ALERT_REQ_S_ADTJA_PD_RQHN_PTN1                  (0U)</v>
      </c>
    </row>
    <row r="18" spans="2:15">
      <c r="B18" s="24" t="s">
        <v>363</v>
      </c>
      <c r="C18" s="23" t="s">
        <v>271</v>
      </c>
      <c r="D18" s="126">
        <v>1</v>
      </c>
      <c r="E18" s="116" t="s">
        <v>238</v>
      </c>
      <c r="F18" s="214" t="s">
        <v>31</v>
      </c>
      <c r="G18" s="212" t="s">
        <v>238</v>
      </c>
      <c r="H18" s="213" t="s">
        <v>31</v>
      </c>
      <c r="I18" s="212" t="s">
        <v>238</v>
      </c>
      <c r="J18" s="123" t="s">
        <v>312</v>
      </c>
      <c r="K18" s="212" t="s">
        <v>238</v>
      </c>
      <c r="L18" s="213" t="s">
        <v>31</v>
      </c>
      <c r="M18" s="52">
        <f t="shared" ca="1" si="1"/>
        <v>30</v>
      </c>
      <c r="N18" s="117" t="str">
        <f ca="1">VLOOKUP($B18,Matrix!$H$13:$I$37,2,FALSE)&amp;"_"&amp;C18</f>
        <v>ALERT_REQ_S_ADTJA_PD_RQHN_PTN2</v>
      </c>
      <c r="O18" s="129" t="str">
        <f t="shared" ca="1" si="0"/>
        <v>#define ALERT_REQ_S_ADTJA_PD_RQHN_PTN2                  (1U)</v>
      </c>
    </row>
    <row r="19" spans="2:15">
      <c r="B19" s="24" t="s">
        <v>363</v>
      </c>
      <c r="C19" s="23" t="s">
        <v>273</v>
      </c>
      <c r="D19" s="122">
        <v>2</v>
      </c>
      <c r="E19" s="116" t="s">
        <v>238</v>
      </c>
      <c r="F19" s="214" t="s">
        <v>31</v>
      </c>
      <c r="G19" s="212" t="s">
        <v>238</v>
      </c>
      <c r="H19" s="213" t="s">
        <v>31</v>
      </c>
      <c r="I19" s="212" t="s">
        <v>238</v>
      </c>
      <c r="J19" s="123" t="s">
        <v>313</v>
      </c>
      <c r="K19" s="212" t="s">
        <v>238</v>
      </c>
      <c r="L19" s="213" t="s">
        <v>31</v>
      </c>
      <c r="M19" s="52">
        <f t="shared" ca="1" si="1"/>
        <v>30</v>
      </c>
      <c r="N19" s="117" t="str">
        <f ca="1">VLOOKUP($B19,Matrix!$H$13:$I$37,2,FALSE)&amp;"_"&amp;C19</f>
        <v>ALERT_REQ_S_ADTJA_PD_RQHN_PTN3</v>
      </c>
      <c r="O19" s="129" t="str">
        <f t="shared" ca="1" si="0"/>
        <v>#define ALERT_REQ_S_ADTJA_PD_RQHN_PTN3                  (2U)</v>
      </c>
    </row>
    <row r="20" spans="2:15">
      <c r="B20" s="24" t="s">
        <v>363</v>
      </c>
      <c r="C20" s="23" t="s">
        <v>274</v>
      </c>
      <c r="D20" s="122">
        <v>3</v>
      </c>
      <c r="E20" s="116" t="s">
        <v>238</v>
      </c>
      <c r="F20" s="214" t="s">
        <v>31</v>
      </c>
      <c r="G20" s="212" t="s">
        <v>238</v>
      </c>
      <c r="H20" s="213" t="s">
        <v>31</v>
      </c>
      <c r="I20" s="212" t="s">
        <v>238</v>
      </c>
      <c r="J20" s="123" t="s">
        <v>314</v>
      </c>
      <c r="K20" s="212" t="s">
        <v>238</v>
      </c>
      <c r="L20" s="213" t="s">
        <v>31</v>
      </c>
      <c r="M20" s="52">
        <f t="shared" ca="1" si="1"/>
        <v>30</v>
      </c>
      <c r="N20" s="117" t="str">
        <f ca="1">VLOOKUP($B20,Matrix!$H$13:$I$37,2,FALSE)&amp;"_"&amp;C20</f>
        <v>ALERT_REQ_S_ADTJA_PD_RQHN_PTN4</v>
      </c>
      <c r="O20" s="129" t="str">
        <f t="shared" ca="1" si="0"/>
        <v>#define ALERT_REQ_S_ADTJA_PD_RQHN_PTN4                  (3U)</v>
      </c>
    </row>
    <row r="21" spans="2:15">
      <c r="B21" s="116" t="s">
        <v>363</v>
      </c>
      <c r="C21" s="115" t="s">
        <v>275</v>
      </c>
      <c r="D21" s="122">
        <v>4</v>
      </c>
      <c r="E21" s="116" t="s">
        <v>238</v>
      </c>
      <c r="F21" s="214" t="s">
        <v>31</v>
      </c>
      <c r="G21" s="212" t="s">
        <v>238</v>
      </c>
      <c r="H21" s="213" t="s">
        <v>31</v>
      </c>
      <c r="I21" s="212" t="s">
        <v>238</v>
      </c>
      <c r="J21" s="123" t="s">
        <v>315</v>
      </c>
      <c r="K21" s="212" t="s">
        <v>238</v>
      </c>
      <c r="L21" s="213" t="s">
        <v>31</v>
      </c>
      <c r="M21" s="52">
        <f t="shared" ca="1" si="1"/>
        <v>30</v>
      </c>
      <c r="N21" s="117" t="str">
        <f ca="1">VLOOKUP($B21,Matrix!$H$13:$I$37,2,FALSE)&amp;"_"&amp;C21</f>
        <v>ALERT_REQ_S_ADTJA_PD_RQHN_PTN5</v>
      </c>
      <c r="O21" s="129" t="str">
        <f t="shared" ca="1" si="0"/>
        <v>#define ALERT_REQ_S_ADTJA_PD_RQHN_PTN5                  (4U)</v>
      </c>
    </row>
    <row r="22" spans="2:15">
      <c r="B22" s="116" t="s">
        <v>363</v>
      </c>
      <c r="C22" s="115" t="s">
        <v>276</v>
      </c>
      <c r="D22" s="126">
        <v>5</v>
      </c>
      <c r="E22" s="116" t="s">
        <v>238</v>
      </c>
      <c r="F22" s="214" t="s">
        <v>31</v>
      </c>
      <c r="G22" s="212" t="s">
        <v>238</v>
      </c>
      <c r="H22" s="213" t="s">
        <v>31</v>
      </c>
      <c r="I22" s="212" t="s">
        <v>238</v>
      </c>
      <c r="J22" s="123" t="s">
        <v>316</v>
      </c>
      <c r="K22" s="212" t="s">
        <v>238</v>
      </c>
      <c r="L22" s="213" t="s">
        <v>31</v>
      </c>
      <c r="M22" s="52">
        <f t="shared" ca="1" si="1"/>
        <v>30</v>
      </c>
      <c r="N22" s="117" t="str">
        <f ca="1">VLOOKUP($B22,Matrix!$H$13:$I$37,2,FALSE)&amp;"_"&amp;C22</f>
        <v>ALERT_REQ_S_ADTJA_PD_RQHN_PTN6</v>
      </c>
      <c r="O22" s="129" t="str">
        <f t="shared" ca="1" si="0"/>
        <v>#define ALERT_REQ_S_ADTJA_PD_RQHN_PTN6                  (5U)</v>
      </c>
    </row>
    <row r="23" spans="2:15">
      <c r="B23" s="116" t="s">
        <v>363</v>
      </c>
      <c r="C23" s="115" t="s">
        <v>277</v>
      </c>
      <c r="D23" s="126">
        <v>6</v>
      </c>
      <c r="E23" s="116" t="s">
        <v>238</v>
      </c>
      <c r="F23" s="214" t="s">
        <v>31</v>
      </c>
      <c r="G23" s="212" t="s">
        <v>238</v>
      </c>
      <c r="H23" s="213" t="s">
        <v>31</v>
      </c>
      <c r="I23" s="212" t="s">
        <v>238</v>
      </c>
      <c r="J23" s="123" t="s">
        <v>317</v>
      </c>
      <c r="K23" s="212" t="s">
        <v>238</v>
      </c>
      <c r="L23" s="213" t="s">
        <v>31</v>
      </c>
      <c r="M23" s="52">
        <f t="shared" ca="1" si="1"/>
        <v>30</v>
      </c>
      <c r="N23" s="117" t="str">
        <f ca="1">VLOOKUP($B23,Matrix!$H$13:$I$37,2,FALSE)&amp;"_"&amp;C23</f>
        <v>ALERT_REQ_S_ADTJA_PD_RQHN_PTN7</v>
      </c>
      <c r="O23" s="129" t="str">
        <f t="shared" ca="1" si="0"/>
        <v>#define ALERT_REQ_S_ADTJA_PD_RQHN_PTN7                  (6U)</v>
      </c>
    </row>
    <row r="24" spans="2:15">
      <c r="B24" s="116" t="s">
        <v>363</v>
      </c>
      <c r="C24" s="115" t="s">
        <v>292</v>
      </c>
      <c r="D24" s="126">
        <v>7</v>
      </c>
      <c r="E24" s="116" t="s">
        <v>238</v>
      </c>
      <c r="F24" s="214" t="s">
        <v>31</v>
      </c>
      <c r="G24" s="212" t="s">
        <v>238</v>
      </c>
      <c r="H24" s="213" t="s">
        <v>31</v>
      </c>
      <c r="I24" s="212" t="s">
        <v>238</v>
      </c>
      <c r="J24" s="123" t="s">
        <v>318</v>
      </c>
      <c r="K24" s="212" t="s">
        <v>238</v>
      </c>
      <c r="L24" s="213" t="s">
        <v>31</v>
      </c>
      <c r="M24" s="52">
        <f t="shared" ca="1" si="1"/>
        <v>30</v>
      </c>
      <c r="N24" s="117" t="str">
        <f ca="1">VLOOKUP($B24,Matrix!$H$13:$I$37,2,FALSE)&amp;"_"&amp;C24</f>
        <v>ALERT_REQ_S_ADTJA_PD_RQHN_PTN8</v>
      </c>
      <c r="O24" s="129" t="str">
        <f t="shared" ca="1" si="0"/>
        <v>#define ALERT_REQ_S_ADTJA_PD_RQHN_PTN8                  (7U)</v>
      </c>
    </row>
    <row r="25" spans="2:15">
      <c r="B25" s="116" t="s">
        <v>363</v>
      </c>
      <c r="C25" s="115" t="s">
        <v>293</v>
      </c>
      <c r="D25" s="126">
        <v>8</v>
      </c>
      <c r="E25" s="116" t="s">
        <v>238</v>
      </c>
      <c r="F25" s="214" t="s">
        <v>31</v>
      </c>
      <c r="G25" s="212" t="s">
        <v>238</v>
      </c>
      <c r="H25" s="213" t="s">
        <v>31</v>
      </c>
      <c r="I25" s="212" t="s">
        <v>238</v>
      </c>
      <c r="J25" s="123" t="s">
        <v>319</v>
      </c>
      <c r="K25" s="212" t="s">
        <v>238</v>
      </c>
      <c r="L25" s="213" t="s">
        <v>31</v>
      </c>
      <c r="M25" s="52">
        <f t="shared" ca="1" si="1"/>
        <v>30</v>
      </c>
      <c r="N25" s="117" t="str">
        <f ca="1">VLOOKUP($B25,Matrix!$H$13:$I$37,2,FALSE)&amp;"_"&amp;C25</f>
        <v>ALERT_REQ_S_ADTJA_PD_RQHN_PTN9</v>
      </c>
      <c r="O25" s="129" t="str">
        <f t="shared" ca="1" si="0"/>
        <v>#define ALERT_REQ_S_ADTJA_PD_RQHN_PTN9                  (8U)</v>
      </c>
    </row>
    <row r="26" spans="2:15">
      <c r="B26" s="116" t="s">
        <v>363</v>
      </c>
      <c r="C26" s="115" t="s">
        <v>294</v>
      </c>
      <c r="D26" s="126">
        <v>9</v>
      </c>
      <c r="E26" s="116" t="s">
        <v>238</v>
      </c>
      <c r="F26" s="214" t="s">
        <v>31</v>
      </c>
      <c r="G26" s="212" t="s">
        <v>238</v>
      </c>
      <c r="H26" s="213" t="s">
        <v>31</v>
      </c>
      <c r="I26" s="212" t="s">
        <v>238</v>
      </c>
      <c r="J26" s="123" t="s">
        <v>320</v>
      </c>
      <c r="K26" s="212" t="s">
        <v>238</v>
      </c>
      <c r="L26" s="213" t="s">
        <v>31</v>
      </c>
      <c r="M26" s="52">
        <f t="shared" ca="1" si="1"/>
        <v>31</v>
      </c>
      <c r="N26" s="117" t="str">
        <f ca="1">VLOOKUP($B26,Matrix!$H$13:$I$37,2,FALSE)&amp;"_"&amp;C26</f>
        <v>ALERT_REQ_S_ADTJA_PD_RQHN_PTN10</v>
      </c>
      <c r="O26" s="129" t="str">
        <f t="shared" ca="1" si="0"/>
        <v>#define ALERT_REQ_S_ADTJA_PD_RQHN_PTN10                 (9U)</v>
      </c>
    </row>
    <row r="27" spans="2:15">
      <c r="B27" s="116" t="s">
        <v>363</v>
      </c>
      <c r="C27" s="115" t="s">
        <v>295</v>
      </c>
      <c r="D27" s="126">
        <v>10</v>
      </c>
      <c r="E27" s="116" t="s">
        <v>238</v>
      </c>
      <c r="F27" s="214" t="s">
        <v>31</v>
      </c>
      <c r="G27" s="212" t="s">
        <v>238</v>
      </c>
      <c r="H27" s="213" t="s">
        <v>31</v>
      </c>
      <c r="I27" s="212" t="s">
        <v>238</v>
      </c>
      <c r="J27" s="123" t="s">
        <v>300</v>
      </c>
      <c r="K27" s="212" t="s">
        <v>238</v>
      </c>
      <c r="L27" s="213" t="s">
        <v>31</v>
      </c>
      <c r="M27" s="52">
        <f t="shared" ca="1" si="1"/>
        <v>31</v>
      </c>
      <c r="N27" s="117" t="str">
        <f ca="1">VLOOKUP($B27,Matrix!$H$13:$I$37,2,FALSE)&amp;"_"&amp;C27</f>
        <v>ALERT_REQ_S_ADTJA_PD_RQHN_PTN11</v>
      </c>
      <c r="O27" s="129" t="str">
        <f t="shared" ca="1" si="0"/>
        <v>#define ALERT_REQ_S_ADTJA_PD_RQHN_PTN11                 (10U)</v>
      </c>
    </row>
    <row r="28" spans="2:15">
      <c r="B28" s="116" t="s">
        <v>363</v>
      </c>
      <c r="C28" s="115" t="s">
        <v>296</v>
      </c>
      <c r="D28" s="126">
        <v>11</v>
      </c>
      <c r="E28" s="116" t="s">
        <v>238</v>
      </c>
      <c r="F28" s="214" t="s">
        <v>31</v>
      </c>
      <c r="G28" s="212" t="s">
        <v>238</v>
      </c>
      <c r="H28" s="213" t="s">
        <v>31</v>
      </c>
      <c r="I28" s="212" t="s">
        <v>238</v>
      </c>
      <c r="J28" s="123" t="s">
        <v>321</v>
      </c>
      <c r="K28" s="212" t="s">
        <v>238</v>
      </c>
      <c r="L28" s="213" t="s">
        <v>31</v>
      </c>
      <c r="M28" s="52">
        <f t="shared" ca="1" si="1"/>
        <v>31</v>
      </c>
      <c r="N28" s="117" t="str">
        <f ca="1">VLOOKUP($B28,Matrix!$H$13:$I$37,2,FALSE)&amp;"_"&amp;C28</f>
        <v>ALERT_REQ_S_ADTJA_PD_RQHN_PTN12</v>
      </c>
      <c r="O28" s="129" t="str">
        <f t="shared" ca="1" si="0"/>
        <v>#define ALERT_REQ_S_ADTJA_PD_RQHN_PTN12                 (11U)</v>
      </c>
    </row>
    <row r="29" spans="2:15">
      <c r="B29" s="116" t="s">
        <v>363</v>
      </c>
      <c r="C29" s="115" t="s">
        <v>297</v>
      </c>
      <c r="D29" s="126">
        <v>12</v>
      </c>
      <c r="E29" s="116" t="s">
        <v>238</v>
      </c>
      <c r="F29" s="214" t="s">
        <v>31</v>
      </c>
      <c r="G29" s="212" t="s">
        <v>238</v>
      </c>
      <c r="H29" s="213" t="s">
        <v>31</v>
      </c>
      <c r="I29" s="212" t="s">
        <v>238</v>
      </c>
      <c r="J29" s="123" t="s">
        <v>322</v>
      </c>
      <c r="K29" s="212" t="s">
        <v>238</v>
      </c>
      <c r="L29" s="213" t="s">
        <v>31</v>
      </c>
      <c r="M29" s="52">
        <f t="shared" ca="1" si="1"/>
        <v>31</v>
      </c>
      <c r="N29" s="117" t="str">
        <f ca="1">VLOOKUP($B29,Matrix!$H$13:$I$37,2,FALSE)&amp;"_"&amp;C29</f>
        <v>ALERT_REQ_S_ADTJA_PD_RQHN_PTN13</v>
      </c>
      <c r="O29" s="129" t="str">
        <f t="shared" ca="1" si="0"/>
        <v>#define ALERT_REQ_S_ADTJA_PD_RQHN_PTN13                 (12U)</v>
      </c>
    </row>
    <row r="30" spans="2:15">
      <c r="B30" s="116" t="s">
        <v>363</v>
      </c>
      <c r="C30" s="115" t="s">
        <v>298</v>
      </c>
      <c r="D30" s="126">
        <v>13</v>
      </c>
      <c r="E30" s="116" t="s">
        <v>238</v>
      </c>
      <c r="F30" s="214" t="s">
        <v>31</v>
      </c>
      <c r="G30" s="212" t="s">
        <v>238</v>
      </c>
      <c r="H30" s="213" t="s">
        <v>31</v>
      </c>
      <c r="I30" s="212" t="s">
        <v>238</v>
      </c>
      <c r="J30" s="123" t="s">
        <v>323</v>
      </c>
      <c r="K30" s="212" t="s">
        <v>238</v>
      </c>
      <c r="L30" s="213" t="s">
        <v>31</v>
      </c>
      <c r="M30" s="52">
        <f t="shared" ca="1" si="1"/>
        <v>31</v>
      </c>
      <c r="N30" s="117" t="str">
        <f ca="1">VLOOKUP($B30,Matrix!$H$13:$I$37,2,FALSE)&amp;"_"&amp;C30</f>
        <v>ALERT_REQ_S_ADTJA_PD_RQHN_PTN14</v>
      </c>
      <c r="O30" s="129" t="str">
        <f t="shared" ca="1" si="0"/>
        <v>#define ALERT_REQ_S_ADTJA_PD_RQHN_PTN14                 (13U)</v>
      </c>
    </row>
    <row r="31" spans="2:15">
      <c r="B31" s="116" t="s">
        <v>363</v>
      </c>
      <c r="C31" s="115" t="s">
        <v>299</v>
      </c>
      <c r="D31" s="126">
        <v>14</v>
      </c>
      <c r="E31" s="116" t="s">
        <v>238</v>
      </c>
      <c r="F31" s="214" t="s">
        <v>31</v>
      </c>
      <c r="G31" s="212" t="s">
        <v>238</v>
      </c>
      <c r="H31" s="213" t="s">
        <v>31</v>
      </c>
      <c r="I31" s="212" t="s">
        <v>238</v>
      </c>
      <c r="J31" s="123" t="s">
        <v>324</v>
      </c>
      <c r="K31" s="212" t="s">
        <v>238</v>
      </c>
      <c r="L31" s="213" t="s">
        <v>31</v>
      </c>
      <c r="M31" s="52">
        <f t="shared" ca="1" si="1"/>
        <v>31</v>
      </c>
      <c r="N31" s="117" t="str">
        <f ca="1">VLOOKUP($B31,Matrix!$H$13:$I$37,2,FALSE)&amp;"_"&amp;C31</f>
        <v>ALERT_REQ_S_ADTJA_PD_RQHN_PTN15</v>
      </c>
      <c r="O31" s="129" t="str">
        <f t="shared" ca="1" si="0"/>
        <v>#define ALERT_REQ_S_ADTJA_PD_RQHN_PTN15                 (14U)</v>
      </c>
    </row>
    <row r="32" spans="2:15">
      <c r="B32" s="116" t="s">
        <v>364</v>
      </c>
      <c r="C32" s="115" t="s">
        <v>286</v>
      </c>
      <c r="D32" s="126">
        <v>0</v>
      </c>
      <c r="E32" s="116" t="s">
        <v>238</v>
      </c>
      <c r="F32" s="214" t="s">
        <v>31</v>
      </c>
      <c r="G32" s="212" t="s">
        <v>238</v>
      </c>
      <c r="H32" s="213" t="s">
        <v>31</v>
      </c>
      <c r="I32" s="212" t="s">
        <v>238</v>
      </c>
      <c r="J32" s="123" t="s">
        <v>290</v>
      </c>
      <c r="K32" s="212" t="s">
        <v>238</v>
      </c>
      <c r="L32" s="213" t="s">
        <v>31</v>
      </c>
      <c r="M32" s="52">
        <f t="shared" ca="1" si="1"/>
        <v>29</v>
      </c>
      <c r="N32" s="117" t="str">
        <f ca="1">VLOOKUP($B32,Matrix!$H$13:$I$37,2,FALSE)&amp;"_"&amp;C32</f>
        <v>ALERT_REQ_S_ADTJA_PD_EDHF_WRN</v>
      </c>
      <c r="O32" s="129" t="str">
        <f t="shared" ca="1" si="0"/>
        <v>#define ALERT_REQ_S_ADTJA_PD_EDHF_WRN                   (0U)</v>
      </c>
    </row>
    <row r="33" spans="2:15">
      <c r="B33" s="116" t="s">
        <v>367</v>
      </c>
      <c r="C33" s="115" t="s">
        <v>372</v>
      </c>
      <c r="D33" s="126">
        <v>0</v>
      </c>
      <c r="E33" s="116" t="s">
        <v>238</v>
      </c>
      <c r="F33" s="214" t="s">
        <v>31</v>
      </c>
      <c r="G33" s="212" t="s">
        <v>238</v>
      </c>
      <c r="H33" s="213" t="s">
        <v>31</v>
      </c>
      <c r="I33" s="212" t="s">
        <v>238</v>
      </c>
      <c r="J33" s="123" t="s">
        <v>303</v>
      </c>
      <c r="K33" s="212" t="s">
        <v>238</v>
      </c>
      <c r="L33" s="213" t="s">
        <v>31</v>
      </c>
      <c r="M33" s="52">
        <f t="shared" ca="1" si="1"/>
        <v>30</v>
      </c>
      <c r="N33" s="117" t="str">
        <f ca="1">VLOOKUP($B33,Matrix!$H$13:$I$37,2,FALSE)&amp;"_"&amp;C33</f>
        <v>ALERT_REQ_S_ADTJA_PD_HFML_WRN1</v>
      </c>
      <c r="O33" s="129" t="str">
        <f t="shared" ca="1" si="0"/>
        <v>#define ALERT_REQ_S_ADTJA_PD_HFML_WRN1                  (0U)</v>
      </c>
    </row>
    <row r="34" spans="2:15">
      <c r="B34" s="116" t="s">
        <v>367</v>
      </c>
      <c r="C34" s="115" t="s">
        <v>373</v>
      </c>
      <c r="D34" s="126">
        <v>1</v>
      </c>
      <c r="E34" s="116" t="s">
        <v>238</v>
      </c>
      <c r="F34" s="214" t="s">
        <v>31</v>
      </c>
      <c r="G34" s="212" t="s">
        <v>238</v>
      </c>
      <c r="H34" s="213" t="s">
        <v>31</v>
      </c>
      <c r="I34" s="212" t="s">
        <v>238</v>
      </c>
      <c r="J34" s="123" t="s">
        <v>304</v>
      </c>
      <c r="K34" s="212" t="s">
        <v>238</v>
      </c>
      <c r="L34" s="213" t="s">
        <v>31</v>
      </c>
      <c r="M34" s="52">
        <f t="shared" ca="1" si="1"/>
        <v>30</v>
      </c>
      <c r="N34" s="117" t="str">
        <f ca="1">VLOOKUP($B34,Matrix!$H$13:$I$37,2,FALSE)&amp;"_"&amp;C34</f>
        <v>ALERT_REQ_S_ADTJA_PD_HFML_WRN2</v>
      </c>
      <c r="O34" s="129" t="str">
        <f t="shared" ca="1" si="0"/>
        <v>#define ALERT_REQ_S_ADTJA_PD_HFML_WRN2                  (1U)</v>
      </c>
    </row>
    <row r="35" spans="2:15">
      <c r="B35" s="24" t="s">
        <v>366</v>
      </c>
      <c r="C35" s="23" t="s">
        <v>286</v>
      </c>
      <c r="D35" s="122">
        <v>0</v>
      </c>
      <c r="E35" s="116" t="s">
        <v>238</v>
      </c>
      <c r="F35" s="214" t="s">
        <v>31</v>
      </c>
      <c r="G35" s="212" t="s">
        <v>238</v>
      </c>
      <c r="H35" s="213" t="s">
        <v>31</v>
      </c>
      <c r="I35" s="212" t="s">
        <v>238</v>
      </c>
      <c r="J35" s="123" t="s">
        <v>288</v>
      </c>
      <c r="K35" s="212" t="s">
        <v>238</v>
      </c>
      <c r="L35" s="213" t="s">
        <v>31</v>
      </c>
      <c r="M35" s="52">
        <f t="shared" ca="1" si="1"/>
        <v>29</v>
      </c>
      <c r="N35" s="117" t="str">
        <f ca="1">VLOOKUP($B35,Matrix!$H$13:$I$37,2,FALSE)&amp;"_"&amp;C35</f>
        <v>ALERT_REQ_S_ADTJA_PD_STHF_WRN</v>
      </c>
      <c r="O35" s="129" t="str">
        <f t="shared" ca="1" si="0"/>
        <v>#define ALERT_REQ_S_ADTJA_PD_STHF_WRN                   (0U)</v>
      </c>
    </row>
    <row r="36" spans="2:15">
      <c r="B36" s="116" t="s">
        <v>365</v>
      </c>
      <c r="C36" s="23" t="s">
        <v>259</v>
      </c>
      <c r="D36" s="122">
        <v>0</v>
      </c>
      <c r="E36" s="116" t="s">
        <v>238</v>
      </c>
      <c r="F36" s="214" t="s">
        <v>31</v>
      </c>
      <c r="G36" s="212" t="s">
        <v>238</v>
      </c>
      <c r="H36" s="213" t="s">
        <v>31</v>
      </c>
      <c r="I36" s="212" t="s">
        <v>238</v>
      </c>
      <c r="J36" s="123" t="s">
        <v>287</v>
      </c>
      <c r="K36" s="212" t="s">
        <v>238</v>
      </c>
      <c r="L36" s="213" t="s">
        <v>31</v>
      </c>
      <c r="M36" s="52">
        <f t="shared" ca="1" si="1"/>
        <v>28</v>
      </c>
      <c r="N36" s="117" t="str">
        <f ca="1">VLOOKUP($B36,Matrix!$H$13:$I$37,2,FALSE)&amp;"_"&amp;C36</f>
        <v>ALERT_REQ_S_ADTJA_PD_DMCR_ON</v>
      </c>
      <c r="O36" s="129" t="str">
        <f t="shared" ref="O36:O67" ca="1" si="2">"#define "&amp;N36&amp;REPT(" ",48-M36)&amp;"("&amp;D36&amp;"U)"</f>
        <v>#define ALERT_REQ_S_ADTJA_PD_DMCR_ON                    (0U)</v>
      </c>
    </row>
    <row r="37" spans="2:15">
      <c r="B37" s="24" t="s">
        <v>370</v>
      </c>
      <c r="C37" s="23" t="s">
        <v>372</v>
      </c>
      <c r="D37" s="122">
        <v>0</v>
      </c>
      <c r="E37" s="116" t="s">
        <v>238</v>
      </c>
      <c r="F37" s="214" t="s">
        <v>31</v>
      </c>
      <c r="G37" s="212" t="s">
        <v>238</v>
      </c>
      <c r="H37" s="213" t="s">
        <v>31</v>
      </c>
      <c r="I37" s="212" t="s">
        <v>238</v>
      </c>
      <c r="J37" s="123" t="s">
        <v>305</v>
      </c>
      <c r="K37" s="212" t="s">
        <v>238</v>
      </c>
      <c r="L37" s="213" t="s">
        <v>31</v>
      </c>
      <c r="M37" s="52">
        <f t="shared" ca="1" si="1"/>
        <v>30</v>
      </c>
      <c r="N37" s="117" t="str">
        <f ca="1">VLOOKUP($B37,Matrix!$H$13:$I$37,2,FALSE)&amp;"_"&amp;C37</f>
        <v>ALERT_REQ_S_ADTJA_PD_HFNL_WRN1</v>
      </c>
      <c r="O37" s="129" t="str">
        <f t="shared" ca="1" si="2"/>
        <v>#define ALERT_REQ_S_ADTJA_PD_HFNL_WRN1                  (0U)</v>
      </c>
    </row>
    <row r="38" spans="2:15">
      <c r="B38" s="116" t="s">
        <v>370</v>
      </c>
      <c r="C38" s="23" t="s">
        <v>373</v>
      </c>
      <c r="D38" s="122">
        <v>1</v>
      </c>
      <c r="E38" s="116" t="s">
        <v>238</v>
      </c>
      <c r="F38" s="214" t="s">
        <v>31</v>
      </c>
      <c r="G38" s="212" t="s">
        <v>238</v>
      </c>
      <c r="H38" s="213" t="s">
        <v>31</v>
      </c>
      <c r="I38" s="212" t="s">
        <v>238</v>
      </c>
      <c r="J38" s="123" t="s">
        <v>306</v>
      </c>
      <c r="K38" s="212" t="s">
        <v>238</v>
      </c>
      <c r="L38" s="213" t="s">
        <v>31</v>
      </c>
      <c r="M38" s="52">
        <f t="shared" ca="1" si="1"/>
        <v>30</v>
      </c>
      <c r="N38" s="117" t="str">
        <f ca="1">VLOOKUP($B38,Matrix!$H$13:$I$37,2,FALSE)&amp;"_"&amp;C38</f>
        <v>ALERT_REQ_S_ADTJA_PD_HFNL_WRN2</v>
      </c>
      <c r="O38" s="129" t="str">
        <f t="shared" ca="1" si="2"/>
        <v>#define ALERT_REQ_S_ADTJA_PD_HFNL_WRN2                  (1U)</v>
      </c>
    </row>
    <row r="39" spans="2:15">
      <c r="B39" s="116" t="s">
        <v>370</v>
      </c>
      <c r="C39" s="115" t="s">
        <v>309</v>
      </c>
      <c r="D39" s="122">
        <v>2</v>
      </c>
      <c r="E39" s="116" t="s">
        <v>238</v>
      </c>
      <c r="F39" s="214" t="s">
        <v>31</v>
      </c>
      <c r="G39" s="212" t="s">
        <v>238</v>
      </c>
      <c r="H39" s="213" t="s">
        <v>31</v>
      </c>
      <c r="I39" s="212" t="s">
        <v>238</v>
      </c>
      <c r="J39" s="123" t="s">
        <v>307</v>
      </c>
      <c r="K39" s="212" t="s">
        <v>238</v>
      </c>
      <c r="L39" s="213" t="s">
        <v>31</v>
      </c>
      <c r="M39" s="52">
        <f t="shared" ca="1" si="1"/>
        <v>30</v>
      </c>
      <c r="N39" s="117" t="str">
        <f ca="1">VLOOKUP($B39,Matrix!$H$13:$I$37,2,FALSE)&amp;"_"&amp;C39</f>
        <v>ALERT_REQ_S_ADTJA_PD_HFNL_WRN3</v>
      </c>
      <c r="O39" s="129" t="str">
        <f t="shared" ca="1" si="2"/>
        <v>#define ALERT_REQ_S_ADTJA_PD_HFNL_WRN3                  (2U)</v>
      </c>
    </row>
    <row r="40" spans="2:15">
      <c r="B40" s="116" t="s">
        <v>370</v>
      </c>
      <c r="C40" s="115" t="s">
        <v>310</v>
      </c>
      <c r="D40" s="122">
        <v>3</v>
      </c>
      <c r="E40" s="116" t="s">
        <v>238</v>
      </c>
      <c r="F40" s="214" t="s">
        <v>31</v>
      </c>
      <c r="G40" s="212" t="s">
        <v>238</v>
      </c>
      <c r="H40" s="213" t="s">
        <v>31</v>
      </c>
      <c r="I40" s="212" t="s">
        <v>238</v>
      </c>
      <c r="J40" s="123" t="s">
        <v>308</v>
      </c>
      <c r="K40" s="212" t="s">
        <v>238</v>
      </c>
      <c r="L40" s="213" t="s">
        <v>31</v>
      </c>
      <c r="M40" s="52">
        <f t="shared" ca="1" si="1"/>
        <v>30</v>
      </c>
      <c r="N40" s="117" t="str">
        <f ca="1">VLOOKUP($B40,Matrix!$H$13:$I$37,2,FALSE)&amp;"_"&amp;C40</f>
        <v>ALERT_REQ_S_ADTJA_PD_HFNL_WRN4</v>
      </c>
      <c r="O40" s="129" t="str">
        <f t="shared" ca="1" si="2"/>
        <v>#define ALERT_REQ_S_ADTJA_PD_HFNL_WRN4                  (3U)</v>
      </c>
    </row>
    <row r="41" spans="2:15">
      <c r="B41" s="24"/>
      <c r="C41" s="23"/>
      <c r="D41" s="122"/>
      <c r="E41" s="24"/>
      <c r="F41" s="123"/>
      <c r="G41" s="24"/>
      <c r="H41" s="123"/>
      <c r="I41" s="24"/>
      <c r="J41" s="123"/>
      <c r="K41" s="24"/>
      <c r="L41" s="123"/>
      <c r="M41" s="52" t="e">
        <f t="shared" ca="1" si="1"/>
        <v>#N/A</v>
      </c>
      <c r="N41" s="117" t="e">
        <f ca="1">VLOOKUP($B41,Matrix!$H$13:$I$37,2,FALSE)&amp;"_"&amp;C41</f>
        <v>#N/A</v>
      </c>
      <c r="O41" s="129" t="e">
        <f t="shared" ca="1" si="2"/>
        <v>#N/A</v>
      </c>
    </row>
    <row r="42" spans="2:15">
      <c r="B42" s="24"/>
      <c r="C42" s="23"/>
      <c r="D42" s="122"/>
      <c r="E42" s="24"/>
      <c r="F42" s="123"/>
      <c r="G42" s="24"/>
      <c r="H42" s="123"/>
      <c r="I42" s="24"/>
      <c r="J42" s="123"/>
      <c r="K42" s="24"/>
      <c r="L42" s="123"/>
      <c r="M42" s="52" t="e">
        <f t="shared" ca="1" si="1"/>
        <v>#N/A</v>
      </c>
      <c r="N42" s="117" t="e">
        <f ca="1">VLOOKUP($B42,Matrix!$H$13:$I$37,2,FALSE)&amp;"_"&amp;C42</f>
        <v>#N/A</v>
      </c>
      <c r="O42" s="129" t="e">
        <f t="shared" ca="1" si="2"/>
        <v>#N/A</v>
      </c>
    </row>
    <row r="43" spans="2:15">
      <c r="B43" s="24"/>
      <c r="C43" s="23"/>
      <c r="D43" s="122"/>
      <c r="E43" s="24"/>
      <c r="F43" s="123"/>
      <c r="G43" s="24"/>
      <c r="H43" s="123"/>
      <c r="I43" s="24"/>
      <c r="J43" s="123"/>
      <c r="K43" s="24"/>
      <c r="L43" s="123"/>
      <c r="M43" s="52" t="e">
        <f t="shared" ca="1" si="1"/>
        <v>#N/A</v>
      </c>
      <c r="N43" s="117" t="e">
        <f ca="1">VLOOKUP($B43,Matrix!$H$13:$I$37,2,FALSE)&amp;"_"&amp;C43</f>
        <v>#N/A</v>
      </c>
      <c r="O43" s="129" t="e">
        <f t="shared" ca="1" si="2"/>
        <v>#N/A</v>
      </c>
    </row>
    <row r="44" spans="2:15">
      <c r="B44" s="116"/>
      <c r="C44" s="115"/>
      <c r="D44" s="126"/>
      <c r="E44" s="212"/>
      <c r="F44" s="213"/>
      <c r="G44" s="212"/>
      <c r="H44" s="213"/>
      <c r="I44" s="212"/>
      <c r="J44" s="213"/>
      <c r="K44" s="212"/>
      <c r="L44" s="213"/>
      <c r="M44" s="52" t="e">
        <f t="shared" ca="1" si="1"/>
        <v>#N/A</v>
      </c>
      <c r="N44" s="117" t="e">
        <f ca="1">VLOOKUP($B44,Matrix!$H$13:$I$37,2,FALSE)&amp;"_"&amp;C44</f>
        <v>#N/A</v>
      </c>
      <c r="O44" s="129" t="e">
        <f t="shared" ca="1" si="2"/>
        <v>#N/A</v>
      </c>
    </row>
    <row r="45" spans="2:15">
      <c r="B45" s="116"/>
      <c r="C45" s="115"/>
      <c r="D45" s="126"/>
      <c r="E45" s="212"/>
      <c r="F45" s="213"/>
      <c r="G45" s="212"/>
      <c r="H45" s="213"/>
      <c r="I45" s="212"/>
      <c r="J45" s="219"/>
      <c r="K45" s="212"/>
      <c r="L45" s="213"/>
      <c r="M45" s="52" t="e">
        <f t="shared" ca="1" si="1"/>
        <v>#N/A</v>
      </c>
      <c r="N45" s="117" t="e">
        <f ca="1">VLOOKUP($B45,Matrix!$H$13:$I$37,2,FALSE)&amp;"_"&amp;C45</f>
        <v>#N/A</v>
      </c>
      <c r="O45" s="129" t="e">
        <f t="shared" ca="1" si="2"/>
        <v>#N/A</v>
      </c>
    </row>
    <row r="46" spans="2:15">
      <c r="B46" s="24"/>
      <c r="C46" s="23"/>
      <c r="D46" s="122"/>
      <c r="E46" s="24"/>
      <c r="F46" s="123"/>
      <c r="G46" s="24"/>
      <c r="H46" s="123"/>
      <c r="I46" s="24"/>
      <c r="J46" s="123"/>
      <c r="K46" s="24"/>
      <c r="L46" s="123"/>
      <c r="M46" s="52" t="e">
        <f t="shared" ca="1" si="1"/>
        <v>#N/A</v>
      </c>
      <c r="N46" s="117" t="e">
        <f ca="1">VLOOKUP($B46,Matrix!$H$13:$I$37,2,FALSE)&amp;"_"&amp;C46</f>
        <v>#N/A</v>
      </c>
      <c r="O46" s="129" t="e">
        <f t="shared" ca="1" si="2"/>
        <v>#N/A</v>
      </c>
    </row>
    <row r="47" spans="2:15">
      <c r="B47" s="24"/>
      <c r="C47" s="23"/>
      <c r="D47" s="122"/>
      <c r="E47" s="24"/>
      <c r="F47" s="123"/>
      <c r="G47" s="24"/>
      <c r="H47" s="123"/>
      <c r="I47" s="24"/>
      <c r="J47" s="123"/>
      <c r="K47" s="24"/>
      <c r="L47" s="123"/>
      <c r="M47" s="52" t="e">
        <f t="shared" ca="1" si="1"/>
        <v>#N/A</v>
      </c>
      <c r="N47" s="117" t="e">
        <f ca="1">VLOOKUP($B47,Matrix!$H$13:$I$37,2,FALSE)&amp;"_"&amp;C47</f>
        <v>#N/A</v>
      </c>
      <c r="O47" s="129" t="e">
        <f t="shared" ca="1" si="2"/>
        <v>#N/A</v>
      </c>
    </row>
    <row r="48" spans="2:15">
      <c r="B48" s="24"/>
      <c r="C48" s="23"/>
      <c r="D48" s="122"/>
      <c r="E48" s="24"/>
      <c r="F48" s="123"/>
      <c r="G48" s="24"/>
      <c r="H48" s="123"/>
      <c r="I48" s="24"/>
      <c r="J48" s="123"/>
      <c r="K48" s="24"/>
      <c r="L48" s="123"/>
      <c r="M48" s="52" t="e">
        <f t="shared" ca="1" si="1"/>
        <v>#N/A</v>
      </c>
      <c r="N48" s="117" t="e">
        <f ca="1">VLOOKUP($B48,Matrix!$H$13:$I$37,2,FALSE)&amp;"_"&amp;C48</f>
        <v>#N/A</v>
      </c>
      <c r="O48" s="129" t="e">
        <f t="shared" ca="1" si="2"/>
        <v>#N/A</v>
      </c>
    </row>
    <row r="49" spans="2:15">
      <c r="B49" s="24"/>
      <c r="C49" s="23"/>
      <c r="D49" s="122"/>
      <c r="E49" s="24"/>
      <c r="F49" s="123"/>
      <c r="G49" s="24"/>
      <c r="H49" s="123"/>
      <c r="I49" s="24"/>
      <c r="J49" s="123"/>
      <c r="K49" s="24"/>
      <c r="L49" s="123"/>
      <c r="M49" s="52" t="e">
        <f t="shared" ca="1" si="1"/>
        <v>#N/A</v>
      </c>
      <c r="N49" s="117" t="e">
        <f ca="1">VLOOKUP($B49,Matrix!$H$13:$I$37,2,FALSE)&amp;"_"&amp;C49</f>
        <v>#N/A</v>
      </c>
      <c r="O49" s="129" t="e">
        <f t="shared" ca="1" si="2"/>
        <v>#N/A</v>
      </c>
    </row>
    <row r="50" spans="2:15">
      <c r="B50" s="24"/>
      <c r="C50" s="23"/>
      <c r="D50" s="122"/>
      <c r="E50" s="24"/>
      <c r="F50" s="123"/>
      <c r="G50" s="24"/>
      <c r="H50" s="123"/>
      <c r="I50" s="24"/>
      <c r="J50" s="123"/>
      <c r="K50" s="24"/>
      <c r="L50" s="123"/>
      <c r="M50" s="52" t="e">
        <f t="shared" ca="1" si="1"/>
        <v>#N/A</v>
      </c>
      <c r="N50" s="117" t="e">
        <f ca="1">VLOOKUP($B50,Matrix!$H$13:$I$37,2,FALSE)&amp;"_"&amp;C50</f>
        <v>#N/A</v>
      </c>
      <c r="O50" s="129" t="e">
        <f t="shared" ca="1" si="2"/>
        <v>#N/A</v>
      </c>
    </row>
    <row r="51" spans="2:15">
      <c r="B51" s="24"/>
      <c r="C51" s="23"/>
      <c r="D51" s="122"/>
      <c r="E51" s="24"/>
      <c r="F51" s="123"/>
      <c r="G51" s="24"/>
      <c r="H51" s="123"/>
      <c r="I51" s="24"/>
      <c r="J51" s="123"/>
      <c r="K51" s="24"/>
      <c r="L51" s="123"/>
      <c r="M51" s="52" t="e">
        <f t="shared" ca="1" si="1"/>
        <v>#N/A</v>
      </c>
      <c r="N51" s="117" t="e">
        <f ca="1">VLOOKUP($B51,Matrix!$H$13:$I$37,2,FALSE)&amp;"_"&amp;C51</f>
        <v>#N/A</v>
      </c>
      <c r="O51" s="129" t="e">
        <f t="shared" ca="1" si="2"/>
        <v>#N/A</v>
      </c>
    </row>
    <row r="52" spans="2:15">
      <c r="B52" s="24"/>
      <c r="C52" s="23"/>
      <c r="D52" s="122"/>
      <c r="E52" s="24"/>
      <c r="F52" s="123"/>
      <c r="G52" s="24"/>
      <c r="H52" s="123"/>
      <c r="I52" s="24"/>
      <c r="J52" s="123"/>
      <c r="K52" s="24"/>
      <c r="L52" s="123"/>
      <c r="M52" s="52" t="e">
        <f t="shared" ca="1" si="1"/>
        <v>#N/A</v>
      </c>
      <c r="N52" s="117" t="e">
        <f ca="1">VLOOKUP($B52,Matrix!$H$13:$I$37,2,FALSE)&amp;"_"&amp;C52</f>
        <v>#N/A</v>
      </c>
      <c r="O52" s="129" t="e">
        <f t="shared" ca="1" si="2"/>
        <v>#N/A</v>
      </c>
    </row>
    <row r="53" spans="2:15">
      <c r="B53" s="24"/>
      <c r="C53" s="23"/>
      <c r="D53" s="122"/>
      <c r="E53" s="24"/>
      <c r="F53" s="123"/>
      <c r="G53" s="24"/>
      <c r="H53" s="123"/>
      <c r="I53" s="24"/>
      <c r="J53" s="123"/>
      <c r="K53" s="24"/>
      <c r="L53" s="123"/>
      <c r="M53" s="52" t="e">
        <f t="shared" ca="1" si="1"/>
        <v>#N/A</v>
      </c>
      <c r="N53" s="117" t="e">
        <f ca="1">VLOOKUP($B53,Matrix!$H$13:$I$37,2,FALSE)&amp;"_"&amp;C53</f>
        <v>#N/A</v>
      </c>
      <c r="O53" s="129" t="e">
        <f t="shared" ca="1" si="2"/>
        <v>#N/A</v>
      </c>
    </row>
    <row r="54" spans="2:15">
      <c r="B54" s="24"/>
      <c r="C54" s="23"/>
      <c r="D54" s="122"/>
      <c r="E54" s="24"/>
      <c r="F54" s="123"/>
      <c r="G54" s="24"/>
      <c r="H54" s="123"/>
      <c r="I54" s="24"/>
      <c r="J54" s="123"/>
      <c r="K54" s="24"/>
      <c r="L54" s="123"/>
      <c r="M54" s="52" t="e">
        <f t="shared" ca="1" si="1"/>
        <v>#N/A</v>
      </c>
      <c r="N54" s="117" t="e">
        <f ca="1">VLOOKUP($B54,Matrix!$H$13:$I$37,2,FALSE)&amp;"_"&amp;C54</f>
        <v>#N/A</v>
      </c>
      <c r="O54" s="129" t="e">
        <f t="shared" ca="1" si="2"/>
        <v>#N/A</v>
      </c>
    </row>
    <row r="55" spans="2:15">
      <c r="B55" s="24"/>
      <c r="C55" s="23"/>
      <c r="D55" s="122"/>
      <c r="E55" s="24"/>
      <c r="F55" s="123"/>
      <c r="G55" s="24"/>
      <c r="H55" s="123"/>
      <c r="I55" s="24"/>
      <c r="J55" s="123"/>
      <c r="K55" s="24"/>
      <c r="L55" s="123"/>
      <c r="M55" s="52" t="e">
        <f t="shared" ca="1" si="1"/>
        <v>#N/A</v>
      </c>
      <c r="N55" s="117" t="e">
        <f ca="1">VLOOKUP($B55,Matrix!$H$13:$I$37,2,FALSE)&amp;"_"&amp;C55</f>
        <v>#N/A</v>
      </c>
      <c r="O55" s="129" t="e">
        <f t="shared" ca="1" si="2"/>
        <v>#N/A</v>
      </c>
    </row>
    <row r="56" spans="2:15">
      <c r="B56" s="24"/>
      <c r="C56" s="23"/>
      <c r="D56" s="122"/>
      <c r="E56" s="24"/>
      <c r="F56" s="123"/>
      <c r="G56" s="24"/>
      <c r="H56" s="123"/>
      <c r="I56" s="24"/>
      <c r="J56" s="123"/>
      <c r="K56" s="24"/>
      <c r="L56" s="123"/>
      <c r="M56" s="52" t="e">
        <f t="shared" ca="1" si="1"/>
        <v>#N/A</v>
      </c>
      <c r="N56" s="117" t="e">
        <f ca="1">VLOOKUP($B56,Matrix!$H$13:$I$37,2,FALSE)&amp;"_"&amp;C56</f>
        <v>#N/A</v>
      </c>
      <c r="O56" s="129" t="e">
        <f t="shared" ca="1" si="2"/>
        <v>#N/A</v>
      </c>
    </row>
    <row r="57" spans="2:15">
      <c r="B57" s="24"/>
      <c r="C57" s="23"/>
      <c r="D57" s="122"/>
      <c r="E57" s="24"/>
      <c r="F57" s="123"/>
      <c r="G57" s="24"/>
      <c r="H57" s="123"/>
      <c r="I57" s="24"/>
      <c r="J57" s="123"/>
      <c r="K57" s="24"/>
      <c r="L57" s="123"/>
      <c r="M57" s="52" t="e">
        <f t="shared" ca="1" si="1"/>
        <v>#N/A</v>
      </c>
      <c r="N57" s="117" t="e">
        <f ca="1">VLOOKUP($B57,Matrix!$H$13:$I$37,2,FALSE)&amp;"_"&amp;C57</f>
        <v>#N/A</v>
      </c>
      <c r="O57" s="129" t="e">
        <f t="shared" ca="1" si="2"/>
        <v>#N/A</v>
      </c>
    </row>
    <row r="58" spans="2:15">
      <c r="B58" s="24"/>
      <c r="C58" s="23"/>
      <c r="D58" s="122"/>
      <c r="E58" s="24"/>
      <c r="F58" s="123"/>
      <c r="G58" s="24"/>
      <c r="H58" s="123"/>
      <c r="I58" s="24"/>
      <c r="J58" s="123"/>
      <c r="K58" s="24"/>
      <c r="L58" s="123"/>
      <c r="M58" s="52" t="e">
        <f t="shared" ca="1" si="1"/>
        <v>#N/A</v>
      </c>
      <c r="N58" s="117" t="e">
        <f ca="1">VLOOKUP($B58,Matrix!$H$13:$I$37,2,FALSE)&amp;"_"&amp;C58</f>
        <v>#N/A</v>
      </c>
      <c r="O58" s="129" t="e">
        <f t="shared" ca="1" si="2"/>
        <v>#N/A</v>
      </c>
    </row>
    <row r="59" spans="2:15">
      <c r="B59" s="24"/>
      <c r="C59" s="23"/>
      <c r="D59" s="122"/>
      <c r="E59" s="24"/>
      <c r="F59" s="123"/>
      <c r="G59" s="24"/>
      <c r="H59" s="123"/>
      <c r="I59" s="24"/>
      <c r="J59" s="123"/>
      <c r="K59" s="24"/>
      <c r="L59" s="123"/>
      <c r="M59" s="52" t="e">
        <f t="shared" ca="1" si="1"/>
        <v>#N/A</v>
      </c>
      <c r="N59" s="117" t="e">
        <f ca="1">VLOOKUP($B59,Matrix!$H$13:$I$37,2,FALSE)&amp;"_"&amp;C59</f>
        <v>#N/A</v>
      </c>
      <c r="O59" s="129" t="e">
        <f t="shared" ca="1" si="2"/>
        <v>#N/A</v>
      </c>
    </row>
    <row r="60" spans="2:15">
      <c r="B60" s="24"/>
      <c r="C60" s="23"/>
      <c r="D60" s="122"/>
      <c r="E60" s="24"/>
      <c r="F60" s="123"/>
      <c r="G60" s="24"/>
      <c r="H60" s="123"/>
      <c r="I60" s="24"/>
      <c r="J60" s="123"/>
      <c r="K60" s="24"/>
      <c r="L60" s="123"/>
      <c r="M60" s="52" t="e">
        <f t="shared" ca="1" si="1"/>
        <v>#N/A</v>
      </c>
      <c r="N60" s="117" t="e">
        <f ca="1">VLOOKUP($B60,Matrix!$H$13:$I$37,2,FALSE)&amp;"_"&amp;C60</f>
        <v>#N/A</v>
      </c>
      <c r="O60" s="129" t="e">
        <f t="shared" ca="1" si="2"/>
        <v>#N/A</v>
      </c>
    </row>
    <row r="61" spans="2:15">
      <c r="B61" s="24"/>
      <c r="C61" s="23"/>
      <c r="D61" s="122"/>
      <c r="E61" s="24"/>
      <c r="F61" s="123"/>
      <c r="G61" s="24"/>
      <c r="H61" s="123"/>
      <c r="I61" s="24"/>
      <c r="J61" s="123"/>
      <c r="K61" s="24"/>
      <c r="L61" s="123"/>
      <c r="M61" s="52" t="e">
        <f t="shared" ca="1" si="1"/>
        <v>#N/A</v>
      </c>
      <c r="N61" s="117" t="e">
        <f ca="1">VLOOKUP($B61,Matrix!$H$13:$I$37,2,FALSE)&amp;"_"&amp;C61</f>
        <v>#N/A</v>
      </c>
      <c r="O61" s="129" t="e">
        <f t="shared" ca="1" si="2"/>
        <v>#N/A</v>
      </c>
    </row>
    <row r="62" spans="2:15">
      <c r="B62" s="24"/>
      <c r="C62" s="23"/>
      <c r="D62" s="122"/>
      <c r="E62" s="24"/>
      <c r="F62" s="123"/>
      <c r="G62" s="24"/>
      <c r="H62" s="123"/>
      <c r="I62" s="24"/>
      <c r="J62" s="123"/>
      <c r="K62" s="24"/>
      <c r="L62" s="123"/>
      <c r="M62" s="52" t="e">
        <f t="shared" ca="1" si="1"/>
        <v>#N/A</v>
      </c>
      <c r="N62" s="117" t="e">
        <f ca="1">VLOOKUP($B62,Matrix!$H$13:$I$37,2,FALSE)&amp;"_"&amp;C62</f>
        <v>#N/A</v>
      </c>
      <c r="O62" s="129" t="e">
        <f t="shared" ca="1" si="2"/>
        <v>#N/A</v>
      </c>
    </row>
    <row r="63" spans="2:15">
      <c r="B63" s="24"/>
      <c r="C63" s="23"/>
      <c r="D63" s="122"/>
      <c r="E63" s="24"/>
      <c r="F63" s="123"/>
      <c r="G63" s="24"/>
      <c r="H63" s="123"/>
      <c r="I63" s="24"/>
      <c r="J63" s="123"/>
      <c r="K63" s="24"/>
      <c r="L63" s="123"/>
      <c r="M63" s="52" t="e">
        <f t="shared" ca="1" si="1"/>
        <v>#N/A</v>
      </c>
      <c r="N63" s="117" t="e">
        <f ca="1">VLOOKUP($B63,Matrix!$H$13:$I$37,2,FALSE)&amp;"_"&amp;C63</f>
        <v>#N/A</v>
      </c>
      <c r="O63" s="129" t="e">
        <f t="shared" ca="1" si="2"/>
        <v>#N/A</v>
      </c>
    </row>
    <row r="64" spans="2:15">
      <c r="B64" s="24"/>
      <c r="C64" s="23"/>
      <c r="D64" s="122"/>
      <c r="E64" s="24"/>
      <c r="F64" s="123"/>
      <c r="G64" s="24"/>
      <c r="H64" s="123"/>
      <c r="I64" s="24"/>
      <c r="J64" s="123"/>
      <c r="K64" s="24"/>
      <c r="L64" s="123"/>
      <c r="M64" s="52" t="e">
        <f t="shared" ca="1" si="1"/>
        <v>#N/A</v>
      </c>
      <c r="N64" s="117" t="e">
        <f ca="1">VLOOKUP($B64,Matrix!$H$13:$I$37,2,FALSE)&amp;"_"&amp;C64</f>
        <v>#N/A</v>
      </c>
      <c r="O64" s="129" t="e">
        <f t="shared" ca="1" si="2"/>
        <v>#N/A</v>
      </c>
    </row>
    <row r="65" spans="2:15">
      <c r="B65" s="24"/>
      <c r="C65" s="23"/>
      <c r="D65" s="122"/>
      <c r="E65" s="24"/>
      <c r="F65" s="123"/>
      <c r="G65" s="24"/>
      <c r="H65" s="123"/>
      <c r="I65" s="24"/>
      <c r="J65" s="123"/>
      <c r="K65" s="24"/>
      <c r="L65" s="123"/>
      <c r="M65" s="52" t="e">
        <f t="shared" ca="1" si="1"/>
        <v>#N/A</v>
      </c>
      <c r="N65" s="117" t="e">
        <f ca="1">VLOOKUP($B65,Matrix!$H$13:$I$37,2,FALSE)&amp;"_"&amp;C65</f>
        <v>#N/A</v>
      </c>
      <c r="O65" s="129" t="e">
        <f t="shared" ca="1" si="2"/>
        <v>#N/A</v>
      </c>
    </row>
    <row r="66" spans="2:15">
      <c r="B66" s="24"/>
      <c r="C66" s="23"/>
      <c r="D66" s="122"/>
      <c r="E66" s="24"/>
      <c r="F66" s="123"/>
      <c r="G66" s="24"/>
      <c r="H66" s="123"/>
      <c r="I66" s="24"/>
      <c r="J66" s="123"/>
      <c r="K66" s="24"/>
      <c r="L66" s="123"/>
      <c r="M66" s="52" t="e">
        <f t="shared" ca="1" si="1"/>
        <v>#N/A</v>
      </c>
      <c r="N66" s="117" t="e">
        <f ca="1">VLOOKUP($B66,Matrix!$H$13:$I$37,2,FALSE)&amp;"_"&amp;C66</f>
        <v>#N/A</v>
      </c>
      <c r="O66" s="129" t="e">
        <f t="shared" ca="1" si="2"/>
        <v>#N/A</v>
      </c>
    </row>
    <row r="67" spans="2:15">
      <c r="B67" s="24"/>
      <c r="C67" s="23"/>
      <c r="D67" s="122"/>
      <c r="E67" s="24"/>
      <c r="F67" s="123"/>
      <c r="G67" s="24"/>
      <c r="H67" s="123"/>
      <c r="I67" s="24"/>
      <c r="J67" s="123"/>
      <c r="K67" s="24"/>
      <c r="L67" s="123"/>
      <c r="M67" s="52" t="e">
        <f t="shared" ca="1" si="1"/>
        <v>#N/A</v>
      </c>
      <c r="N67" s="117" t="e">
        <f ca="1">VLOOKUP($B67,Matrix!$H$13:$I$37,2,FALSE)&amp;"_"&amp;C67</f>
        <v>#N/A</v>
      </c>
      <c r="O67" s="129" t="e">
        <f t="shared" ca="1" si="2"/>
        <v>#N/A</v>
      </c>
    </row>
    <row r="68" spans="2:15">
      <c r="B68" s="24"/>
      <c r="C68" s="23"/>
      <c r="D68" s="122"/>
      <c r="E68" s="24"/>
      <c r="F68" s="123"/>
      <c r="G68" s="24"/>
      <c r="H68" s="123"/>
      <c r="I68" s="24"/>
      <c r="J68" s="123"/>
      <c r="K68" s="24"/>
      <c r="L68" s="123"/>
      <c r="M68" s="52" t="e">
        <f t="shared" ca="1" si="1"/>
        <v>#N/A</v>
      </c>
      <c r="N68" s="117" t="e">
        <f ca="1">VLOOKUP($B68,Matrix!$H$13:$I$37,2,FALSE)&amp;"_"&amp;C68</f>
        <v>#N/A</v>
      </c>
      <c r="O68" s="129" t="e">
        <f t="shared" ref="O68:O99" ca="1" si="3">"#define "&amp;N68&amp;REPT(" ",48-M68)&amp;"("&amp;D68&amp;"U)"</f>
        <v>#N/A</v>
      </c>
    </row>
    <row r="69" spans="2:15">
      <c r="B69" s="24"/>
      <c r="C69" s="23"/>
      <c r="D69" s="122"/>
      <c r="E69" s="24"/>
      <c r="F69" s="123"/>
      <c r="G69" s="24"/>
      <c r="H69" s="123"/>
      <c r="I69" s="24"/>
      <c r="J69" s="123"/>
      <c r="K69" s="24"/>
      <c r="L69" s="123"/>
      <c r="M69" s="52" t="e">
        <f t="shared" ref="M69:M103" ca="1" si="4">LEN(N69)</f>
        <v>#N/A</v>
      </c>
      <c r="N69" s="117" t="e">
        <f ca="1">VLOOKUP($B69,Matrix!$H$13:$I$37,2,FALSE)&amp;"_"&amp;C69</f>
        <v>#N/A</v>
      </c>
      <c r="O69" s="129" t="e">
        <f t="shared" ca="1" si="3"/>
        <v>#N/A</v>
      </c>
    </row>
    <row r="70" spans="2:15">
      <c r="B70" s="24"/>
      <c r="C70" s="23"/>
      <c r="D70" s="122"/>
      <c r="E70" s="24"/>
      <c r="F70" s="123"/>
      <c r="G70" s="24"/>
      <c r="H70" s="123"/>
      <c r="I70" s="24"/>
      <c r="J70" s="123"/>
      <c r="K70" s="24"/>
      <c r="L70" s="123"/>
      <c r="M70" s="52" t="e">
        <f t="shared" ca="1" si="4"/>
        <v>#N/A</v>
      </c>
      <c r="N70" s="117" t="e">
        <f ca="1">VLOOKUP($B70,Matrix!$H$13:$I$37,2,FALSE)&amp;"_"&amp;C70</f>
        <v>#N/A</v>
      </c>
      <c r="O70" s="129" t="e">
        <f t="shared" ca="1" si="3"/>
        <v>#N/A</v>
      </c>
    </row>
    <row r="71" spans="2:15">
      <c r="B71" s="24"/>
      <c r="C71" s="23"/>
      <c r="D71" s="122"/>
      <c r="E71" s="24"/>
      <c r="F71" s="123"/>
      <c r="G71" s="24"/>
      <c r="H71" s="123"/>
      <c r="I71" s="24"/>
      <c r="J71" s="123"/>
      <c r="K71" s="24"/>
      <c r="L71" s="123"/>
      <c r="M71" s="52" t="e">
        <f t="shared" ca="1" si="4"/>
        <v>#N/A</v>
      </c>
      <c r="N71" s="117" t="e">
        <f ca="1">VLOOKUP($B71,Matrix!$H$13:$I$37,2,FALSE)&amp;"_"&amp;C71</f>
        <v>#N/A</v>
      </c>
      <c r="O71" s="129" t="e">
        <f t="shared" ca="1" si="3"/>
        <v>#N/A</v>
      </c>
    </row>
    <row r="72" spans="2:15">
      <c r="B72" s="24"/>
      <c r="C72" s="23"/>
      <c r="D72" s="122"/>
      <c r="E72" s="24"/>
      <c r="F72" s="123"/>
      <c r="G72" s="24"/>
      <c r="H72" s="123"/>
      <c r="I72" s="24"/>
      <c r="J72" s="123"/>
      <c r="K72" s="24"/>
      <c r="L72" s="123"/>
      <c r="M72" s="52" t="e">
        <f t="shared" ca="1" si="4"/>
        <v>#N/A</v>
      </c>
      <c r="N72" s="117" t="e">
        <f ca="1">VLOOKUP($B72,Matrix!$H$13:$I$37,2,FALSE)&amp;"_"&amp;C72</f>
        <v>#N/A</v>
      </c>
      <c r="O72" s="129" t="e">
        <f t="shared" ca="1" si="3"/>
        <v>#N/A</v>
      </c>
    </row>
    <row r="73" spans="2:15">
      <c r="B73" s="24"/>
      <c r="C73" s="23"/>
      <c r="D73" s="122"/>
      <c r="E73" s="24"/>
      <c r="F73" s="123"/>
      <c r="G73" s="24"/>
      <c r="H73" s="123"/>
      <c r="I73" s="24"/>
      <c r="J73" s="123"/>
      <c r="K73" s="24"/>
      <c r="L73" s="123"/>
      <c r="M73" s="52" t="e">
        <f t="shared" ca="1" si="4"/>
        <v>#N/A</v>
      </c>
      <c r="N73" s="117" t="e">
        <f ca="1">VLOOKUP($B73,Matrix!$H$13:$I$37,2,FALSE)&amp;"_"&amp;C73</f>
        <v>#N/A</v>
      </c>
      <c r="O73" s="129" t="e">
        <f t="shared" ca="1" si="3"/>
        <v>#N/A</v>
      </c>
    </row>
    <row r="74" spans="2:15">
      <c r="B74" s="24"/>
      <c r="C74" s="23"/>
      <c r="D74" s="122"/>
      <c r="E74" s="24"/>
      <c r="F74" s="123"/>
      <c r="G74" s="24"/>
      <c r="H74" s="123"/>
      <c r="I74" s="24"/>
      <c r="J74" s="123"/>
      <c r="K74" s="24"/>
      <c r="L74" s="123"/>
      <c r="M74" s="52" t="e">
        <f t="shared" ca="1" si="4"/>
        <v>#N/A</v>
      </c>
      <c r="N74" s="117" t="e">
        <f ca="1">VLOOKUP($B74,Matrix!$H$13:$I$37,2,FALSE)&amp;"_"&amp;C74</f>
        <v>#N/A</v>
      </c>
      <c r="O74" s="129" t="e">
        <f t="shared" ca="1" si="3"/>
        <v>#N/A</v>
      </c>
    </row>
    <row r="75" spans="2:15">
      <c r="B75" s="24"/>
      <c r="C75" s="23"/>
      <c r="D75" s="122"/>
      <c r="E75" s="24"/>
      <c r="F75" s="123"/>
      <c r="G75" s="24"/>
      <c r="H75" s="123"/>
      <c r="I75" s="24"/>
      <c r="J75" s="123"/>
      <c r="K75" s="24"/>
      <c r="L75" s="123"/>
      <c r="M75" s="52" t="e">
        <f t="shared" ca="1" si="4"/>
        <v>#N/A</v>
      </c>
      <c r="N75" s="117" t="e">
        <f ca="1">VLOOKUP($B75,Matrix!$H$13:$I$37,2,FALSE)&amp;"_"&amp;C75</f>
        <v>#N/A</v>
      </c>
      <c r="O75" s="129" t="e">
        <f t="shared" ca="1" si="3"/>
        <v>#N/A</v>
      </c>
    </row>
    <row r="76" spans="2:15">
      <c r="B76" s="24"/>
      <c r="C76" s="23"/>
      <c r="D76" s="122"/>
      <c r="E76" s="24"/>
      <c r="F76" s="123"/>
      <c r="G76" s="24"/>
      <c r="H76" s="123"/>
      <c r="I76" s="24"/>
      <c r="J76" s="123"/>
      <c r="K76" s="24"/>
      <c r="L76" s="123"/>
      <c r="M76" s="52" t="e">
        <f t="shared" ca="1" si="4"/>
        <v>#N/A</v>
      </c>
      <c r="N76" s="117" t="e">
        <f ca="1">VLOOKUP($B76,Matrix!$H$13:$I$37,2,FALSE)&amp;"_"&amp;C76</f>
        <v>#N/A</v>
      </c>
      <c r="O76" s="129" t="e">
        <f t="shared" ca="1" si="3"/>
        <v>#N/A</v>
      </c>
    </row>
    <row r="77" spans="2:15">
      <c r="B77" s="24"/>
      <c r="C77" s="23"/>
      <c r="D77" s="122"/>
      <c r="E77" s="24"/>
      <c r="F77" s="123"/>
      <c r="G77" s="24"/>
      <c r="H77" s="123"/>
      <c r="I77" s="24"/>
      <c r="J77" s="123"/>
      <c r="K77" s="24"/>
      <c r="L77" s="123"/>
      <c r="M77" s="52" t="e">
        <f t="shared" ca="1" si="4"/>
        <v>#N/A</v>
      </c>
      <c r="N77" s="117" t="e">
        <f ca="1">VLOOKUP($B77,Matrix!$H$13:$I$37,2,FALSE)&amp;"_"&amp;C77</f>
        <v>#N/A</v>
      </c>
      <c r="O77" s="129" t="e">
        <f t="shared" ca="1" si="3"/>
        <v>#N/A</v>
      </c>
    </row>
    <row r="78" spans="2:15">
      <c r="B78" s="24"/>
      <c r="C78" s="23"/>
      <c r="D78" s="122"/>
      <c r="E78" s="24"/>
      <c r="F78" s="123"/>
      <c r="G78" s="24"/>
      <c r="H78" s="123"/>
      <c r="I78" s="24"/>
      <c r="J78" s="123"/>
      <c r="K78" s="24"/>
      <c r="L78" s="123"/>
      <c r="M78" s="52" t="e">
        <f t="shared" ca="1" si="4"/>
        <v>#N/A</v>
      </c>
      <c r="N78" s="117" t="e">
        <f ca="1">VLOOKUP($B78,Matrix!$H$13:$I$37,2,FALSE)&amp;"_"&amp;C78</f>
        <v>#N/A</v>
      </c>
      <c r="O78" s="129" t="e">
        <f t="shared" ca="1" si="3"/>
        <v>#N/A</v>
      </c>
    </row>
    <row r="79" spans="2:15">
      <c r="B79" s="24"/>
      <c r="C79" s="23"/>
      <c r="D79" s="122"/>
      <c r="E79" s="24"/>
      <c r="F79" s="123"/>
      <c r="G79" s="24"/>
      <c r="H79" s="123"/>
      <c r="I79" s="24"/>
      <c r="J79" s="123"/>
      <c r="K79" s="24"/>
      <c r="L79" s="123"/>
      <c r="M79" s="52" t="e">
        <f t="shared" ca="1" si="4"/>
        <v>#N/A</v>
      </c>
      <c r="N79" s="117" t="e">
        <f ca="1">VLOOKUP($B79,Matrix!$H$13:$I$37,2,FALSE)&amp;"_"&amp;C79</f>
        <v>#N/A</v>
      </c>
      <c r="O79" s="129" t="e">
        <f t="shared" ca="1" si="3"/>
        <v>#N/A</v>
      </c>
    </row>
    <row r="80" spans="2:15">
      <c r="B80" s="24"/>
      <c r="C80" s="23"/>
      <c r="D80" s="122"/>
      <c r="E80" s="24"/>
      <c r="F80" s="123"/>
      <c r="G80" s="24"/>
      <c r="H80" s="123"/>
      <c r="I80" s="24"/>
      <c r="J80" s="123"/>
      <c r="K80" s="24"/>
      <c r="L80" s="123"/>
      <c r="M80" s="52" t="e">
        <f t="shared" ca="1" si="4"/>
        <v>#N/A</v>
      </c>
      <c r="N80" s="117" t="e">
        <f ca="1">VLOOKUP($B80,Matrix!$H$13:$I$37,2,FALSE)&amp;"_"&amp;C80</f>
        <v>#N/A</v>
      </c>
      <c r="O80" s="129" t="e">
        <f t="shared" ca="1" si="3"/>
        <v>#N/A</v>
      </c>
    </row>
    <row r="81" spans="2:15">
      <c r="B81" s="24"/>
      <c r="C81" s="23"/>
      <c r="D81" s="122"/>
      <c r="E81" s="24"/>
      <c r="F81" s="123"/>
      <c r="G81" s="24"/>
      <c r="H81" s="123"/>
      <c r="I81" s="24"/>
      <c r="J81" s="123"/>
      <c r="K81" s="24"/>
      <c r="L81" s="123"/>
      <c r="M81" s="52" t="e">
        <f t="shared" ca="1" si="4"/>
        <v>#N/A</v>
      </c>
      <c r="N81" s="117" t="e">
        <f ca="1">VLOOKUP($B81,Matrix!$H$13:$I$37,2,FALSE)&amp;"_"&amp;C81</f>
        <v>#N/A</v>
      </c>
      <c r="O81" s="129" t="e">
        <f t="shared" ca="1" si="3"/>
        <v>#N/A</v>
      </c>
    </row>
    <row r="82" spans="2:15">
      <c r="B82" s="24"/>
      <c r="C82" s="23"/>
      <c r="D82" s="122"/>
      <c r="E82" s="24"/>
      <c r="F82" s="123"/>
      <c r="G82" s="24"/>
      <c r="H82" s="123"/>
      <c r="I82" s="24"/>
      <c r="J82" s="123"/>
      <c r="K82" s="24"/>
      <c r="L82" s="123"/>
      <c r="M82" s="52" t="e">
        <f t="shared" ca="1" si="4"/>
        <v>#N/A</v>
      </c>
      <c r="N82" s="117" t="e">
        <f ca="1">VLOOKUP($B82,Matrix!$H$13:$I$37,2,FALSE)&amp;"_"&amp;C82</f>
        <v>#N/A</v>
      </c>
      <c r="O82" s="129" t="e">
        <f t="shared" ca="1" si="3"/>
        <v>#N/A</v>
      </c>
    </row>
    <row r="83" spans="2:15">
      <c r="B83" s="24"/>
      <c r="C83" s="23"/>
      <c r="D83" s="122"/>
      <c r="E83" s="24"/>
      <c r="F83" s="123"/>
      <c r="G83" s="24"/>
      <c r="H83" s="123"/>
      <c r="I83" s="24"/>
      <c r="J83" s="123"/>
      <c r="K83" s="24"/>
      <c r="L83" s="123"/>
      <c r="M83" s="52" t="e">
        <f t="shared" ca="1" si="4"/>
        <v>#N/A</v>
      </c>
      <c r="N83" s="117" t="e">
        <f ca="1">VLOOKUP($B83,Matrix!$H$13:$I$37,2,FALSE)&amp;"_"&amp;C83</f>
        <v>#N/A</v>
      </c>
      <c r="O83" s="129" t="e">
        <f t="shared" ca="1" si="3"/>
        <v>#N/A</v>
      </c>
    </row>
    <row r="84" spans="2:15">
      <c r="B84" s="24"/>
      <c r="C84" s="23"/>
      <c r="D84" s="122"/>
      <c r="E84" s="24"/>
      <c r="F84" s="123"/>
      <c r="G84" s="24"/>
      <c r="H84" s="123"/>
      <c r="I84" s="24"/>
      <c r="J84" s="123"/>
      <c r="K84" s="24"/>
      <c r="L84" s="123"/>
      <c r="M84" s="52" t="e">
        <f t="shared" ca="1" si="4"/>
        <v>#N/A</v>
      </c>
      <c r="N84" s="117" t="e">
        <f ca="1">VLOOKUP($B84,Matrix!$H$13:$I$37,2,FALSE)&amp;"_"&amp;C84</f>
        <v>#N/A</v>
      </c>
      <c r="O84" s="129" t="e">
        <f t="shared" ca="1" si="3"/>
        <v>#N/A</v>
      </c>
    </row>
    <row r="85" spans="2:15">
      <c r="B85" s="24"/>
      <c r="C85" s="23"/>
      <c r="D85" s="122"/>
      <c r="E85" s="24"/>
      <c r="F85" s="123"/>
      <c r="G85" s="24"/>
      <c r="H85" s="123"/>
      <c r="I85" s="24"/>
      <c r="J85" s="123"/>
      <c r="K85" s="24"/>
      <c r="L85" s="123"/>
      <c r="M85" s="52" t="e">
        <f t="shared" ca="1" si="4"/>
        <v>#N/A</v>
      </c>
      <c r="N85" s="117" t="e">
        <f ca="1">VLOOKUP($B85,Matrix!$H$13:$I$37,2,FALSE)&amp;"_"&amp;C85</f>
        <v>#N/A</v>
      </c>
      <c r="O85" s="129" t="e">
        <f t="shared" ca="1" si="3"/>
        <v>#N/A</v>
      </c>
    </row>
    <row r="86" spans="2:15">
      <c r="B86" s="24"/>
      <c r="C86" s="23"/>
      <c r="D86" s="122"/>
      <c r="E86" s="24"/>
      <c r="F86" s="123"/>
      <c r="G86" s="24"/>
      <c r="H86" s="123"/>
      <c r="I86" s="24"/>
      <c r="J86" s="123"/>
      <c r="K86" s="24"/>
      <c r="L86" s="123"/>
      <c r="M86" s="52" t="e">
        <f t="shared" ca="1" si="4"/>
        <v>#N/A</v>
      </c>
      <c r="N86" s="117" t="e">
        <f ca="1">VLOOKUP($B86,Matrix!$H$13:$I$37,2,FALSE)&amp;"_"&amp;C86</f>
        <v>#N/A</v>
      </c>
      <c r="O86" s="129" t="e">
        <f t="shared" ca="1" si="3"/>
        <v>#N/A</v>
      </c>
    </row>
    <row r="87" spans="2:15">
      <c r="B87" s="24"/>
      <c r="C87" s="23"/>
      <c r="D87" s="122"/>
      <c r="E87" s="24"/>
      <c r="F87" s="123"/>
      <c r="G87" s="24"/>
      <c r="H87" s="123"/>
      <c r="I87" s="24"/>
      <c r="J87" s="123"/>
      <c r="K87" s="24"/>
      <c r="L87" s="123"/>
      <c r="M87" s="52" t="e">
        <f t="shared" ca="1" si="4"/>
        <v>#N/A</v>
      </c>
      <c r="N87" s="73" t="e">
        <f ca="1">VLOOKUP($B87,Matrix!$H$13:$I$37,2,FALSE)&amp;"_"&amp;C87</f>
        <v>#N/A</v>
      </c>
      <c r="O87" s="129" t="e">
        <f t="shared" ca="1" si="3"/>
        <v>#N/A</v>
      </c>
    </row>
    <row r="88" spans="2:15">
      <c r="B88" s="24"/>
      <c r="C88" s="23"/>
      <c r="D88" s="122"/>
      <c r="E88" s="24"/>
      <c r="F88" s="123"/>
      <c r="G88" s="24"/>
      <c r="H88" s="123"/>
      <c r="I88" s="24"/>
      <c r="J88" s="123"/>
      <c r="K88" s="24"/>
      <c r="L88" s="123"/>
      <c r="M88" s="52" t="e">
        <f t="shared" ca="1" si="4"/>
        <v>#N/A</v>
      </c>
      <c r="N88" s="73" t="e">
        <f ca="1">VLOOKUP($B88,Matrix!$H$13:$I$37,2,FALSE)&amp;"_"&amp;C88</f>
        <v>#N/A</v>
      </c>
      <c r="O88" s="129" t="e">
        <f t="shared" ca="1" si="3"/>
        <v>#N/A</v>
      </c>
    </row>
    <row r="89" spans="2:15">
      <c r="B89" s="24"/>
      <c r="C89" s="23"/>
      <c r="D89" s="122"/>
      <c r="E89" s="24"/>
      <c r="F89" s="123"/>
      <c r="G89" s="24"/>
      <c r="H89" s="123"/>
      <c r="I89" s="24"/>
      <c r="J89" s="123"/>
      <c r="K89" s="24"/>
      <c r="L89" s="123"/>
      <c r="M89" s="52" t="e">
        <f t="shared" ca="1" si="4"/>
        <v>#N/A</v>
      </c>
      <c r="N89" s="73" t="e">
        <f ca="1">VLOOKUP($B89,Matrix!$H$13:$I$37,2,FALSE)&amp;"_"&amp;C89</f>
        <v>#N/A</v>
      </c>
      <c r="O89" s="129" t="e">
        <f t="shared" ca="1" si="3"/>
        <v>#N/A</v>
      </c>
    </row>
    <row r="90" spans="2:15">
      <c r="B90" s="24"/>
      <c r="C90" s="23"/>
      <c r="D90" s="122"/>
      <c r="E90" s="24"/>
      <c r="F90" s="123"/>
      <c r="G90" s="24"/>
      <c r="H90" s="123"/>
      <c r="I90" s="24"/>
      <c r="J90" s="123"/>
      <c r="K90" s="24"/>
      <c r="L90" s="123"/>
      <c r="M90" s="52" t="e">
        <f t="shared" ca="1" si="4"/>
        <v>#N/A</v>
      </c>
      <c r="N90" s="73" t="e">
        <f ca="1">VLOOKUP($B90,Matrix!$H$13:$I$37,2,FALSE)&amp;"_"&amp;C90</f>
        <v>#N/A</v>
      </c>
      <c r="O90" s="129" t="e">
        <f t="shared" ca="1" si="3"/>
        <v>#N/A</v>
      </c>
    </row>
    <row r="91" spans="2:15">
      <c r="B91" s="24"/>
      <c r="C91" s="23"/>
      <c r="D91" s="122"/>
      <c r="E91" s="24"/>
      <c r="F91" s="123"/>
      <c r="G91" s="24"/>
      <c r="H91" s="123"/>
      <c r="I91" s="24"/>
      <c r="J91" s="123"/>
      <c r="K91" s="24"/>
      <c r="L91" s="123"/>
      <c r="M91" s="52" t="e">
        <f t="shared" ca="1" si="4"/>
        <v>#N/A</v>
      </c>
      <c r="N91" s="73" t="e">
        <f ca="1">VLOOKUP($B91,Matrix!$H$13:$I$37,2,FALSE)&amp;"_"&amp;C91</f>
        <v>#N/A</v>
      </c>
      <c r="O91" s="129" t="e">
        <f t="shared" ca="1" si="3"/>
        <v>#N/A</v>
      </c>
    </row>
    <row r="92" spans="2:15">
      <c r="B92" s="24"/>
      <c r="C92" s="23"/>
      <c r="D92" s="122"/>
      <c r="E92" s="24"/>
      <c r="F92" s="123"/>
      <c r="G92" s="24"/>
      <c r="H92" s="123"/>
      <c r="I92" s="24"/>
      <c r="J92" s="123"/>
      <c r="K92" s="24"/>
      <c r="L92" s="123"/>
      <c r="M92" s="52" t="e">
        <f t="shared" ca="1" si="4"/>
        <v>#N/A</v>
      </c>
      <c r="N92" s="73" t="e">
        <f ca="1">VLOOKUP($B92,Matrix!$H$13:$I$37,2,FALSE)&amp;"_"&amp;C92</f>
        <v>#N/A</v>
      </c>
      <c r="O92" s="129" t="e">
        <f t="shared" ca="1" si="3"/>
        <v>#N/A</v>
      </c>
    </row>
    <row r="93" spans="2:15">
      <c r="B93" s="24"/>
      <c r="C93" s="23"/>
      <c r="D93" s="122"/>
      <c r="E93" s="24"/>
      <c r="F93" s="123"/>
      <c r="G93" s="24"/>
      <c r="H93" s="123"/>
      <c r="I93" s="24"/>
      <c r="J93" s="123"/>
      <c r="K93" s="24"/>
      <c r="L93" s="123"/>
      <c r="M93" s="52" t="e">
        <f t="shared" ca="1" si="4"/>
        <v>#N/A</v>
      </c>
      <c r="N93" s="73" t="e">
        <f ca="1">VLOOKUP($B93,Matrix!$H$13:$I$37,2,FALSE)&amp;"_"&amp;C93</f>
        <v>#N/A</v>
      </c>
      <c r="O93" s="129" t="e">
        <f t="shared" ca="1" si="3"/>
        <v>#N/A</v>
      </c>
    </row>
    <row r="94" spans="2:15">
      <c r="B94" s="24"/>
      <c r="C94" s="23"/>
      <c r="D94" s="122"/>
      <c r="E94" s="24"/>
      <c r="F94" s="123"/>
      <c r="G94" s="24"/>
      <c r="H94" s="123"/>
      <c r="I94" s="24"/>
      <c r="J94" s="123"/>
      <c r="K94" s="24"/>
      <c r="L94" s="123"/>
      <c r="M94" s="52" t="e">
        <f t="shared" ca="1" si="4"/>
        <v>#N/A</v>
      </c>
      <c r="N94" s="73" t="e">
        <f ca="1">VLOOKUP($B94,Matrix!$H$13:$I$37,2,FALSE)&amp;"_"&amp;C94</f>
        <v>#N/A</v>
      </c>
      <c r="O94" s="129" t="e">
        <f t="shared" ca="1" si="3"/>
        <v>#N/A</v>
      </c>
    </row>
    <row r="95" spans="2:15">
      <c r="B95" s="24"/>
      <c r="C95" s="23"/>
      <c r="D95" s="122"/>
      <c r="E95" s="24"/>
      <c r="F95" s="123"/>
      <c r="G95" s="24"/>
      <c r="H95" s="123"/>
      <c r="I95" s="24"/>
      <c r="J95" s="123"/>
      <c r="K95" s="24"/>
      <c r="L95" s="123"/>
      <c r="M95" s="52" t="e">
        <f t="shared" ca="1" si="4"/>
        <v>#N/A</v>
      </c>
      <c r="N95" s="73" t="e">
        <f ca="1">VLOOKUP($B95,Matrix!$H$13:$I$37,2,FALSE)&amp;"_"&amp;C95</f>
        <v>#N/A</v>
      </c>
      <c r="O95" s="129" t="e">
        <f t="shared" ca="1" si="3"/>
        <v>#N/A</v>
      </c>
    </row>
    <row r="96" spans="2:15">
      <c r="B96" s="24"/>
      <c r="C96" s="23"/>
      <c r="D96" s="122"/>
      <c r="E96" s="24"/>
      <c r="F96" s="123"/>
      <c r="G96" s="24"/>
      <c r="H96" s="123"/>
      <c r="I96" s="24"/>
      <c r="J96" s="123"/>
      <c r="K96" s="24"/>
      <c r="L96" s="123"/>
      <c r="M96" s="52" t="e">
        <f t="shared" ca="1" si="4"/>
        <v>#N/A</v>
      </c>
      <c r="N96" s="73" t="e">
        <f ca="1">VLOOKUP($B96,Matrix!$H$13:$I$37,2,FALSE)&amp;"_"&amp;C96</f>
        <v>#N/A</v>
      </c>
      <c r="O96" s="129" t="e">
        <f t="shared" ca="1" si="3"/>
        <v>#N/A</v>
      </c>
    </row>
    <row r="97" spans="2:15">
      <c r="B97" s="24"/>
      <c r="C97" s="23"/>
      <c r="D97" s="122"/>
      <c r="E97" s="24"/>
      <c r="F97" s="123"/>
      <c r="G97" s="24"/>
      <c r="H97" s="123"/>
      <c r="I97" s="24"/>
      <c r="J97" s="123"/>
      <c r="K97" s="24"/>
      <c r="L97" s="123"/>
      <c r="M97" s="52" t="e">
        <f t="shared" ca="1" si="4"/>
        <v>#N/A</v>
      </c>
      <c r="N97" s="73" t="e">
        <f ca="1">VLOOKUP($B97,Matrix!$H$13:$I$37,2,FALSE)&amp;"_"&amp;C97</f>
        <v>#N/A</v>
      </c>
      <c r="O97" s="129" t="e">
        <f t="shared" ca="1" si="3"/>
        <v>#N/A</v>
      </c>
    </row>
    <row r="98" spans="2:15">
      <c r="B98" s="24"/>
      <c r="C98" s="23"/>
      <c r="D98" s="122"/>
      <c r="E98" s="24"/>
      <c r="F98" s="123"/>
      <c r="G98" s="24"/>
      <c r="H98" s="123"/>
      <c r="I98" s="24"/>
      <c r="J98" s="123"/>
      <c r="K98" s="24"/>
      <c r="L98" s="123"/>
      <c r="M98" s="52" t="e">
        <f t="shared" ca="1" si="4"/>
        <v>#N/A</v>
      </c>
      <c r="N98" s="73" t="e">
        <f ca="1">VLOOKUP($B98,Matrix!$H$13:$I$37,2,FALSE)&amp;"_"&amp;C98</f>
        <v>#N/A</v>
      </c>
      <c r="O98" s="129" t="e">
        <f t="shared" ca="1" si="3"/>
        <v>#N/A</v>
      </c>
    </row>
    <row r="99" spans="2:15">
      <c r="B99" s="24"/>
      <c r="C99" s="23"/>
      <c r="D99" s="122"/>
      <c r="E99" s="24"/>
      <c r="F99" s="123"/>
      <c r="G99" s="24"/>
      <c r="H99" s="123"/>
      <c r="I99" s="24"/>
      <c r="J99" s="123"/>
      <c r="K99" s="24"/>
      <c r="L99" s="123"/>
      <c r="M99" s="52" t="e">
        <f t="shared" ca="1" si="4"/>
        <v>#N/A</v>
      </c>
      <c r="N99" s="73" t="e">
        <f ca="1">VLOOKUP($B99,Matrix!$H$13:$I$37,2,FALSE)&amp;"_"&amp;C99</f>
        <v>#N/A</v>
      </c>
      <c r="O99" s="129" t="e">
        <f t="shared" ca="1" si="3"/>
        <v>#N/A</v>
      </c>
    </row>
    <row r="100" spans="2:15">
      <c r="B100" s="24"/>
      <c r="C100" s="23"/>
      <c r="D100" s="122"/>
      <c r="E100" s="24"/>
      <c r="F100" s="123"/>
      <c r="G100" s="24"/>
      <c r="H100" s="123"/>
      <c r="I100" s="24"/>
      <c r="J100" s="123"/>
      <c r="K100" s="24"/>
      <c r="L100" s="123"/>
      <c r="M100" s="52" t="e">
        <f t="shared" ca="1" si="4"/>
        <v>#N/A</v>
      </c>
      <c r="N100" s="73" t="e">
        <f ca="1">VLOOKUP($B100,Matrix!$H$13:$I$37,2,FALSE)&amp;"_"&amp;C100</f>
        <v>#N/A</v>
      </c>
      <c r="O100" s="129" t="e">
        <f ca="1">"#define "&amp;N100&amp;REPT(" ",48-M100)&amp;"("&amp;D100&amp;"U)"</f>
        <v>#N/A</v>
      </c>
    </row>
    <row r="101" spans="2:15">
      <c r="B101" s="24"/>
      <c r="C101" s="23"/>
      <c r="D101" s="122"/>
      <c r="E101" s="24"/>
      <c r="F101" s="123"/>
      <c r="G101" s="24"/>
      <c r="H101" s="123"/>
      <c r="I101" s="24"/>
      <c r="J101" s="123"/>
      <c r="K101" s="24"/>
      <c r="L101" s="123"/>
      <c r="M101" s="52" t="e">
        <f t="shared" ca="1" si="4"/>
        <v>#N/A</v>
      </c>
      <c r="N101" s="73" t="e">
        <f ca="1">VLOOKUP($B101,Matrix!$H$13:$I$37,2,FALSE)&amp;"_"&amp;C101</f>
        <v>#N/A</v>
      </c>
      <c r="O101" s="129" t="e">
        <f ca="1">"#define "&amp;N101&amp;REPT(" ",48-M101)&amp;"("&amp;D101&amp;"U)"</f>
        <v>#N/A</v>
      </c>
    </row>
    <row r="102" spans="2:15">
      <c r="B102" s="24"/>
      <c r="C102" s="23"/>
      <c r="D102" s="122"/>
      <c r="E102" s="24"/>
      <c r="F102" s="123"/>
      <c r="G102" s="24"/>
      <c r="H102" s="123"/>
      <c r="I102" s="24"/>
      <c r="J102" s="123"/>
      <c r="K102" s="24"/>
      <c r="L102" s="123"/>
      <c r="M102" s="52" t="e">
        <f t="shared" ca="1" si="4"/>
        <v>#N/A</v>
      </c>
      <c r="N102" s="73" t="e">
        <f ca="1">VLOOKUP($B102,Matrix!$H$13:$I$37,2,FALSE)&amp;"_"&amp;C102</f>
        <v>#N/A</v>
      </c>
      <c r="O102" s="129" t="e">
        <f ca="1">"#define "&amp;N102&amp;REPT(" ",48-M102)&amp;"("&amp;D102&amp;"U)"</f>
        <v>#N/A</v>
      </c>
    </row>
    <row r="103" spans="2:15" ht="14.25" thickBot="1">
      <c r="B103" s="58"/>
      <c r="C103" s="59"/>
      <c r="D103" s="124"/>
      <c r="E103" s="58"/>
      <c r="F103" s="125"/>
      <c r="G103" s="58"/>
      <c r="H103" s="125"/>
      <c r="I103" s="58"/>
      <c r="J103" s="125"/>
      <c r="K103" s="58"/>
      <c r="L103" s="125"/>
      <c r="M103" s="60" t="e">
        <f t="shared" ca="1" si="4"/>
        <v>#N/A</v>
      </c>
      <c r="N103" s="74" t="e">
        <f ca="1">VLOOKUP($B103,Matrix!$H$13:$I$37,2,FALSE)&amp;"_"&amp;C103</f>
        <v>#N/A</v>
      </c>
      <c r="O103" s="130"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4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5" width="41.125" style="206" customWidth="1"/>
    <col min="46" max="46" width="37" style="206" customWidth="1"/>
    <col min="47"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16"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134" t="s">
        <v>62</v>
      </c>
      <c r="AE3" s="344" t="s">
        <v>328</v>
      </c>
      <c r="AF3" s="345"/>
      <c r="AG3" s="344" t="s">
        <v>329</v>
      </c>
      <c r="AH3" s="345"/>
      <c r="AI3" s="346"/>
      <c r="AJ3" s="343"/>
      <c r="AR3" s="98" t="s">
        <v>96</v>
      </c>
    </row>
    <row r="4" spans="1:49" ht="14.25" thickBot="1">
      <c r="A4" s="336" t="s">
        <v>63</v>
      </c>
      <c r="B4" s="33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56"/>
      <c r="AF4" s="256"/>
      <c r="AG4" s="256"/>
      <c r="AH4" s="256"/>
      <c r="AI4" s="256"/>
      <c r="AJ4" s="136"/>
      <c r="AR4" s="86" t="s">
        <v>82</v>
      </c>
      <c r="AS4" s="87"/>
      <c r="AT4" s="87"/>
      <c r="AU4" s="87"/>
      <c r="AV4" s="87"/>
      <c r="AW4" s="88"/>
    </row>
    <row r="5" spans="1:49" ht="14.25" thickBot="1">
      <c r="A5" s="338"/>
      <c r="B5" s="339"/>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57"/>
      <c r="AF5" s="257"/>
      <c r="AG5" s="257"/>
      <c r="AH5" s="257"/>
      <c r="AI5" s="257"/>
      <c r="AJ5" s="137"/>
      <c r="AR5" s="89" t="str">
        <f ca="1">"static const U4  "&amp;AW8&amp;"["&amp;AW10&amp;"]"&amp;" = {"</f>
        <v>static const U4  u4_sp_ALERT_S_ADTJA_TT_CRIT[ALERT_S_ADTJA_TT_NUM_DST] = {</v>
      </c>
      <c r="AS5" s="89" t="str">
        <f ca="1">"static const U4  "&amp;$AW$9&amp;"["&amp;$AW$10&amp;"] = {"</f>
        <v>static const U4  u4_sp_ALERT_S_ADTJA_TT_MASK[ALERT_S_ADTJA_TT_NUM_DST] = {</v>
      </c>
      <c r="AT5" s="89" t="str">
        <f ca="1">"static const U1  "&amp;$AW$11&amp;"["&amp;$AW$10&amp;"] = {"</f>
        <v>static const U1  u1_sp_ALERT_S_ADTJA_TT_DST[ALERT_S_ADTJA_TT_NUM_DST] = {</v>
      </c>
      <c r="AU5" s="89" t="str">
        <f ca="1">"const ST_ALERT_MTRX "&amp;$AW$12&amp;" = {"</f>
        <v>const ST_ALERT_MTRX st_gp_ALERT_S_ADTJA_MTRX[10] = {</v>
      </c>
      <c r="AV5" s="70" t="str">
        <f ca="1">"#define "&amp;AW10&amp;REPT(" ",41-LEN(AW10))&amp;"("&amp;AW13&amp;"U)"</f>
        <v>#define ALERT_S_ADTJA_TT_NUM_DST                 (32U)</v>
      </c>
      <c r="AW5" s="71"/>
    </row>
    <row r="6" spans="1:49">
      <c r="B6" s="140" t="str">
        <f ca="1">"Table "&amp;$AW$6</f>
        <v>Table TT</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38" t="s">
        <v>67</v>
      </c>
      <c r="Z6" s="138" t="s">
        <v>67</v>
      </c>
      <c r="AA6" s="138" t="s">
        <v>67</v>
      </c>
      <c r="AB6" s="138" t="s">
        <v>67</v>
      </c>
      <c r="AC6" s="138" t="s">
        <v>67</v>
      </c>
      <c r="AD6" s="138" t="s">
        <v>67</v>
      </c>
      <c r="AE6" s="258">
        <v>0</v>
      </c>
      <c r="AF6" s="258">
        <v>0</v>
      </c>
      <c r="AG6" s="258">
        <v>0</v>
      </c>
      <c r="AH6" s="258">
        <v>0</v>
      </c>
      <c r="AI6" s="258">
        <v>0</v>
      </c>
      <c r="AJ6" s="56"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(U4)0x0000001FU,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TT</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t="s">
        <v>67</v>
      </c>
      <c r="AE7" s="258">
        <v>0</v>
      </c>
      <c r="AF7" s="258">
        <v>0</v>
      </c>
      <c r="AG7" s="258">
        <v>0</v>
      </c>
      <c r="AH7" s="258">
        <v>0</v>
      </c>
      <c r="AI7" s="258">
        <v>1</v>
      </c>
      <c r="AJ7" s="56" t="s">
        <v>256</v>
      </c>
      <c r="AL7" s="206" t="str">
        <f t="shared" ca="1" si="0"/>
        <v xml:space="preserve">    (U1)ALERT_REQ_S_ADTJA_TT_STNBY</v>
      </c>
      <c r="AR7" s="68" t="str">
        <f t="shared" ref="AR7:AR70" si="3">IF(AQ72&lt;&gt;"",AQ72,IF(AQ71&lt;&gt;"","};",""))</f>
        <v xml:space="preserve">    (U4)0x00000001U,                                                           /* 01 STNBY                                           */</v>
      </c>
      <c r="AS7" s="68" t="str">
        <f t="shared" ref="AS7:AS70" si="4">IF(AQ137&lt;&gt;"",AQ137,IF(AQ136&lt;&gt;"","};",""))</f>
        <v xml:space="preserve">    (U4)0x0000001FU,                                                           /* 01 STNBY                                           */</v>
      </c>
      <c r="AT7" s="68" t="str">
        <f t="shared" ca="1" si="1"/>
        <v xml:space="preserve">    (U1)ALERT_REQ_S_ADTJA_TT_STNBY,                                            /* 01 STNBY                                           */</v>
      </c>
      <c r="AU7" s="68" t="str">
        <f ca="1">"        &amp;"&amp;$AW$14&amp;","&amp;REPT(" ",69-LEN($AW$14))&amp;"/* fp_u4_SRC_CHK                                      */"</f>
        <v xml:space="preserve">        &amp;u4_s_AlertS_adtjaTtSrcchk,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t="s">
        <v>67</v>
      </c>
      <c r="AE8" s="258">
        <v>0</v>
      </c>
      <c r="AF8" s="258">
        <v>0</v>
      </c>
      <c r="AG8" s="258">
        <v>0</v>
      </c>
      <c r="AH8" s="258">
        <v>1</v>
      </c>
      <c r="AI8" s="258">
        <v>0</v>
      </c>
      <c r="AJ8" s="56" t="s">
        <v>262</v>
      </c>
      <c r="AL8" s="206" t="str">
        <f t="shared" ca="1" si="0"/>
        <v xml:space="preserve">    (U1)ALERT_REQ_S_ADTJA_TT_CTRL</v>
      </c>
      <c r="AR8" s="68" t="str">
        <f t="shared" si="3"/>
        <v xml:space="preserve">    (U4)0x00000002U,                                                           /* 02 CTRL                                            */</v>
      </c>
      <c r="AS8" s="68" t="str">
        <f t="shared" si="4"/>
        <v xml:space="preserve">    (U4)0x0000001FU,                                                           /* 02 CTRL                                            */</v>
      </c>
      <c r="AT8" s="68" t="str">
        <f ca="1">IF(AJ8&lt;&gt;"",AL8&amp;IF(AJ9&lt;&gt;"",","," ")&amp;REPT(" ",78-LEN(AL8))&amp;"/* "&amp;IF(C8&lt;10,"0"&amp;C8,C8)&amp;" "&amp;AJ8&amp;REPT(" ",48-LEN(AJ8))&amp;"*/",IF(AJ7&lt;&gt;"","};",""))</f>
        <v xml:space="preserve">    (U1)ALERT_REQ_S_ADTJA_TT_CTRL,                                             /* 02 CTRL                                            */</v>
      </c>
      <c r="AU8" s="68" t="str">
        <f ca="1">IF($AW$15&lt;&gt;"NULL","        &amp;"&amp;$AW$15&amp;","&amp;REPT(" ",69-LEN($AW$15))&amp;"/* fp_vd_XDST                                         */","        vdp_PTR_NA,                                                            /* fp_vd_XDST                                         */")</f>
        <v xml:space="preserve">        vdp_PTR_NA,                                                            /* fp_vd_XDST                                         */</v>
      </c>
      <c r="AV8" s="54" t="s">
        <v>72</v>
      </c>
      <c r="AW8" s="73" t="str">
        <f ca="1">"u4_sp_ALERT_"&amp;IF(AW6&lt;&gt;AW17,$AW$17&amp;"_"&amp;$AW$6,AW17)&amp;"_CRIT"</f>
        <v>u4_sp_ALERT_S_ADTJA_TT_CRIT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t="s">
        <v>67</v>
      </c>
      <c r="AE9" s="258">
        <v>0</v>
      </c>
      <c r="AF9" s="258">
        <v>0</v>
      </c>
      <c r="AG9" s="258">
        <v>0</v>
      </c>
      <c r="AH9" s="258">
        <v>1</v>
      </c>
      <c r="AI9" s="258">
        <v>1</v>
      </c>
      <c r="AJ9" s="56" t="s">
        <v>264</v>
      </c>
      <c r="AL9" s="206" t="str">
        <f t="shared" ca="1" si="0"/>
        <v xml:space="preserve">    (U1)ALERT_REQ_S_ADTJA_TT_MALFUNC</v>
      </c>
      <c r="AR9" s="68" t="str">
        <f t="shared" si="3"/>
        <v xml:space="preserve">    (U4)0x00000003U,                                                           /* 03 MALFUNC                                         */</v>
      </c>
      <c r="AS9" s="68" t="str">
        <f t="shared" si="4"/>
        <v xml:space="preserve">    (U4)0x0000001FU,                                                           /* 03 MALFUNC                                         */</v>
      </c>
      <c r="AT9" s="68" t="str">
        <f t="shared" ca="1" si="1"/>
        <v xml:space="preserve">    (U1)ALERT_REQ_S_ADTJA_TT_MALFUNC,                                          /* 03 MALFUNC                                         */</v>
      </c>
      <c r="AU9" s="68"/>
      <c r="AV9" s="54" t="s">
        <v>73</v>
      </c>
      <c r="AW9" s="73" t="str">
        <f ca="1">"u4_sp_ALERT_"&amp;IF(AW6&lt;&gt;AW17,$AW$17&amp;"_"&amp;$AW$6,AW17)&amp;"_MASK"</f>
        <v>u4_sp_ALERT_S_ADTJA_TT_MASK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t="s">
        <v>67</v>
      </c>
      <c r="AE10" s="258">
        <v>0</v>
      </c>
      <c r="AF10" s="258">
        <v>0</v>
      </c>
      <c r="AG10" s="258">
        <v>1</v>
      </c>
      <c r="AH10" s="258">
        <v>0</v>
      </c>
      <c r="AI10" s="258">
        <v>0</v>
      </c>
      <c r="AJ10" s="260" t="s">
        <v>32</v>
      </c>
      <c r="AL10" s="206" t="str">
        <f t="shared" si="0"/>
        <v xml:space="preserve">    (U1)ALERT_REQ_UNKNOWN</v>
      </c>
      <c r="AR10" s="68" t="str">
        <f t="shared" si="3"/>
        <v xml:space="preserve">    (U4)0x00000004U,                                                           /* 04 UNKNOWN                                         */</v>
      </c>
      <c r="AS10" s="68" t="str">
        <f t="shared" si="4"/>
        <v xml:space="preserve">    (U4)0x0000001FU,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ALERT_S_ADTJA_TT_NUM_DST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t="s">
        <v>67</v>
      </c>
      <c r="AE11" s="258">
        <v>0</v>
      </c>
      <c r="AF11" s="258">
        <v>0</v>
      </c>
      <c r="AG11" s="258">
        <v>1</v>
      </c>
      <c r="AH11" s="258">
        <v>0</v>
      </c>
      <c r="AI11" s="258">
        <v>1</v>
      </c>
      <c r="AJ11" s="260" t="s">
        <v>32</v>
      </c>
      <c r="AL11" s="206" t="str">
        <f t="shared" si="0"/>
        <v xml:space="preserve">    (U1)ALERT_REQ_UNKNOWN</v>
      </c>
      <c r="AR11" s="68" t="str">
        <f t="shared" si="3"/>
        <v xml:space="preserve">    (U4)0x00000005U,                                                           /* 05 UNKNOWN                                         */</v>
      </c>
      <c r="AS11" s="68" t="str">
        <f t="shared" si="4"/>
        <v xml:space="preserve">    (U4)0x0000001FU,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u1_sp_ALERT_S_ADTJA_TT_DST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t="s">
        <v>67</v>
      </c>
      <c r="AE12" s="258">
        <v>0</v>
      </c>
      <c r="AF12" s="258">
        <v>0</v>
      </c>
      <c r="AG12" s="258">
        <v>1</v>
      </c>
      <c r="AH12" s="258">
        <v>1</v>
      </c>
      <c r="AI12" s="258">
        <v>0</v>
      </c>
      <c r="AJ12" s="260" t="s">
        <v>32</v>
      </c>
      <c r="AL12" s="206" t="str">
        <f t="shared" si="0"/>
        <v xml:space="preserve">    (U1)ALERT_REQ_UNKNOWN</v>
      </c>
      <c r="AR12" s="68" t="str">
        <f t="shared" si="3"/>
        <v xml:space="preserve">    (U4)0x00000006U,                                                           /* 06 UNKNOWN                                         */</v>
      </c>
      <c r="AS12" s="68" t="str">
        <f t="shared" si="4"/>
        <v xml:space="preserve">    (U4)0x0000001FU,                                                           /* 06 UNKNOWN                                         */</v>
      </c>
      <c r="AT12" s="68" t="str">
        <f t="shared" si="1"/>
        <v xml:space="preserve">    (U1)ALERT_REQ_UNKNOWN,                                                     /* 06 UNKNOWN                                         */</v>
      </c>
      <c r="AU12" s="68"/>
      <c r="AV12" s="54" t="s">
        <v>88</v>
      </c>
      <c r="AW12" s="73" t="str">
        <f ca="1">Matrix!D8&amp;"["&amp;Matrix!D7&amp;"]"</f>
        <v>st_gp_ALERT_S_ADTJA_MTRX[10]</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t="s">
        <v>67</v>
      </c>
      <c r="AE13" s="258">
        <v>0</v>
      </c>
      <c r="AF13" s="258">
        <v>0</v>
      </c>
      <c r="AG13" s="258">
        <v>1</v>
      </c>
      <c r="AH13" s="258">
        <v>1</v>
      </c>
      <c r="AI13" s="258">
        <v>1</v>
      </c>
      <c r="AJ13" s="260" t="s">
        <v>32</v>
      </c>
      <c r="AL13" s="206" t="str">
        <f t="shared" si="0"/>
        <v xml:space="preserve">    (U1)ALERT_REQ_UNKNOWN</v>
      </c>
      <c r="AR13" s="68" t="str">
        <f t="shared" si="3"/>
        <v xml:space="preserve">    (U4)0x00000007U,                                                           /* 07 UNKNOWN                                         */</v>
      </c>
      <c r="AS13" s="68" t="str">
        <f t="shared" si="4"/>
        <v xml:space="preserve">    (U4)0x0000001FU,                                                           /* 07 UNKNOWN                                         */</v>
      </c>
      <c r="AT13" s="68" t="str">
        <f t="shared" si="1"/>
        <v xml:space="preserve">    (U1)ALERT_REQ_UNKNOWN,                                                     /* 07 UNKNOWN                                         */</v>
      </c>
      <c r="AU13" s="68" t="str">
        <f ca="1">"        &amp;"&amp;$AW$11&amp;"[0],"&amp;REPT(" ",66-LEN($AW$11))&amp;"/* u1p_DST                                            */"</f>
        <v xml:space="preserve">        &amp;u1_sp_ALERT_S_ADTJA_TT_DST[0],                                        /* u1p_DST                                            */</v>
      </c>
      <c r="AV13" s="54" t="s">
        <v>76</v>
      </c>
      <c r="AW13" s="139">
        <f>COUNTA($AJ$6:$AJ$69)</f>
        <v>32</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t="s">
        <v>67</v>
      </c>
      <c r="AE14" s="258">
        <v>0</v>
      </c>
      <c r="AF14" s="258">
        <v>1</v>
      </c>
      <c r="AG14" s="258">
        <v>0</v>
      </c>
      <c r="AH14" s="258">
        <v>0</v>
      </c>
      <c r="AI14" s="258">
        <v>0</v>
      </c>
      <c r="AJ14" s="260" t="s">
        <v>32</v>
      </c>
      <c r="AL14" s="206" t="str">
        <f t="shared" si="0"/>
        <v xml:space="preserve">    (U1)ALERT_REQ_UNKNOWN</v>
      </c>
      <c r="AR14" s="68" t="str">
        <f t="shared" si="3"/>
        <v xml:space="preserve">    (U4)0x00000008U,                                                           /* 08 UNKNOWN                                         */</v>
      </c>
      <c r="AS14" s="68" t="str">
        <f t="shared" si="4"/>
        <v xml:space="preserve">    (U4)0x0000001FU,                                                           /* 08 UNKNOWN                                         */</v>
      </c>
      <c r="AT14" s="68" t="str">
        <f t="shared" si="1"/>
        <v xml:space="preserve">    (U1)ALERT_REQ_UNKNOWN,                                                     /* 08 UNKNOWN                                         */</v>
      </c>
      <c r="AU14" s="68" t="str">
        <f ca="1">"        (U2)"&amp;$AW$10&amp;","&amp;REPT(" ",66-LEN($AW$10))&amp;"/* u2_num_srch                                        */"</f>
        <v xml:space="preserve">        (U2)ALERT_S_ADTJA_TT_NUM_DST,                                          /* u2_num_srch                                        */</v>
      </c>
      <c r="AV14" s="54" t="s">
        <v>77</v>
      </c>
      <c r="AW14" s="73" t="str">
        <f ca="1">IF(AW6&lt;&gt;AW17,VLOOKUP(AW6,Matrix!$C$13:$G$37,4,FALSE),Matrix!F13)</f>
        <v>u4_s_AlertS_adtjaTtSrcchk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t="s">
        <v>67</v>
      </c>
      <c r="AE15" s="258">
        <v>0</v>
      </c>
      <c r="AF15" s="258">
        <v>1</v>
      </c>
      <c r="AG15" s="258">
        <v>0</v>
      </c>
      <c r="AH15" s="258">
        <v>0</v>
      </c>
      <c r="AI15" s="258">
        <v>1</v>
      </c>
      <c r="AJ15" s="260" t="s">
        <v>32</v>
      </c>
      <c r="AL15" s="206" t="str">
        <f t="shared" si="0"/>
        <v xml:space="preserve">    (U1)ALERT_REQ_UNKNOWN</v>
      </c>
      <c r="AR15" s="68" t="str">
        <f t="shared" si="3"/>
        <v xml:space="preserve">    (U4)0x00000009U,                                                           /* 09 UNKNOWN                                         */</v>
      </c>
      <c r="AS15" s="68" t="str">
        <f t="shared" si="4"/>
        <v xml:space="preserve">    (U4)0x0000001FU,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t="s">
        <v>67</v>
      </c>
      <c r="AE16" s="258">
        <v>0</v>
      </c>
      <c r="AF16" s="258">
        <v>1</v>
      </c>
      <c r="AG16" s="258">
        <v>0</v>
      </c>
      <c r="AH16" s="258">
        <v>1</v>
      </c>
      <c r="AI16" s="258">
        <v>0</v>
      </c>
      <c r="AJ16" s="260" t="s">
        <v>32</v>
      </c>
      <c r="AL16" s="206" t="str">
        <f t="shared" si="0"/>
        <v xml:space="preserve">    (U1)ALERT_REQ_UNKNOWN</v>
      </c>
      <c r="AR16" s="68" t="str">
        <f t="shared" si="3"/>
        <v xml:space="preserve">    (U4)0x0000000AU,                                                           /* 10 UNKNOWN                                         */</v>
      </c>
      <c r="AS16" s="68" t="str">
        <f t="shared" si="4"/>
        <v xml:space="preserve">    (U4)0x0000001FU,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t="s">
        <v>67</v>
      </c>
      <c r="AE17" s="258">
        <v>0</v>
      </c>
      <c r="AF17" s="258">
        <v>1</v>
      </c>
      <c r="AG17" s="258">
        <v>0</v>
      </c>
      <c r="AH17" s="258">
        <v>1</v>
      </c>
      <c r="AI17" s="258">
        <v>1</v>
      </c>
      <c r="AJ17" s="260" t="s">
        <v>32</v>
      </c>
      <c r="AL17" s="206" t="str">
        <f t="shared" si="0"/>
        <v xml:space="preserve">    (U1)ALERT_REQ_UNKNOWN</v>
      </c>
      <c r="AR17" s="68" t="str">
        <f t="shared" si="3"/>
        <v xml:space="preserve">    (U4)0x0000000BU,                                                           /* 11 UNKNOWN                                         */</v>
      </c>
      <c r="AS17" s="68" t="str">
        <f t="shared" si="4"/>
        <v xml:space="preserve">    (U4)0x0000001FU,                                                           /* 11 UNKNOWN                                         */</v>
      </c>
      <c r="AT17" s="68" t="str">
        <f t="shared" si="1"/>
        <v xml:space="preserve">    (U1)ALERT_REQ_UNKNOWN,                                                     /* 11 UNKNOWN                                         */</v>
      </c>
      <c r="AU17" s="69" t="s">
        <v>81</v>
      </c>
      <c r="AV17" s="55" t="s">
        <v>79</v>
      </c>
      <c r="AW17" s="74" t="str">
        <f ca="1">UPPER(Matrix!$D$6)</f>
        <v>S_ADTJA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t="s">
        <v>67</v>
      </c>
      <c r="AE18" s="258">
        <v>0</v>
      </c>
      <c r="AF18" s="258">
        <v>1</v>
      </c>
      <c r="AG18" s="258">
        <v>1</v>
      </c>
      <c r="AH18" s="258">
        <v>0</v>
      </c>
      <c r="AI18" s="258">
        <v>0</v>
      </c>
      <c r="AJ18" s="260" t="s">
        <v>32</v>
      </c>
      <c r="AL18" s="206" t="str">
        <f t="shared" si="0"/>
        <v xml:space="preserve">    (U1)ALERT_REQ_UNKNOWN</v>
      </c>
      <c r="AR18" s="68" t="str">
        <f t="shared" si="3"/>
        <v xml:space="preserve">    (U4)0x0000000CU,                                                           /* 12 UNKNOWN                                         */</v>
      </c>
      <c r="AS18" s="68" t="str">
        <f t="shared" si="4"/>
        <v xml:space="preserve">    (U4)0x0000001FU,                                                           /* 12 UNKNOWN                                         */</v>
      </c>
      <c r="AT18" s="68" t="str">
        <f t="shared" si="1"/>
        <v xml:space="preserve">    (U1)ALERT_REQ_UNKNOWN,                                                     /* 12 UNKNOWN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t="s">
        <v>67</v>
      </c>
      <c r="AE19" s="258">
        <v>0</v>
      </c>
      <c r="AF19" s="258">
        <v>1</v>
      </c>
      <c r="AG19" s="258">
        <v>1</v>
      </c>
      <c r="AH19" s="258">
        <v>0</v>
      </c>
      <c r="AI19" s="258">
        <v>1</v>
      </c>
      <c r="AJ19" s="260" t="s">
        <v>32</v>
      </c>
      <c r="AL19" s="206" t="str">
        <f t="shared" si="0"/>
        <v xml:space="preserve">    (U1)ALERT_REQ_UNKNOWN</v>
      </c>
      <c r="AR19" s="68" t="str">
        <f t="shared" si="3"/>
        <v xml:space="preserve">    (U4)0x0000000DU,                                                           /* 13 UNKNOWN                                         */</v>
      </c>
      <c r="AS19" s="68" t="str">
        <f t="shared" si="4"/>
        <v xml:space="preserve">    (U4)0x0000001FU,                                                           /* 13 UNKNOWN                                         */</v>
      </c>
      <c r="AT19" s="68" t="str">
        <f t="shared" si="1"/>
        <v xml:space="preserve">    (U1)ALERT_REQ_UNKNOWN,                                                     /* 13 UNKNOWN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t="s">
        <v>67</v>
      </c>
      <c r="AE20" s="258">
        <v>0</v>
      </c>
      <c r="AF20" s="258">
        <v>1</v>
      </c>
      <c r="AG20" s="258">
        <v>1</v>
      </c>
      <c r="AH20" s="258">
        <v>1</v>
      </c>
      <c r="AI20" s="258">
        <v>0</v>
      </c>
      <c r="AJ20" s="260" t="s">
        <v>32</v>
      </c>
      <c r="AL20" s="206" t="str">
        <f t="shared" si="0"/>
        <v xml:space="preserve">    (U1)ALERT_REQ_UNKNOWN</v>
      </c>
      <c r="AR20" s="68" t="str">
        <f t="shared" si="3"/>
        <v xml:space="preserve">    (U4)0x0000000EU,                                                           /* 14 UNKNOWN                                         */</v>
      </c>
      <c r="AS20" s="68" t="str">
        <f t="shared" si="4"/>
        <v xml:space="preserve">    (U4)0x0000001FU,                                                           /* 14 UNKNOWN                                         */</v>
      </c>
      <c r="AT20" s="68" t="str">
        <f t="shared" si="1"/>
        <v xml:space="preserve">    (U1)ALERT_REQ_UNKNOWN,                                                     /* 14 UNKNOWN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t="s">
        <v>67</v>
      </c>
      <c r="AE21" s="258">
        <v>0</v>
      </c>
      <c r="AF21" s="258">
        <v>1</v>
      </c>
      <c r="AG21" s="258">
        <v>1</v>
      </c>
      <c r="AH21" s="258">
        <v>1</v>
      </c>
      <c r="AI21" s="258">
        <v>1</v>
      </c>
      <c r="AJ21" s="260" t="s">
        <v>32</v>
      </c>
      <c r="AL21" s="206" t="str">
        <f t="shared" si="0"/>
        <v xml:space="preserve">    (U1)ALERT_REQ_UNKNOWN</v>
      </c>
      <c r="AR21" s="68" t="str">
        <f t="shared" si="3"/>
        <v xml:space="preserve">    (U4)0x0000000FU,                                                           /* 15 UNKNOWN                                         */</v>
      </c>
      <c r="AS21" s="68" t="str">
        <f t="shared" si="4"/>
        <v xml:space="preserve">    (U4)0x0000001FU,                                                           /* 15 UNKNOWN                                         */</v>
      </c>
      <c r="AT21" s="68" t="str">
        <f t="shared" si="1"/>
        <v xml:space="preserve">    (U1)ALERT_REQ_UNKNOWN,                                                     /* 15 UNKNOWN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t="s">
        <v>67</v>
      </c>
      <c r="AE22" s="258">
        <v>1</v>
      </c>
      <c r="AF22" s="258">
        <v>0</v>
      </c>
      <c r="AG22" s="258">
        <v>0</v>
      </c>
      <c r="AH22" s="258">
        <v>0</v>
      </c>
      <c r="AI22" s="258">
        <v>0</v>
      </c>
      <c r="AJ22" s="56" t="s">
        <v>264</v>
      </c>
      <c r="AL22" s="206" t="str">
        <f t="shared" ca="1" si="0"/>
        <v xml:space="preserve">    (U1)ALERT_REQ_S_ADTJA_TT_MALFUNC</v>
      </c>
      <c r="AR22" s="68" t="str">
        <f t="shared" si="3"/>
        <v xml:space="preserve">    (U4)0x00000010U,                                                           /* 16 MALFUNC                                         */</v>
      </c>
      <c r="AS22" s="68" t="str">
        <f t="shared" si="4"/>
        <v xml:space="preserve">    (U4)0x0000001FU,                                                           /* 16 MALFUNC                                         */</v>
      </c>
      <c r="AT22" s="68" t="str">
        <f t="shared" ca="1" si="1"/>
        <v xml:space="preserve">    (U1)ALERT_REQ_S_ADTJA_TT_MALFUNC,                                          /* 16 MALFUNC                                         */</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t="s">
        <v>67</v>
      </c>
      <c r="AE23" s="258">
        <v>1</v>
      </c>
      <c r="AF23" s="258">
        <v>0</v>
      </c>
      <c r="AG23" s="258">
        <v>0</v>
      </c>
      <c r="AH23" s="258">
        <v>0</v>
      </c>
      <c r="AI23" s="258">
        <v>1</v>
      </c>
      <c r="AJ23" s="56" t="s">
        <v>264</v>
      </c>
      <c r="AL23" s="206" t="str">
        <f t="shared" ca="1" si="0"/>
        <v xml:space="preserve">    (U1)ALERT_REQ_S_ADTJA_TT_MALFUNC</v>
      </c>
      <c r="AR23" s="68" t="str">
        <f t="shared" si="3"/>
        <v xml:space="preserve">    (U4)0x00000011U,                                                           /* 17 MALFUNC                                         */</v>
      </c>
      <c r="AS23" s="68" t="str">
        <f t="shared" si="4"/>
        <v xml:space="preserve">    (U4)0x0000001FU,                                                           /* 17 MALFUNC                                         */</v>
      </c>
      <c r="AT23" s="68" t="str">
        <f t="shared" ca="1" si="1"/>
        <v xml:space="preserve">    (U1)ALERT_REQ_S_ADTJA_TT_MALFUNC,                                          /* 17 MALFUNC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t="s">
        <v>67</v>
      </c>
      <c r="AE24" s="258">
        <v>1</v>
      </c>
      <c r="AF24" s="258">
        <v>0</v>
      </c>
      <c r="AG24" s="258">
        <v>0</v>
      </c>
      <c r="AH24" s="258">
        <v>1</v>
      </c>
      <c r="AI24" s="258">
        <v>0</v>
      </c>
      <c r="AJ24" s="56" t="s">
        <v>264</v>
      </c>
      <c r="AL24" s="206" t="str">
        <f t="shared" ca="1" si="0"/>
        <v xml:space="preserve">    (U1)ALERT_REQ_S_ADTJA_TT_MALFUNC</v>
      </c>
      <c r="AR24" s="68" t="str">
        <f t="shared" si="3"/>
        <v xml:space="preserve">    (U4)0x00000012U,                                                           /* 18 MALFUNC                                         */</v>
      </c>
      <c r="AS24" s="68" t="str">
        <f t="shared" si="4"/>
        <v xml:space="preserve">    (U4)0x0000001FU,                                                           /* 18 MALFUNC                                         */</v>
      </c>
      <c r="AT24" s="68" t="str">
        <f t="shared" ca="1" si="1"/>
        <v xml:space="preserve">    (U1)ALERT_REQ_S_ADTJA_TT_MALFUNC,                                          /* 18 MALFUNC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t="s">
        <v>67</v>
      </c>
      <c r="AE25" s="258">
        <v>1</v>
      </c>
      <c r="AF25" s="258">
        <v>0</v>
      </c>
      <c r="AG25" s="258">
        <v>0</v>
      </c>
      <c r="AH25" s="258">
        <v>1</v>
      </c>
      <c r="AI25" s="258">
        <v>1</v>
      </c>
      <c r="AJ25" s="56" t="s">
        <v>264</v>
      </c>
      <c r="AL25" s="206" t="str">
        <f t="shared" ca="1" si="0"/>
        <v xml:space="preserve">    (U1)ALERT_REQ_S_ADTJA_TT_MALFUNC</v>
      </c>
      <c r="AR25" s="68" t="str">
        <f t="shared" si="3"/>
        <v xml:space="preserve">    (U4)0x00000013U,                                                           /* 19 MALFUNC                                         */</v>
      </c>
      <c r="AS25" s="68" t="str">
        <f t="shared" si="4"/>
        <v xml:space="preserve">    (U4)0x0000001FU,                                                           /* 19 MALFUNC                                         */</v>
      </c>
      <c r="AT25" s="68" t="str">
        <f t="shared" ca="1" si="1"/>
        <v xml:space="preserve">    (U1)ALERT_REQ_S_ADTJA_TT_MALFUNC,                                          /* 19 MALFUNC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t="s">
        <v>67</v>
      </c>
      <c r="AE26" s="258">
        <v>1</v>
      </c>
      <c r="AF26" s="258">
        <v>0</v>
      </c>
      <c r="AG26" s="258">
        <v>1</v>
      </c>
      <c r="AH26" s="258">
        <v>0</v>
      </c>
      <c r="AI26" s="258">
        <v>0</v>
      </c>
      <c r="AJ26" s="56" t="s">
        <v>264</v>
      </c>
      <c r="AL26" s="206" t="str">
        <f t="shared" ca="1" si="0"/>
        <v xml:space="preserve">    (U1)ALERT_REQ_S_ADTJA_TT_MALFUNC</v>
      </c>
      <c r="AR26" s="68" t="str">
        <f t="shared" si="3"/>
        <v xml:space="preserve">    (U4)0x00000014U,                                                           /* 20 MALFUNC                                         */</v>
      </c>
      <c r="AS26" s="68" t="str">
        <f t="shared" si="4"/>
        <v xml:space="preserve">    (U4)0x0000001FU,                                                           /* 20 MALFUNC                                         */</v>
      </c>
      <c r="AT26" s="68" t="str">
        <f t="shared" ca="1" si="1"/>
        <v xml:space="preserve">    (U1)ALERT_REQ_S_ADTJA_TT_MALFUNC,                                          /* 20 MALFUNC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t="s">
        <v>67</v>
      </c>
      <c r="AE27" s="258">
        <v>1</v>
      </c>
      <c r="AF27" s="258">
        <v>0</v>
      </c>
      <c r="AG27" s="258">
        <v>1</v>
      </c>
      <c r="AH27" s="258">
        <v>0</v>
      </c>
      <c r="AI27" s="258">
        <v>1</v>
      </c>
      <c r="AJ27" s="56" t="s">
        <v>264</v>
      </c>
      <c r="AL27" s="206" t="str">
        <f t="shared" ca="1" si="0"/>
        <v xml:space="preserve">    (U1)ALERT_REQ_S_ADTJA_TT_MALFUNC</v>
      </c>
      <c r="AR27" s="68" t="str">
        <f t="shared" si="3"/>
        <v xml:space="preserve">    (U4)0x00000015U,                                                           /* 21 MALFUNC                                         */</v>
      </c>
      <c r="AS27" s="68" t="str">
        <f t="shared" si="4"/>
        <v xml:space="preserve">    (U4)0x0000001FU,                                                           /* 21 MALFUNC                                         */</v>
      </c>
      <c r="AT27" s="68" t="str">
        <f t="shared" ca="1" si="1"/>
        <v xml:space="preserve">    (U1)ALERT_REQ_S_ADTJA_TT_MALFUNC,                                          /* 21 MALFUNC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t="s">
        <v>67</v>
      </c>
      <c r="AE28" s="258">
        <v>1</v>
      </c>
      <c r="AF28" s="258">
        <v>0</v>
      </c>
      <c r="AG28" s="258">
        <v>1</v>
      </c>
      <c r="AH28" s="258">
        <v>1</v>
      </c>
      <c r="AI28" s="258">
        <v>0</v>
      </c>
      <c r="AJ28" s="56" t="s">
        <v>264</v>
      </c>
      <c r="AL28" s="206" t="str">
        <f t="shared" ca="1" si="0"/>
        <v xml:space="preserve">    (U1)ALERT_REQ_S_ADTJA_TT_MALFUNC</v>
      </c>
      <c r="AR28" s="68" t="str">
        <f t="shared" si="3"/>
        <v xml:space="preserve">    (U4)0x00000016U,                                                           /* 22 MALFUNC                                         */</v>
      </c>
      <c r="AS28" s="68" t="str">
        <f t="shared" si="4"/>
        <v xml:space="preserve">    (U4)0x0000001FU,                                                           /* 22 MALFUNC                                         */</v>
      </c>
      <c r="AT28" s="68" t="str">
        <f t="shared" ca="1" si="1"/>
        <v xml:space="preserve">    (U1)ALERT_REQ_S_ADTJA_TT_MALFUNC,                                          /* 22 MALFUNC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t="s">
        <v>67</v>
      </c>
      <c r="AE29" s="258">
        <v>1</v>
      </c>
      <c r="AF29" s="258">
        <v>0</v>
      </c>
      <c r="AG29" s="258">
        <v>1</v>
      </c>
      <c r="AH29" s="258">
        <v>1</v>
      </c>
      <c r="AI29" s="258">
        <v>1</v>
      </c>
      <c r="AJ29" s="56" t="s">
        <v>264</v>
      </c>
      <c r="AL29" s="206" t="str">
        <f t="shared" ca="1" si="0"/>
        <v xml:space="preserve">    (U1)ALERT_REQ_S_ADTJA_TT_MALFUNC</v>
      </c>
      <c r="AR29" s="68" t="str">
        <f t="shared" si="3"/>
        <v xml:space="preserve">    (U4)0x00000017U,                                                           /* 23 MALFUNC                                         */</v>
      </c>
      <c r="AS29" s="68" t="str">
        <f t="shared" si="4"/>
        <v xml:space="preserve">    (U4)0x0000001FU,                                                           /* 23 MALFUNC                                         */</v>
      </c>
      <c r="AT29" s="68" t="str">
        <f t="shared" ca="1" si="1"/>
        <v xml:space="preserve">    (U1)ALERT_REQ_S_ADTJA_TT_MALFUNC,                                          /* 23 MALFUNC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t="s">
        <v>67</v>
      </c>
      <c r="AE30" s="258">
        <v>1</v>
      </c>
      <c r="AF30" s="258">
        <v>1</v>
      </c>
      <c r="AG30" s="258">
        <v>0</v>
      </c>
      <c r="AH30" s="258">
        <v>0</v>
      </c>
      <c r="AI30" s="258">
        <v>0</v>
      </c>
      <c r="AJ30" s="56" t="s">
        <v>264</v>
      </c>
      <c r="AL30" s="206" t="str">
        <f t="shared" ca="1" si="0"/>
        <v xml:space="preserve">    (U1)ALERT_REQ_S_ADTJA_TT_MALFUNC</v>
      </c>
      <c r="AR30" s="68" t="str">
        <f t="shared" si="3"/>
        <v xml:space="preserve">    (U4)0x00000018U,                                                           /* 24 MALFUNC                                         */</v>
      </c>
      <c r="AS30" s="68" t="str">
        <f t="shared" si="4"/>
        <v xml:space="preserve">    (U4)0x0000001FU,                                                           /* 24 MALFUNC                                         */</v>
      </c>
      <c r="AT30" s="68" t="str">
        <f t="shared" ca="1" si="1"/>
        <v xml:space="preserve">    (U1)ALERT_REQ_S_ADTJA_TT_MALFUNC,                                          /* 24 MALFUNC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t="s">
        <v>67</v>
      </c>
      <c r="AE31" s="258">
        <v>1</v>
      </c>
      <c r="AF31" s="258">
        <v>1</v>
      </c>
      <c r="AG31" s="258">
        <v>0</v>
      </c>
      <c r="AH31" s="258">
        <v>0</v>
      </c>
      <c r="AI31" s="258">
        <v>1</v>
      </c>
      <c r="AJ31" s="56" t="s">
        <v>264</v>
      </c>
      <c r="AL31" s="206" t="str">
        <f t="shared" ca="1" si="0"/>
        <v xml:space="preserve">    (U1)ALERT_REQ_S_ADTJA_TT_MALFUNC</v>
      </c>
      <c r="AR31" s="68" t="str">
        <f t="shared" si="3"/>
        <v xml:space="preserve">    (U4)0x00000019U,                                                           /* 25 MALFUNC                                         */</v>
      </c>
      <c r="AS31" s="68" t="str">
        <f t="shared" si="4"/>
        <v xml:space="preserve">    (U4)0x0000001FU,                                                           /* 25 MALFUNC                                         */</v>
      </c>
      <c r="AT31" s="68" t="str">
        <f t="shared" ca="1" si="1"/>
        <v xml:space="preserve">    (U1)ALERT_REQ_S_ADTJA_TT_MALFUNC,                                          /* 25 MALFUNC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t="s">
        <v>67</v>
      </c>
      <c r="AE32" s="258">
        <v>1</v>
      </c>
      <c r="AF32" s="258">
        <v>1</v>
      </c>
      <c r="AG32" s="258">
        <v>0</v>
      </c>
      <c r="AH32" s="258">
        <v>1</v>
      </c>
      <c r="AI32" s="258">
        <v>0</v>
      </c>
      <c r="AJ32" s="56" t="s">
        <v>264</v>
      </c>
      <c r="AL32" s="206" t="str">
        <f t="shared" ca="1" si="0"/>
        <v xml:space="preserve">    (U1)ALERT_REQ_S_ADTJA_TT_MALFUNC</v>
      </c>
      <c r="AR32" s="68" t="str">
        <f t="shared" si="3"/>
        <v xml:space="preserve">    (U4)0x0000001AU,                                                           /* 26 MALFUNC                                         */</v>
      </c>
      <c r="AS32" s="68" t="str">
        <f t="shared" si="4"/>
        <v xml:space="preserve">    (U4)0x0000001FU,                                                           /* 26 MALFUNC                                         */</v>
      </c>
      <c r="AT32" s="68" t="str">
        <f t="shared" ca="1" si="1"/>
        <v xml:space="preserve">    (U1)ALERT_REQ_S_ADTJA_TT_MALFUNC,                                          /* 26 MALFUNC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t="s">
        <v>67</v>
      </c>
      <c r="AE33" s="258">
        <v>1</v>
      </c>
      <c r="AF33" s="258">
        <v>1</v>
      </c>
      <c r="AG33" s="258">
        <v>0</v>
      </c>
      <c r="AH33" s="258">
        <v>1</v>
      </c>
      <c r="AI33" s="258">
        <v>1</v>
      </c>
      <c r="AJ33" s="56" t="s">
        <v>264</v>
      </c>
      <c r="AL33" s="206" t="str">
        <f t="shared" ca="1" si="0"/>
        <v xml:space="preserve">    (U1)ALERT_REQ_S_ADTJA_TT_MALFUNC</v>
      </c>
      <c r="AR33" s="68" t="str">
        <f t="shared" si="3"/>
        <v xml:space="preserve">    (U4)0x0000001BU,                                                           /* 27 MALFUNC                                         */</v>
      </c>
      <c r="AS33" s="68" t="str">
        <f t="shared" si="4"/>
        <v xml:space="preserve">    (U4)0x0000001FU,                                                           /* 27 MALFUNC                                         */</v>
      </c>
      <c r="AT33" s="68" t="str">
        <f t="shared" ca="1" si="1"/>
        <v xml:space="preserve">    (U1)ALERT_REQ_S_ADTJA_TT_MALFUNC,                                          /* 27 MALFUNC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t="s">
        <v>67</v>
      </c>
      <c r="AE34" s="258">
        <v>1</v>
      </c>
      <c r="AF34" s="258">
        <v>1</v>
      </c>
      <c r="AG34" s="258">
        <v>1</v>
      </c>
      <c r="AH34" s="258">
        <v>0</v>
      </c>
      <c r="AI34" s="258">
        <v>0</v>
      </c>
      <c r="AJ34" s="56" t="s">
        <v>264</v>
      </c>
      <c r="AL34" s="206" t="str">
        <f t="shared" ca="1" si="0"/>
        <v xml:space="preserve">    (U1)ALERT_REQ_S_ADTJA_TT_MALFUNC</v>
      </c>
      <c r="AR34" s="68" t="str">
        <f t="shared" si="3"/>
        <v xml:space="preserve">    (U4)0x0000001CU,                                                           /* 28 MALFUNC                                         */</v>
      </c>
      <c r="AS34" s="68" t="str">
        <f t="shared" si="4"/>
        <v xml:space="preserve">    (U4)0x0000001FU,                                                           /* 28 MALFUNC                                         */</v>
      </c>
      <c r="AT34" s="68" t="str">
        <f t="shared" ca="1" si="1"/>
        <v xml:space="preserve">    (U1)ALERT_REQ_S_ADTJA_TT_MALFUNC,                                          /* 28 MALFUNC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t="s">
        <v>67</v>
      </c>
      <c r="AE35" s="258">
        <v>1</v>
      </c>
      <c r="AF35" s="258">
        <v>1</v>
      </c>
      <c r="AG35" s="258">
        <v>1</v>
      </c>
      <c r="AH35" s="258">
        <v>0</v>
      </c>
      <c r="AI35" s="258">
        <v>1</v>
      </c>
      <c r="AJ35" s="56" t="s">
        <v>264</v>
      </c>
      <c r="AL35" s="206" t="str">
        <f t="shared" ca="1" si="0"/>
        <v xml:space="preserve">    (U1)ALERT_REQ_S_ADTJA_TT_MALFUNC</v>
      </c>
      <c r="AR35" s="68" t="str">
        <f t="shared" si="3"/>
        <v xml:space="preserve">    (U4)0x0000001DU,                                                           /* 29 MALFUNC                                         */</v>
      </c>
      <c r="AS35" s="68" t="str">
        <f t="shared" si="4"/>
        <v xml:space="preserve">    (U4)0x0000001FU,                                                           /* 29 MALFUNC                                         */</v>
      </c>
      <c r="AT35" s="68" t="str">
        <f t="shared" ca="1" si="1"/>
        <v xml:space="preserve">    (U1)ALERT_REQ_S_ADTJA_TT_MALFUNC,                                          /* 29 MALFUNC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t="s">
        <v>67</v>
      </c>
      <c r="AE36" s="258">
        <v>1</v>
      </c>
      <c r="AF36" s="258">
        <v>1</v>
      </c>
      <c r="AG36" s="258">
        <v>1</v>
      </c>
      <c r="AH36" s="258">
        <v>1</v>
      </c>
      <c r="AI36" s="258">
        <v>0</v>
      </c>
      <c r="AJ36" s="56" t="s">
        <v>264</v>
      </c>
      <c r="AL36" s="206" t="str">
        <f t="shared" ca="1" si="0"/>
        <v xml:space="preserve">    (U1)ALERT_REQ_S_ADTJA_TT_MALFUNC</v>
      </c>
      <c r="AR36" s="68" t="str">
        <f t="shared" si="3"/>
        <v xml:space="preserve">    (U4)0x0000001EU,                                                           /* 30 MALFUNC                                         */</v>
      </c>
      <c r="AS36" s="68" t="str">
        <f t="shared" si="4"/>
        <v xml:space="preserve">    (U4)0x0000001FU,                                                           /* 30 MALFUNC                                         */</v>
      </c>
      <c r="AT36" s="68" t="str">
        <f t="shared" ca="1" si="1"/>
        <v xml:space="preserve">    (U1)ALERT_REQ_S_ADTJA_TT_MALFUNC,                                          /* 30 MALFUNC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t="s">
        <v>67</v>
      </c>
      <c r="AE37" s="258">
        <v>1</v>
      </c>
      <c r="AF37" s="258">
        <v>1</v>
      </c>
      <c r="AG37" s="258">
        <v>1</v>
      </c>
      <c r="AH37" s="258">
        <v>1</v>
      </c>
      <c r="AI37" s="258">
        <v>1</v>
      </c>
      <c r="AJ37" s="56" t="s">
        <v>264</v>
      </c>
      <c r="AL37" s="206" t="str">
        <f t="shared" ca="1" si="0"/>
        <v xml:space="preserve">    (U1)ALERT_REQ_S_ADTJA_TT_MALFUNC</v>
      </c>
      <c r="AR37" s="68" t="str">
        <f t="shared" si="3"/>
        <v xml:space="preserve">    (U4)0x0000001FU                                                            /* 31 MALFUNC                                         */</v>
      </c>
      <c r="AS37" s="68" t="str">
        <f t="shared" si="4"/>
        <v xml:space="preserve">    (U4)0x0000001FU                                                            /* 31 MALFUNC                                         */</v>
      </c>
      <c r="AT37" s="68" t="str">
        <f t="shared" ca="1" si="1"/>
        <v xml:space="preserve">    (U1)ALERT_REQ_S_ADTJA_TT_MALFUNC                                           /* 31 MALFUNC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t="s">
        <v>67</v>
      </c>
      <c r="AE38" s="138" t="s">
        <v>67</v>
      </c>
      <c r="AF38" s="138" t="s">
        <v>67</v>
      </c>
      <c r="AG38" s="138" t="s">
        <v>67</v>
      </c>
      <c r="AH38" s="138" t="s">
        <v>67</v>
      </c>
      <c r="AI38" s="138" t="s">
        <v>67</v>
      </c>
      <c r="AJ38" s="114"/>
      <c r="AL38" s="206" t="str">
        <f t="shared" ca="1" si="0"/>
        <v xml:space="preserve">    (U1)ALERT_REQ_S_ADTJA_TT_</v>
      </c>
      <c r="AR38" s="68" t="str">
        <f t="shared" si="3"/>
        <v>};</v>
      </c>
      <c r="AS38" s="68" t="str">
        <f t="shared" si="4"/>
        <v>};</v>
      </c>
      <c r="AT38" s="68" t="str">
        <f t="shared" si="1"/>
        <v>};</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t="s">
        <v>67</v>
      </c>
      <c r="AE39" s="138" t="s">
        <v>67</v>
      </c>
      <c r="AF39" s="138" t="s">
        <v>67</v>
      </c>
      <c r="AG39" s="138" t="s">
        <v>67</v>
      </c>
      <c r="AH39" s="138" t="s">
        <v>67</v>
      </c>
      <c r="AI39" s="138" t="s">
        <v>67</v>
      </c>
      <c r="AJ39" s="114"/>
      <c r="AL39" s="206" t="str">
        <f t="shared" ca="1" si="0"/>
        <v xml:space="preserve">    (U1)ALERT_REQ_S_ADTJA_TT_</v>
      </c>
      <c r="AR39" s="68" t="str">
        <f t="shared" si="3"/>
        <v/>
      </c>
      <c r="AS39" s="68" t="str">
        <f t="shared" si="4"/>
        <v/>
      </c>
      <c r="AT39" s="68" t="str">
        <f t="shared" si="1"/>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t="s">
        <v>67</v>
      </c>
      <c r="AE40" s="138" t="s">
        <v>67</v>
      </c>
      <c r="AF40" s="138" t="s">
        <v>67</v>
      </c>
      <c r="AG40" s="138" t="s">
        <v>67</v>
      </c>
      <c r="AH40" s="138" t="s">
        <v>67</v>
      </c>
      <c r="AI40" s="138" t="s">
        <v>67</v>
      </c>
      <c r="AJ40" s="114"/>
      <c r="AL40" s="206" t="str">
        <f t="shared" ca="1" si="0"/>
        <v xml:space="preserve">    (U1)ALERT_REQ_S_ADTJA_TT_</v>
      </c>
      <c r="AR40" s="68" t="str">
        <f t="shared" si="3"/>
        <v/>
      </c>
      <c r="AS40" s="68" t="str">
        <f t="shared" si="4"/>
        <v/>
      </c>
      <c r="AT40" s="68" t="str">
        <f t="shared" si="1"/>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t="s">
        <v>67</v>
      </c>
      <c r="AE41" s="138" t="s">
        <v>67</v>
      </c>
      <c r="AF41" s="138" t="s">
        <v>67</v>
      </c>
      <c r="AG41" s="138" t="s">
        <v>67</v>
      </c>
      <c r="AH41" s="138" t="s">
        <v>67</v>
      </c>
      <c r="AI41" s="138" t="s">
        <v>67</v>
      </c>
      <c r="AJ41" s="114"/>
      <c r="AL41" s="206" t="str">
        <f t="shared" ca="1" si="0"/>
        <v xml:space="preserve">    (U1)ALERT_REQ_S_ADTJA_TT_</v>
      </c>
      <c r="AR41" s="68" t="str">
        <f t="shared" si="3"/>
        <v/>
      </c>
      <c r="AS41" s="68" t="str">
        <f t="shared" si="4"/>
        <v/>
      </c>
      <c r="AT41" s="68" t="str">
        <f t="shared" si="1"/>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t="s">
        <v>67</v>
      </c>
      <c r="AE42" s="138" t="s">
        <v>67</v>
      </c>
      <c r="AF42" s="138" t="s">
        <v>67</v>
      </c>
      <c r="AG42" s="138" t="s">
        <v>67</v>
      </c>
      <c r="AH42" s="138" t="s">
        <v>67</v>
      </c>
      <c r="AI42" s="138" t="s">
        <v>67</v>
      </c>
      <c r="AJ42" s="114"/>
      <c r="AL42" s="206" t="str">
        <f t="shared" ca="1" si="0"/>
        <v xml:space="preserve">    (U1)ALERT_REQ_S_ADTJA_TT_</v>
      </c>
      <c r="AR42" s="68" t="str">
        <f t="shared" si="3"/>
        <v/>
      </c>
      <c r="AS42" s="68" t="str">
        <f t="shared" si="4"/>
        <v/>
      </c>
      <c r="AT42" s="68" t="str">
        <f t="shared" si="1"/>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t="s">
        <v>67</v>
      </c>
      <c r="AE43" s="138" t="s">
        <v>67</v>
      </c>
      <c r="AF43" s="138" t="s">
        <v>67</v>
      </c>
      <c r="AG43" s="138" t="s">
        <v>67</v>
      </c>
      <c r="AH43" s="138" t="s">
        <v>67</v>
      </c>
      <c r="AI43" s="138" t="s">
        <v>67</v>
      </c>
      <c r="AJ43" s="114"/>
      <c r="AL43" s="206" t="str">
        <f t="shared" ca="1" si="0"/>
        <v xml:space="preserve">    (U1)ALERT_REQ_S_ADTJA_TT_</v>
      </c>
      <c r="AR43" s="68" t="str">
        <f t="shared" si="3"/>
        <v/>
      </c>
      <c r="AS43" s="68" t="str">
        <f t="shared" si="4"/>
        <v/>
      </c>
      <c r="AT43" s="68" t="str">
        <f t="shared" si="1"/>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t="s">
        <v>67</v>
      </c>
      <c r="AE44" s="138" t="s">
        <v>67</v>
      </c>
      <c r="AF44" s="138" t="s">
        <v>67</v>
      </c>
      <c r="AG44" s="138" t="s">
        <v>67</v>
      </c>
      <c r="AH44" s="138" t="s">
        <v>67</v>
      </c>
      <c r="AI44" s="138" t="s">
        <v>67</v>
      </c>
      <c r="AJ44" s="114"/>
      <c r="AL44" s="206" t="str">
        <f t="shared" ca="1" si="0"/>
        <v xml:space="preserve">    (U1)ALERT_REQ_S_ADTJA_TT_</v>
      </c>
      <c r="AR44" s="68" t="str">
        <f t="shared" si="3"/>
        <v/>
      </c>
      <c r="AS44" s="68" t="str">
        <f t="shared" si="4"/>
        <v/>
      </c>
      <c r="AT44" s="68" t="str">
        <f t="shared" si="1"/>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t="s">
        <v>67</v>
      </c>
      <c r="AE45" s="138" t="s">
        <v>67</v>
      </c>
      <c r="AF45" s="138" t="s">
        <v>67</v>
      </c>
      <c r="AG45" s="138" t="s">
        <v>67</v>
      </c>
      <c r="AH45" s="138" t="s">
        <v>67</v>
      </c>
      <c r="AI45" s="138" t="s">
        <v>67</v>
      </c>
      <c r="AJ45" s="114"/>
      <c r="AL45" s="206" t="str">
        <f t="shared" ca="1" si="0"/>
        <v xml:space="preserve">    (U1)ALERT_REQ_S_ADTJA_TT_</v>
      </c>
      <c r="AR45" s="68" t="str">
        <f t="shared" si="3"/>
        <v/>
      </c>
      <c r="AS45" s="68" t="str">
        <f t="shared" si="4"/>
        <v/>
      </c>
      <c r="AT45" s="68" t="str">
        <f t="shared" si="1"/>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t="s">
        <v>67</v>
      </c>
      <c r="AE46" s="138" t="s">
        <v>67</v>
      </c>
      <c r="AF46" s="138" t="s">
        <v>67</v>
      </c>
      <c r="AG46" s="138" t="s">
        <v>67</v>
      </c>
      <c r="AH46" s="138" t="s">
        <v>67</v>
      </c>
      <c r="AI46" s="138" t="s">
        <v>67</v>
      </c>
      <c r="AJ46" s="114"/>
      <c r="AL46" s="206" t="str">
        <f t="shared" ca="1" si="0"/>
        <v xml:space="preserve">    (U1)ALERT_REQ_S_ADTJA_TT_</v>
      </c>
      <c r="AR46" s="68" t="str">
        <f t="shared" si="3"/>
        <v/>
      </c>
      <c r="AS46" s="68" t="str">
        <f t="shared" si="4"/>
        <v/>
      </c>
      <c r="AT46" s="68" t="str">
        <f t="shared" si="1"/>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t="s">
        <v>67</v>
      </c>
      <c r="AE47" s="138" t="s">
        <v>67</v>
      </c>
      <c r="AF47" s="138" t="s">
        <v>67</v>
      </c>
      <c r="AG47" s="138" t="s">
        <v>67</v>
      </c>
      <c r="AH47" s="138" t="s">
        <v>67</v>
      </c>
      <c r="AI47" s="138" t="s">
        <v>67</v>
      </c>
      <c r="AJ47" s="114"/>
      <c r="AL47" s="206" t="str">
        <f t="shared" ca="1" si="0"/>
        <v xml:space="preserve">    (U1)ALERT_REQ_S_ADTJA_TT_</v>
      </c>
      <c r="AR47" s="68" t="str">
        <f t="shared" si="3"/>
        <v/>
      </c>
      <c r="AS47" s="68" t="str">
        <f t="shared" si="4"/>
        <v/>
      </c>
      <c r="AT47" s="68" t="str">
        <f t="shared" si="1"/>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t="s">
        <v>67</v>
      </c>
      <c r="AE48" s="138" t="s">
        <v>67</v>
      </c>
      <c r="AF48" s="138" t="s">
        <v>67</v>
      </c>
      <c r="AG48" s="138" t="s">
        <v>67</v>
      </c>
      <c r="AH48" s="138" t="s">
        <v>67</v>
      </c>
      <c r="AI48" s="138" t="s">
        <v>67</v>
      </c>
      <c r="AJ48" s="114"/>
      <c r="AL48" s="206" t="str">
        <f t="shared" ca="1" si="0"/>
        <v xml:space="preserve">    (U1)ALERT_REQ_S_ADTJA_TT_</v>
      </c>
      <c r="AR48" s="68" t="str">
        <f t="shared" si="3"/>
        <v/>
      </c>
      <c r="AS48" s="68" t="str">
        <f t="shared" si="4"/>
        <v/>
      </c>
      <c r="AT48" s="68" t="str">
        <f t="shared" si="1"/>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t="s">
        <v>67</v>
      </c>
      <c r="AE49" s="138" t="s">
        <v>67</v>
      </c>
      <c r="AF49" s="138" t="s">
        <v>67</v>
      </c>
      <c r="AG49" s="138" t="s">
        <v>67</v>
      </c>
      <c r="AH49" s="138" t="s">
        <v>67</v>
      </c>
      <c r="AI49" s="138" t="s">
        <v>67</v>
      </c>
      <c r="AJ49" s="114"/>
      <c r="AL49" s="206" t="str">
        <f t="shared" ca="1" si="0"/>
        <v xml:space="preserve">    (U1)ALERT_REQ_S_ADTJA_TT_</v>
      </c>
      <c r="AR49" s="68" t="str">
        <f t="shared" si="3"/>
        <v/>
      </c>
      <c r="AS49" s="68" t="str">
        <f t="shared" si="4"/>
        <v/>
      </c>
      <c r="AT49" s="68" t="str">
        <f t="shared" si="1"/>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t="s">
        <v>67</v>
      </c>
      <c r="AE50" s="138" t="s">
        <v>67</v>
      </c>
      <c r="AF50" s="138" t="s">
        <v>67</v>
      </c>
      <c r="AG50" s="138" t="s">
        <v>67</v>
      </c>
      <c r="AH50" s="138" t="s">
        <v>67</v>
      </c>
      <c r="AI50" s="138" t="s">
        <v>67</v>
      </c>
      <c r="AJ50" s="114"/>
      <c r="AL50" s="206" t="str">
        <f t="shared" ca="1" si="0"/>
        <v xml:space="preserve">    (U1)ALERT_REQ_S_ADTJA_TT_</v>
      </c>
      <c r="AR50" s="68" t="str">
        <f t="shared" si="3"/>
        <v/>
      </c>
      <c r="AS50" s="68" t="str">
        <f t="shared" si="4"/>
        <v/>
      </c>
      <c r="AT50" s="68" t="str">
        <f t="shared" si="1"/>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t="s">
        <v>67</v>
      </c>
      <c r="AE51" s="138" t="s">
        <v>67</v>
      </c>
      <c r="AF51" s="138" t="s">
        <v>67</v>
      </c>
      <c r="AG51" s="138" t="s">
        <v>67</v>
      </c>
      <c r="AH51" s="138" t="s">
        <v>67</v>
      </c>
      <c r="AI51" s="138" t="s">
        <v>67</v>
      </c>
      <c r="AJ51" s="114"/>
      <c r="AL51" s="206" t="str">
        <f t="shared" ca="1" si="0"/>
        <v xml:space="preserve">    (U1)ALERT_REQ_S_ADTJA_TT_</v>
      </c>
      <c r="AR51" s="68" t="str">
        <f t="shared" si="3"/>
        <v/>
      </c>
      <c r="AS51" s="68" t="str">
        <f t="shared" si="4"/>
        <v/>
      </c>
      <c r="AT51" s="68" t="str">
        <f t="shared" si="1"/>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t="s">
        <v>67</v>
      </c>
      <c r="AE52" s="138" t="s">
        <v>67</v>
      </c>
      <c r="AF52" s="138" t="s">
        <v>67</v>
      </c>
      <c r="AG52" s="138" t="s">
        <v>67</v>
      </c>
      <c r="AH52" s="138" t="s">
        <v>67</v>
      </c>
      <c r="AI52" s="138" t="s">
        <v>67</v>
      </c>
      <c r="AJ52" s="114"/>
      <c r="AL52" s="206" t="str">
        <f t="shared" ca="1" si="0"/>
        <v xml:space="preserve">    (U1)ALERT_REQ_S_ADTJA_TT_</v>
      </c>
      <c r="AR52" s="68" t="str">
        <f t="shared" si="3"/>
        <v/>
      </c>
      <c r="AS52" s="68" t="str">
        <f t="shared" si="4"/>
        <v/>
      </c>
      <c r="AT52" s="68" t="str">
        <f t="shared" si="1"/>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t="s">
        <v>67</v>
      </c>
      <c r="AE53" s="138" t="s">
        <v>67</v>
      </c>
      <c r="AF53" s="138" t="s">
        <v>67</v>
      </c>
      <c r="AG53" s="138" t="s">
        <v>67</v>
      </c>
      <c r="AH53" s="138" t="s">
        <v>67</v>
      </c>
      <c r="AI53" s="138" t="s">
        <v>67</v>
      </c>
      <c r="AJ53" s="114"/>
      <c r="AL53" s="206" t="str">
        <f t="shared" ca="1" si="0"/>
        <v xml:space="preserve">    (U1)ALERT_REQ_S_ADTJA_TT_</v>
      </c>
      <c r="AR53" s="68" t="str">
        <f t="shared" si="3"/>
        <v/>
      </c>
      <c r="AS53" s="68" t="str">
        <f t="shared" si="4"/>
        <v/>
      </c>
      <c r="AT53" s="68" t="str">
        <f t="shared" si="1"/>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138" t="s">
        <v>67</v>
      </c>
      <c r="AE54" s="138" t="s">
        <v>67</v>
      </c>
      <c r="AF54" s="138" t="s">
        <v>67</v>
      </c>
      <c r="AG54" s="138" t="s">
        <v>67</v>
      </c>
      <c r="AH54" s="138" t="s">
        <v>67</v>
      </c>
      <c r="AI54" s="138" t="s">
        <v>67</v>
      </c>
      <c r="AJ54" s="114"/>
      <c r="AL54" s="206" t="str">
        <f t="shared" ca="1" si="0"/>
        <v xml:space="preserve">    (U1)ALERT_REQ_S_ADTJA_TT_</v>
      </c>
      <c r="AR54" s="68" t="str">
        <f t="shared" si="3"/>
        <v/>
      </c>
      <c r="AS54" s="68" t="str">
        <f t="shared" si="4"/>
        <v/>
      </c>
      <c r="AT54" s="68" t="str">
        <f t="shared" si="1"/>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138" t="s">
        <v>67</v>
      </c>
      <c r="AE55" s="138" t="s">
        <v>67</v>
      </c>
      <c r="AF55" s="138" t="s">
        <v>67</v>
      </c>
      <c r="AG55" s="138" t="s">
        <v>67</v>
      </c>
      <c r="AH55" s="138" t="s">
        <v>67</v>
      </c>
      <c r="AI55" s="138" t="s">
        <v>67</v>
      </c>
      <c r="AJ55" s="114"/>
      <c r="AL55" s="206" t="str">
        <f t="shared" ca="1" si="0"/>
        <v xml:space="preserve">    (U1)ALERT_REQ_S_ADTJA_TT_</v>
      </c>
      <c r="AR55" s="68" t="str">
        <f t="shared" si="3"/>
        <v/>
      </c>
      <c r="AS55" s="68" t="str">
        <f t="shared" si="4"/>
        <v/>
      </c>
      <c r="AT55" s="68" t="str">
        <f t="shared" si="1"/>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138" t="s">
        <v>67</v>
      </c>
      <c r="AE56" s="138" t="s">
        <v>67</v>
      </c>
      <c r="AF56" s="138" t="s">
        <v>67</v>
      </c>
      <c r="AG56" s="138" t="s">
        <v>67</v>
      </c>
      <c r="AH56" s="138" t="s">
        <v>67</v>
      </c>
      <c r="AI56" s="138" t="s">
        <v>67</v>
      </c>
      <c r="AJ56" s="114"/>
      <c r="AL56" s="206" t="str">
        <f t="shared" ca="1" si="0"/>
        <v xml:space="preserve">    (U1)ALERT_REQ_S_ADTJA_TT_</v>
      </c>
      <c r="AR56" s="68" t="str">
        <f t="shared" si="3"/>
        <v/>
      </c>
      <c r="AS56" s="68" t="str">
        <f t="shared" si="4"/>
        <v/>
      </c>
      <c r="AT56" s="68" t="str">
        <f t="shared" si="1"/>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138" t="s">
        <v>67</v>
      </c>
      <c r="AE57" s="138" t="s">
        <v>67</v>
      </c>
      <c r="AF57" s="138" t="s">
        <v>67</v>
      </c>
      <c r="AG57" s="138" t="s">
        <v>67</v>
      </c>
      <c r="AH57" s="138" t="s">
        <v>67</v>
      </c>
      <c r="AI57" s="138" t="s">
        <v>67</v>
      </c>
      <c r="AJ57" s="114"/>
      <c r="AL57" s="206" t="str">
        <f t="shared" ca="1" si="0"/>
        <v xml:space="preserve">    (U1)ALERT_REQ_S_ADTJA_TT_</v>
      </c>
      <c r="AR57" s="68" t="str">
        <f t="shared" si="3"/>
        <v/>
      </c>
      <c r="AS57" s="68" t="str">
        <f t="shared" si="4"/>
        <v/>
      </c>
      <c r="AT57" s="68" t="str">
        <f t="shared" si="1"/>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138" t="s">
        <v>67</v>
      </c>
      <c r="AE58" s="138" t="s">
        <v>67</v>
      </c>
      <c r="AF58" s="138" t="s">
        <v>67</v>
      </c>
      <c r="AG58" s="138" t="s">
        <v>67</v>
      </c>
      <c r="AH58" s="138" t="s">
        <v>67</v>
      </c>
      <c r="AI58" s="138" t="s">
        <v>67</v>
      </c>
      <c r="AJ58" s="114"/>
      <c r="AL58" s="206" t="str">
        <f t="shared" ca="1" si="0"/>
        <v xml:space="preserve">    (U1)ALERT_REQ_S_ADTJA_TT_</v>
      </c>
      <c r="AR58" s="68" t="str">
        <f t="shared" si="3"/>
        <v/>
      </c>
      <c r="AS58" s="68" t="str">
        <f t="shared" si="4"/>
        <v/>
      </c>
      <c r="AT58" s="68" t="str">
        <f t="shared" si="1"/>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138" t="s">
        <v>67</v>
      </c>
      <c r="AE59" s="138" t="s">
        <v>67</v>
      </c>
      <c r="AF59" s="138" t="s">
        <v>67</v>
      </c>
      <c r="AG59" s="138" t="s">
        <v>67</v>
      </c>
      <c r="AH59" s="138" t="s">
        <v>67</v>
      </c>
      <c r="AI59" s="138" t="s">
        <v>67</v>
      </c>
      <c r="AJ59" s="114"/>
      <c r="AL59" s="206" t="str">
        <f t="shared" ca="1" si="0"/>
        <v xml:space="preserve">    (U1)ALERT_REQ_S_ADTJA_TT_</v>
      </c>
      <c r="AR59" s="68" t="str">
        <f t="shared" si="3"/>
        <v/>
      </c>
      <c r="AS59" s="68" t="str">
        <f t="shared" si="4"/>
        <v/>
      </c>
      <c r="AT59" s="68" t="str">
        <f t="shared" si="1"/>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138" t="s">
        <v>67</v>
      </c>
      <c r="AE60" s="138" t="s">
        <v>67</v>
      </c>
      <c r="AF60" s="138" t="s">
        <v>67</v>
      </c>
      <c r="AG60" s="138" t="s">
        <v>67</v>
      </c>
      <c r="AH60" s="138" t="s">
        <v>67</v>
      </c>
      <c r="AI60" s="138" t="s">
        <v>67</v>
      </c>
      <c r="AJ60" s="114"/>
      <c r="AL60" s="206" t="str">
        <f t="shared" ca="1" si="0"/>
        <v xml:space="preserve">    (U1)ALERT_REQ_S_ADTJA_TT_</v>
      </c>
      <c r="AR60" s="68" t="str">
        <f t="shared" si="3"/>
        <v/>
      </c>
      <c r="AS60" s="68" t="str">
        <f t="shared" si="4"/>
        <v/>
      </c>
      <c r="AT60" s="68" t="str">
        <f t="shared" si="1"/>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138" t="s">
        <v>67</v>
      </c>
      <c r="AE61" s="138" t="s">
        <v>67</v>
      </c>
      <c r="AF61" s="138" t="s">
        <v>67</v>
      </c>
      <c r="AG61" s="138" t="s">
        <v>67</v>
      </c>
      <c r="AH61" s="138" t="s">
        <v>67</v>
      </c>
      <c r="AI61" s="138" t="s">
        <v>67</v>
      </c>
      <c r="AJ61" s="114"/>
      <c r="AL61" s="206" t="str">
        <f t="shared" ca="1" si="0"/>
        <v xml:space="preserve">    (U1)ALERT_REQ_S_ADTJA_TT_</v>
      </c>
      <c r="AR61" s="68" t="str">
        <f t="shared" si="3"/>
        <v/>
      </c>
      <c r="AS61" s="68" t="str">
        <f t="shared" si="4"/>
        <v/>
      </c>
      <c r="AT61" s="68" t="str">
        <f t="shared" si="1"/>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138" t="s">
        <v>67</v>
      </c>
      <c r="AE62" s="138" t="s">
        <v>67</v>
      </c>
      <c r="AF62" s="138" t="s">
        <v>67</v>
      </c>
      <c r="AG62" s="138" t="s">
        <v>67</v>
      </c>
      <c r="AH62" s="138" t="s">
        <v>67</v>
      </c>
      <c r="AI62" s="138" t="s">
        <v>67</v>
      </c>
      <c r="AJ62" s="114"/>
      <c r="AL62" s="206" t="str">
        <f t="shared" ca="1" si="0"/>
        <v xml:space="preserve">    (U1)ALERT_REQ_S_ADTJA_TT_</v>
      </c>
      <c r="AR62" s="68" t="str">
        <f t="shared" si="3"/>
        <v/>
      </c>
      <c r="AS62" s="68" t="str">
        <f t="shared" si="4"/>
        <v/>
      </c>
      <c r="AT62" s="68" t="str">
        <f t="shared" si="1"/>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138" t="s">
        <v>67</v>
      </c>
      <c r="AE63" s="138" t="s">
        <v>67</v>
      </c>
      <c r="AF63" s="138" t="s">
        <v>67</v>
      </c>
      <c r="AG63" s="138" t="s">
        <v>67</v>
      </c>
      <c r="AH63" s="138" t="s">
        <v>67</v>
      </c>
      <c r="AI63" s="138" t="s">
        <v>67</v>
      </c>
      <c r="AJ63" s="114"/>
      <c r="AL63" s="206" t="str">
        <f t="shared" ca="1" si="0"/>
        <v xml:space="preserve">    (U1)ALERT_REQ_S_ADTJA_TT_</v>
      </c>
      <c r="AR63" s="68" t="str">
        <f t="shared" si="3"/>
        <v/>
      </c>
      <c r="AS63" s="68" t="str">
        <f t="shared" si="4"/>
        <v/>
      </c>
      <c r="AT63" s="68" t="str">
        <f t="shared" si="1"/>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138" t="s">
        <v>67</v>
      </c>
      <c r="AE64" s="138" t="s">
        <v>67</v>
      </c>
      <c r="AF64" s="138" t="s">
        <v>67</v>
      </c>
      <c r="AG64" s="138" t="s">
        <v>67</v>
      </c>
      <c r="AH64" s="138" t="s">
        <v>67</v>
      </c>
      <c r="AI64" s="138" t="s">
        <v>67</v>
      </c>
      <c r="AJ64" s="114"/>
      <c r="AL64" s="206" t="str">
        <f t="shared" ca="1" si="0"/>
        <v xml:space="preserve">    (U1)ALERT_REQ_S_ADTJA_TT_</v>
      </c>
      <c r="AR64" s="68" t="str">
        <f t="shared" si="3"/>
        <v/>
      </c>
      <c r="AS64" s="68" t="str">
        <f t="shared" si="4"/>
        <v/>
      </c>
      <c r="AT64" s="68" t="str">
        <f t="shared" si="1"/>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138" t="s">
        <v>67</v>
      </c>
      <c r="AE65" s="138" t="s">
        <v>67</v>
      </c>
      <c r="AF65" s="138" t="s">
        <v>67</v>
      </c>
      <c r="AG65" s="138" t="s">
        <v>67</v>
      </c>
      <c r="AH65" s="138" t="s">
        <v>67</v>
      </c>
      <c r="AI65" s="138" t="s">
        <v>67</v>
      </c>
      <c r="AJ65" s="114"/>
      <c r="AL65" s="206" t="str">
        <f t="shared" ca="1" si="0"/>
        <v xml:space="preserve">    (U1)ALERT_REQ_S_ADTJA_TT_</v>
      </c>
      <c r="AR65" s="68" t="str">
        <f t="shared" si="3"/>
        <v/>
      </c>
      <c r="AS65" s="68" t="str">
        <f t="shared" si="4"/>
        <v/>
      </c>
      <c r="AT65" s="68" t="str">
        <f t="shared" si="1"/>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138" t="s">
        <v>67</v>
      </c>
      <c r="AE66" s="138" t="s">
        <v>67</v>
      </c>
      <c r="AF66" s="138" t="s">
        <v>67</v>
      </c>
      <c r="AG66" s="138" t="s">
        <v>67</v>
      </c>
      <c r="AH66" s="138" t="s">
        <v>67</v>
      </c>
      <c r="AI66" s="138" t="s">
        <v>67</v>
      </c>
      <c r="AJ66" s="114"/>
      <c r="AL66" s="206" t="str">
        <f t="shared" ca="1" si="0"/>
        <v xml:space="preserve">    (U1)ALERT_REQ_S_ADTJA_TT_</v>
      </c>
      <c r="AR66" s="68" t="str">
        <f t="shared" si="3"/>
        <v/>
      </c>
      <c r="AS66" s="68" t="str">
        <f t="shared" si="4"/>
        <v/>
      </c>
      <c r="AT66" s="68" t="str">
        <f t="shared" si="1"/>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138" t="s">
        <v>67</v>
      </c>
      <c r="AE67" s="138" t="s">
        <v>67</v>
      </c>
      <c r="AF67" s="138" t="s">
        <v>67</v>
      </c>
      <c r="AG67" s="138" t="s">
        <v>67</v>
      </c>
      <c r="AH67" s="138" t="s">
        <v>67</v>
      </c>
      <c r="AI67" s="138" t="s">
        <v>67</v>
      </c>
      <c r="AJ67" s="114"/>
      <c r="AL67" s="206" t="str">
        <f t="shared" ca="1" si="0"/>
        <v xml:space="preserve">    (U1)ALERT_REQ_S_ADTJA_TT_</v>
      </c>
      <c r="AR67" s="68" t="str">
        <f t="shared" si="3"/>
        <v/>
      </c>
      <c r="AS67" s="68" t="str">
        <f t="shared" si="4"/>
        <v/>
      </c>
      <c r="AT67" s="68" t="str">
        <f t="shared" si="1"/>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138" t="s">
        <v>67</v>
      </c>
      <c r="AE68" s="138" t="s">
        <v>67</v>
      </c>
      <c r="AF68" s="138" t="s">
        <v>67</v>
      </c>
      <c r="AG68" s="138" t="s">
        <v>67</v>
      </c>
      <c r="AH68" s="138" t="s">
        <v>67</v>
      </c>
      <c r="AI68" s="138" t="s">
        <v>67</v>
      </c>
      <c r="AJ68" s="114"/>
      <c r="AL68" s="206" t="str">
        <f t="shared" ca="1" si="0"/>
        <v xml:space="preserve">    (U1)ALERT_REQ_S_ADTJA_TT_</v>
      </c>
      <c r="AR68" s="68" t="str">
        <f t="shared" si="3"/>
        <v/>
      </c>
      <c r="AS68" s="68" t="str">
        <f t="shared" si="4"/>
        <v/>
      </c>
      <c r="AT68" s="68" t="str">
        <f t="shared" si="1"/>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138" t="s">
        <v>67</v>
      </c>
      <c r="AE69" s="138" t="s">
        <v>67</v>
      </c>
      <c r="AF69" s="138" t="s">
        <v>67</v>
      </c>
      <c r="AG69" s="138" t="s">
        <v>67</v>
      </c>
      <c r="AH69" s="138" t="s">
        <v>67</v>
      </c>
      <c r="AI69" s="138" t="s">
        <v>67</v>
      </c>
      <c r="AJ69" s="114"/>
      <c r="AL69" s="206" t="str">
        <f t="shared" ca="1" si="0"/>
        <v xml:space="preserve">    (U1)ALERT_REQ_S_ADTJA_TT_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2" t="str">
        <f ca="1">IF(B6&lt;&gt;"",B6,"")</f>
        <v>Table TT</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STNBY</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STNBY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CTRL</v>
      </c>
      <c r="AK73" s="65"/>
      <c r="AL73" s="65" t="str">
        <f t="shared" si="9"/>
        <v>02</v>
      </c>
      <c r="AM73" s="67" t="str">
        <f t="shared" si="10"/>
        <v>00</v>
      </c>
      <c r="AN73" s="67" t="str">
        <f t="shared" si="11"/>
        <v>00</v>
      </c>
      <c r="AO73" s="67" t="str">
        <f t="shared" si="12"/>
        <v>00</v>
      </c>
      <c r="AQ73" s="206" t="str">
        <f t="shared" si="7"/>
        <v xml:space="preserve">    (U4)0x00000002U,                                                           /* 02 CTRL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MALFUNC</v>
      </c>
      <c r="AK74" s="65"/>
      <c r="AL74" s="65" t="str">
        <f t="shared" si="9"/>
        <v>03</v>
      </c>
      <c r="AM74" s="67" t="str">
        <f t="shared" si="10"/>
        <v>00</v>
      </c>
      <c r="AN74" s="67" t="str">
        <f t="shared" si="11"/>
        <v>00</v>
      </c>
      <c r="AO74" s="67" t="str">
        <f t="shared" si="12"/>
        <v>00</v>
      </c>
      <c r="AQ74" s="206" t="str">
        <f t="shared" si="7"/>
        <v xml:space="preserve">    (U4)0x00000003U,                                                           /* 03 MALFUNC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5"/>
      <c r="AL75" s="65" t="str">
        <f t="shared" si="9"/>
        <v>04</v>
      </c>
      <c r="AM75" s="67" t="str">
        <f t="shared" si="10"/>
        <v>00</v>
      </c>
      <c r="AN75" s="67" t="str">
        <f t="shared" si="11"/>
        <v>00</v>
      </c>
      <c r="AO75" s="67" t="str">
        <f t="shared" si="12"/>
        <v>00</v>
      </c>
      <c r="AQ75" s="206"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5"/>
      <c r="AL76" s="65"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5"/>
      <c r="AL77" s="65"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5"/>
      <c r="AL78" s="65"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5"/>
      <c r="AL79" s="65" t="str">
        <f t="shared" si="9"/>
        <v>08</v>
      </c>
      <c r="AM79" s="67" t="str">
        <f t="shared" si="10"/>
        <v>00</v>
      </c>
      <c r="AN79" s="67" t="str">
        <f t="shared" si="11"/>
        <v>00</v>
      </c>
      <c r="AO79" s="67" t="str">
        <f t="shared" si="12"/>
        <v>00</v>
      </c>
      <c r="AQ79" s="206"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5"/>
      <c r="AL80" s="65" t="str">
        <f t="shared" si="9"/>
        <v>09</v>
      </c>
      <c r="AM80" s="67" t="str">
        <f t="shared" si="10"/>
        <v>00</v>
      </c>
      <c r="AN80" s="67" t="str">
        <f t="shared" si="11"/>
        <v>00</v>
      </c>
      <c r="AO80" s="67" t="str">
        <f t="shared" si="12"/>
        <v>00</v>
      </c>
      <c r="AQ80" s="206"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5"/>
      <c r="AL81" s="65" t="str">
        <f t="shared" si="9"/>
        <v>0A</v>
      </c>
      <c r="AM81" s="67" t="str">
        <f t="shared" si="10"/>
        <v>00</v>
      </c>
      <c r="AN81" s="67" t="str">
        <f t="shared" si="11"/>
        <v>00</v>
      </c>
      <c r="AO81" s="67" t="str">
        <f t="shared" si="12"/>
        <v>00</v>
      </c>
      <c r="AQ81" s="206"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5"/>
      <c r="AL82" s="65" t="str">
        <f t="shared" si="9"/>
        <v>0B</v>
      </c>
      <c r="AM82" s="67" t="str">
        <f t="shared" si="10"/>
        <v>00</v>
      </c>
      <c r="AN82" s="67" t="str">
        <f t="shared" si="11"/>
        <v>00</v>
      </c>
      <c r="AO82" s="67" t="str">
        <f t="shared" si="12"/>
        <v>00</v>
      </c>
      <c r="AQ82" s="206"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5"/>
      <c r="AL83" s="65" t="str">
        <f t="shared" si="9"/>
        <v>0C</v>
      </c>
      <c r="AM83" s="67" t="str">
        <f t="shared" si="10"/>
        <v>00</v>
      </c>
      <c r="AN83" s="67" t="str">
        <f t="shared" si="11"/>
        <v>00</v>
      </c>
      <c r="AO83" s="67" t="str">
        <f t="shared" si="12"/>
        <v>00</v>
      </c>
      <c r="AQ83" s="206"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5"/>
      <c r="AL84" s="65" t="str">
        <f t="shared" si="9"/>
        <v>0D</v>
      </c>
      <c r="AM84" s="67" t="str">
        <f t="shared" si="10"/>
        <v>00</v>
      </c>
      <c r="AN84" s="67" t="str">
        <f t="shared" si="11"/>
        <v>00</v>
      </c>
      <c r="AO84" s="67" t="str">
        <f t="shared" si="12"/>
        <v>00</v>
      </c>
      <c r="AQ84" s="206"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5"/>
      <c r="AL85" s="65" t="str">
        <f t="shared" si="9"/>
        <v>0E</v>
      </c>
      <c r="AM85" s="67" t="str">
        <f t="shared" si="10"/>
        <v>00</v>
      </c>
      <c r="AN85" s="67" t="str">
        <f t="shared" si="11"/>
        <v>00</v>
      </c>
      <c r="AO85" s="67" t="str">
        <f t="shared" si="12"/>
        <v>00</v>
      </c>
      <c r="AQ85" s="206"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5"/>
      <c r="AL86" s="65" t="str">
        <f t="shared" si="9"/>
        <v>0F</v>
      </c>
      <c r="AM86" s="67" t="str">
        <f t="shared" si="10"/>
        <v>00</v>
      </c>
      <c r="AN86" s="67" t="str">
        <f t="shared" si="11"/>
        <v>00</v>
      </c>
      <c r="AO86" s="67" t="str">
        <f t="shared" si="12"/>
        <v>00</v>
      </c>
      <c r="AQ86" s="206"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1</v>
      </c>
      <c r="AF87" s="132">
        <f t="shared" si="14"/>
        <v>0</v>
      </c>
      <c r="AG87" s="132">
        <f t="shared" si="14"/>
        <v>0</v>
      </c>
      <c r="AH87" s="132">
        <f t="shared" si="14"/>
        <v>0</v>
      </c>
      <c r="AI87" s="132">
        <f t="shared" si="14"/>
        <v>0</v>
      </c>
      <c r="AJ87" s="52" t="str">
        <f t="shared" si="6"/>
        <v>MALFUNC</v>
      </c>
      <c r="AK87" s="65"/>
      <c r="AL87" s="65" t="str">
        <f t="shared" si="9"/>
        <v>10</v>
      </c>
      <c r="AM87" s="67" t="str">
        <f t="shared" si="10"/>
        <v>00</v>
      </c>
      <c r="AN87" s="67" t="str">
        <f t="shared" si="11"/>
        <v>00</v>
      </c>
      <c r="AO87" s="67" t="str">
        <f t="shared" si="12"/>
        <v>00</v>
      </c>
      <c r="AQ87" s="206" t="str">
        <f t="shared" si="7"/>
        <v xml:space="preserve">    (U4)0x00000010U,                                                           /* 16 MALFUNC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1</v>
      </c>
      <c r="AF88" s="132">
        <f t="shared" si="14"/>
        <v>0</v>
      </c>
      <c r="AG88" s="132">
        <f t="shared" si="14"/>
        <v>0</v>
      </c>
      <c r="AH88" s="132">
        <f t="shared" si="14"/>
        <v>0</v>
      </c>
      <c r="AI88" s="132">
        <f t="shared" si="14"/>
        <v>1</v>
      </c>
      <c r="AJ88" s="52" t="str">
        <f t="shared" si="6"/>
        <v>MALFUNC</v>
      </c>
      <c r="AK88" s="65"/>
      <c r="AL88" s="65" t="str">
        <f t="shared" si="9"/>
        <v>11</v>
      </c>
      <c r="AM88" s="67" t="str">
        <f t="shared" si="10"/>
        <v>00</v>
      </c>
      <c r="AN88" s="67" t="str">
        <f t="shared" si="11"/>
        <v>00</v>
      </c>
      <c r="AO88" s="67" t="str">
        <f t="shared" si="12"/>
        <v>00</v>
      </c>
      <c r="AQ88" s="206" t="str">
        <f t="shared" si="7"/>
        <v xml:space="preserve">    (U4)0x00000011U,                                                           /* 17 MALFUNC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1</v>
      </c>
      <c r="AF89" s="132">
        <f t="shared" si="14"/>
        <v>0</v>
      </c>
      <c r="AG89" s="132">
        <f t="shared" si="14"/>
        <v>0</v>
      </c>
      <c r="AH89" s="132">
        <f t="shared" si="14"/>
        <v>1</v>
      </c>
      <c r="AI89" s="132">
        <f t="shared" si="14"/>
        <v>0</v>
      </c>
      <c r="AJ89" s="52" t="str">
        <f t="shared" si="6"/>
        <v>MALFUNC</v>
      </c>
      <c r="AK89" s="65"/>
      <c r="AL89" s="65" t="str">
        <f t="shared" si="9"/>
        <v>12</v>
      </c>
      <c r="AM89" s="67" t="str">
        <f t="shared" si="10"/>
        <v>00</v>
      </c>
      <c r="AN89" s="67" t="str">
        <f t="shared" si="11"/>
        <v>00</v>
      </c>
      <c r="AO89" s="67" t="str">
        <f t="shared" si="12"/>
        <v>00</v>
      </c>
      <c r="AQ89" s="206" t="str">
        <f t="shared" si="7"/>
        <v xml:space="preserve">    (U4)0x00000012U,                                                           /* 18 MALFUNC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1</v>
      </c>
      <c r="AF90" s="132">
        <f t="shared" si="14"/>
        <v>0</v>
      </c>
      <c r="AG90" s="132">
        <f t="shared" si="14"/>
        <v>0</v>
      </c>
      <c r="AH90" s="132">
        <f t="shared" si="14"/>
        <v>1</v>
      </c>
      <c r="AI90" s="132">
        <f t="shared" si="14"/>
        <v>1</v>
      </c>
      <c r="AJ90" s="52" t="str">
        <f t="shared" si="6"/>
        <v>MALFUNC</v>
      </c>
      <c r="AK90" s="65"/>
      <c r="AL90" s="65" t="str">
        <f t="shared" si="9"/>
        <v>13</v>
      </c>
      <c r="AM90" s="67" t="str">
        <f t="shared" si="10"/>
        <v>00</v>
      </c>
      <c r="AN90" s="67" t="str">
        <f t="shared" si="11"/>
        <v>00</v>
      </c>
      <c r="AO90" s="67" t="str">
        <f t="shared" si="12"/>
        <v>00</v>
      </c>
      <c r="AQ90" s="206" t="str">
        <f t="shared" si="7"/>
        <v xml:space="preserve">    (U4)0x00000013U,                                                           /* 19 MALFUNC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1</v>
      </c>
      <c r="AF91" s="132">
        <f t="shared" si="14"/>
        <v>0</v>
      </c>
      <c r="AG91" s="132">
        <f t="shared" si="14"/>
        <v>1</v>
      </c>
      <c r="AH91" s="132">
        <f t="shared" si="14"/>
        <v>0</v>
      </c>
      <c r="AI91" s="132">
        <f t="shared" si="14"/>
        <v>0</v>
      </c>
      <c r="AJ91" s="52" t="str">
        <f t="shared" si="6"/>
        <v>MALFUNC</v>
      </c>
      <c r="AK91" s="65"/>
      <c r="AL91" s="65" t="str">
        <f t="shared" si="9"/>
        <v>14</v>
      </c>
      <c r="AM91" s="67" t="str">
        <f t="shared" si="10"/>
        <v>00</v>
      </c>
      <c r="AN91" s="67" t="str">
        <f t="shared" si="11"/>
        <v>00</v>
      </c>
      <c r="AO91" s="67" t="str">
        <f t="shared" si="12"/>
        <v>00</v>
      </c>
      <c r="AQ91" s="206" t="str">
        <f t="shared" si="7"/>
        <v xml:space="preserve">    (U4)0x00000014U,                                                           /* 20 MALFUNC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1</v>
      </c>
      <c r="AF92" s="132">
        <f t="shared" si="14"/>
        <v>0</v>
      </c>
      <c r="AG92" s="132">
        <f t="shared" si="14"/>
        <v>1</v>
      </c>
      <c r="AH92" s="132">
        <f t="shared" si="14"/>
        <v>0</v>
      </c>
      <c r="AI92" s="132">
        <f t="shared" si="14"/>
        <v>1</v>
      </c>
      <c r="AJ92" s="52" t="str">
        <f t="shared" si="6"/>
        <v>MALFUNC</v>
      </c>
      <c r="AK92" s="65"/>
      <c r="AL92" s="65" t="str">
        <f t="shared" si="9"/>
        <v>15</v>
      </c>
      <c r="AM92" s="67" t="str">
        <f t="shared" si="10"/>
        <v>00</v>
      </c>
      <c r="AN92" s="67" t="str">
        <f t="shared" si="11"/>
        <v>00</v>
      </c>
      <c r="AO92" s="67" t="str">
        <f t="shared" si="12"/>
        <v>00</v>
      </c>
      <c r="AQ92" s="206" t="str">
        <f t="shared" si="7"/>
        <v xml:space="preserve">    (U4)0x00000015U,                                                           /* 21 MALFUNC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1</v>
      </c>
      <c r="AF93" s="132">
        <f t="shared" si="14"/>
        <v>0</v>
      </c>
      <c r="AG93" s="132">
        <f t="shared" si="14"/>
        <v>1</v>
      </c>
      <c r="AH93" s="132">
        <f t="shared" si="14"/>
        <v>1</v>
      </c>
      <c r="AI93" s="132">
        <f t="shared" si="14"/>
        <v>0</v>
      </c>
      <c r="AJ93" s="52" t="str">
        <f t="shared" si="6"/>
        <v>MALFUNC</v>
      </c>
      <c r="AK93" s="65"/>
      <c r="AL93" s="65" t="str">
        <f t="shared" si="9"/>
        <v>16</v>
      </c>
      <c r="AM93" s="67" t="str">
        <f t="shared" si="10"/>
        <v>00</v>
      </c>
      <c r="AN93" s="67" t="str">
        <f t="shared" si="11"/>
        <v>00</v>
      </c>
      <c r="AO93" s="67" t="str">
        <f t="shared" si="12"/>
        <v>00</v>
      </c>
      <c r="AQ93" s="206" t="str">
        <f t="shared" si="7"/>
        <v xml:space="preserve">    (U4)0x00000016U,                                                           /* 22 MALFUNC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1</v>
      </c>
      <c r="AF94" s="132">
        <f t="shared" si="14"/>
        <v>0</v>
      </c>
      <c r="AG94" s="132">
        <f t="shared" si="14"/>
        <v>1</v>
      </c>
      <c r="AH94" s="132">
        <f t="shared" si="14"/>
        <v>1</v>
      </c>
      <c r="AI94" s="132">
        <f>IF(AI29=1,1,0)</f>
        <v>1</v>
      </c>
      <c r="AJ94" s="52" t="str">
        <f t="shared" si="6"/>
        <v>MALFUNC</v>
      </c>
      <c r="AK94" s="65"/>
      <c r="AL94" s="65" t="str">
        <f t="shared" si="9"/>
        <v>17</v>
      </c>
      <c r="AM94" s="67" t="str">
        <f t="shared" si="10"/>
        <v>00</v>
      </c>
      <c r="AN94" s="67" t="str">
        <f t="shared" si="11"/>
        <v>00</v>
      </c>
      <c r="AO94" s="67" t="str">
        <f t="shared" si="12"/>
        <v>00</v>
      </c>
      <c r="AQ94" s="206" t="str">
        <f t="shared" si="7"/>
        <v xml:space="preserve">    (U4)0x00000017U,                                                           /* 23 MALFUNC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1</v>
      </c>
      <c r="AF95" s="132">
        <f t="shared" si="15"/>
        <v>1</v>
      </c>
      <c r="AG95" s="132">
        <f t="shared" si="15"/>
        <v>0</v>
      </c>
      <c r="AH95" s="132">
        <f t="shared" si="15"/>
        <v>0</v>
      </c>
      <c r="AI95" s="132">
        <f t="shared" si="15"/>
        <v>0</v>
      </c>
      <c r="AJ95" s="52" t="str">
        <f t="shared" si="6"/>
        <v>MALFUNC</v>
      </c>
      <c r="AK95" s="65"/>
      <c r="AL95" s="65" t="str">
        <f t="shared" si="9"/>
        <v>18</v>
      </c>
      <c r="AM95" s="67" t="str">
        <f t="shared" si="10"/>
        <v>00</v>
      </c>
      <c r="AN95" s="67" t="str">
        <f t="shared" si="11"/>
        <v>00</v>
      </c>
      <c r="AO95" s="67" t="str">
        <f t="shared" si="12"/>
        <v>00</v>
      </c>
      <c r="AQ95" s="206" t="str">
        <f t="shared" si="7"/>
        <v xml:space="preserve">    (U4)0x00000018U,                                                           /* 24 MALFUNC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1</v>
      </c>
      <c r="AF96" s="132">
        <f t="shared" si="15"/>
        <v>1</v>
      </c>
      <c r="AG96" s="132">
        <f t="shared" si="15"/>
        <v>0</v>
      </c>
      <c r="AH96" s="132">
        <f t="shared" si="15"/>
        <v>0</v>
      </c>
      <c r="AI96" s="132">
        <f t="shared" si="15"/>
        <v>1</v>
      </c>
      <c r="AJ96" s="52" t="str">
        <f t="shared" si="6"/>
        <v>MALFUNC</v>
      </c>
      <c r="AK96" s="65"/>
      <c r="AL96" s="65" t="str">
        <f t="shared" si="9"/>
        <v>19</v>
      </c>
      <c r="AM96" s="67" t="str">
        <f t="shared" si="10"/>
        <v>00</v>
      </c>
      <c r="AN96" s="67" t="str">
        <f t="shared" si="11"/>
        <v>00</v>
      </c>
      <c r="AO96" s="67" t="str">
        <f t="shared" si="12"/>
        <v>00</v>
      </c>
      <c r="AQ96" s="206" t="str">
        <f t="shared" si="7"/>
        <v xml:space="preserve">    (U4)0x00000019U,                                                           /* 25 MALFUNC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1</v>
      </c>
      <c r="AF97" s="132">
        <f t="shared" si="15"/>
        <v>1</v>
      </c>
      <c r="AG97" s="132">
        <f t="shared" si="15"/>
        <v>0</v>
      </c>
      <c r="AH97" s="132">
        <f t="shared" si="15"/>
        <v>1</v>
      </c>
      <c r="AI97" s="132">
        <f t="shared" si="15"/>
        <v>0</v>
      </c>
      <c r="AJ97" s="52" t="str">
        <f t="shared" si="6"/>
        <v>MALFUNC</v>
      </c>
      <c r="AK97" s="65"/>
      <c r="AL97" s="65" t="str">
        <f t="shared" si="9"/>
        <v>1A</v>
      </c>
      <c r="AM97" s="67" t="str">
        <f t="shared" si="10"/>
        <v>00</v>
      </c>
      <c r="AN97" s="67" t="str">
        <f t="shared" si="11"/>
        <v>00</v>
      </c>
      <c r="AO97" s="67" t="str">
        <f t="shared" si="12"/>
        <v>00</v>
      </c>
      <c r="AQ97" s="206" t="str">
        <f t="shared" si="7"/>
        <v xml:space="preserve">    (U4)0x0000001AU,                                                           /* 26 MALFUNC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1</v>
      </c>
      <c r="AF98" s="132">
        <f t="shared" si="15"/>
        <v>1</v>
      </c>
      <c r="AG98" s="132">
        <f t="shared" si="15"/>
        <v>0</v>
      </c>
      <c r="AH98" s="132">
        <f t="shared" si="15"/>
        <v>1</v>
      </c>
      <c r="AI98" s="132">
        <f t="shared" si="15"/>
        <v>1</v>
      </c>
      <c r="AJ98" s="52" t="str">
        <f t="shared" si="6"/>
        <v>MALFUNC</v>
      </c>
      <c r="AK98" s="65"/>
      <c r="AL98" s="65" t="str">
        <f t="shared" si="9"/>
        <v>1B</v>
      </c>
      <c r="AM98" s="67" t="str">
        <f t="shared" si="10"/>
        <v>00</v>
      </c>
      <c r="AN98" s="67" t="str">
        <f t="shared" si="11"/>
        <v>00</v>
      </c>
      <c r="AO98" s="67" t="str">
        <f t="shared" si="12"/>
        <v>00</v>
      </c>
      <c r="AQ98" s="206" t="str">
        <f t="shared" si="7"/>
        <v xml:space="preserve">    (U4)0x0000001BU,                                                           /* 27 MALFUNC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1</v>
      </c>
      <c r="AF99" s="132">
        <f t="shared" si="15"/>
        <v>1</v>
      </c>
      <c r="AG99" s="132">
        <f t="shared" si="15"/>
        <v>1</v>
      </c>
      <c r="AH99" s="132">
        <f t="shared" si="15"/>
        <v>0</v>
      </c>
      <c r="AI99" s="132">
        <f t="shared" si="15"/>
        <v>0</v>
      </c>
      <c r="AJ99" s="52" t="str">
        <f t="shared" si="6"/>
        <v>MALFUNC</v>
      </c>
      <c r="AK99" s="65"/>
      <c r="AL99" s="65" t="str">
        <f t="shared" si="9"/>
        <v>1C</v>
      </c>
      <c r="AM99" s="67" t="str">
        <f t="shared" si="10"/>
        <v>00</v>
      </c>
      <c r="AN99" s="67" t="str">
        <f t="shared" si="11"/>
        <v>00</v>
      </c>
      <c r="AO99" s="67" t="str">
        <f t="shared" si="12"/>
        <v>00</v>
      </c>
      <c r="AQ99" s="206" t="str">
        <f t="shared" si="7"/>
        <v xml:space="preserve">    (U4)0x0000001CU,                                                           /* 28 MALFUNC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1</v>
      </c>
      <c r="AF100" s="132">
        <f t="shared" si="15"/>
        <v>1</v>
      </c>
      <c r="AG100" s="132">
        <f t="shared" si="15"/>
        <v>1</v>
      </c>
      <c r="AH100" s="132">
        <f t="shared" si="15"/>
        <v>0</v>
      </c>
      <c r="AI100" s="132">
        <f t="shared" si="15"/>
        <v>1</v>
      </c>
      <c r="AJ100" s="52" t="str">
        <f t="shared" si="6"/>
        <v>MALFUNC</v>
      </c>
      <c r="AK100" s="65"/>
      <c r="AL100" s="65" t="str">
        <f t="shared" si="9"/>
        <v>1D</v>
      </c>
      <c r="AM100" s="67" t="str">
        <f t="shared" si="10"/>
        <v>00</v>
      </c>
      <c r="AN100" s="67" t="str">
        <f t="shared" si="11"/>
        <v>00</v>
      </c>
      <c r="AO100" s="67" t="str">
        <f t="shared" si="12"/>
        <v>00</v>
      </c>
      <c r="AQ100" s="206" t="str">
        <f t="shared" si="7"/>
        <v xml:space="preserve">    (U4)0x0000001DU,                                                           /* 29 MALFUNC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1</v>
      </c>
      <c r="AF101" s="132">
        <f t="shared" si="15"/>
        <v>1</v>
      </c>
      <c r="AG101" s="132">
        <f t="shared" si="15"/>
        <v>1</v>
      </c>
      <c r="AH101" s="132">
        <f t="shared" si="15"/>
        <v>1</v>
      </c>
      <c r="AI101" s="132">
        <f t="shared" si="15"/>
        <v>0</v>
      </c>
      <c r="AJ101" s="52" t="str">
        <f t="shared" si="6"/>
        <v>MALFUNC</v>
      </c>
      <c r="AK101" s="65"/>
      <c r="AL101" s="65" t="str">
        <f t="shared" si="9"/>
        <v>1E</v>
      </c>
      <c r="AM101" s="67" t="str">
        <f t="shared" si="10"/>
        <v>00</v>
      </c>
      <c r="AN101" s="67" t="str">
        <f t="shared" si="11"/>
        <v>00</v>
      </c>
      <c r="AO101" s="67" t="str">
        <f t="shared" si="12"/>
        <v>00</v>
      </c>
      <c r="AQ101" s="206" t="str">
        <f t="shared" si="7"/>
        <v xml:space="preserve">    (U4)0x0000001EU,                                                           /* 30 MALFUNC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1</v>
      </c>
      <c r="AF102" s="132">
        <f t="shared" si="15"/>
        <v>1</v>
      </c>
      <c r="AG102" s="132">
        <f t="shared" si="15"/>
        <v>1</v>
      </c>
      <c r="AH102" s="132">
        <f t="shared" si="15"/>
        <v>1</v>
      </c>
      <c r="AI102" s="132">
        <f>IF(AI37=1,1,0)</f>
        <v>1</v>
      </c>
      <c r="AJ102" s="52" t="str">
        <f t="shared" si="6"/>
        <v>MALFUNC</v>
      </c>
      <c r="AK102" s="65"/>
      <c r="AL102" s="65" t="str">
        <f t="shared" si="9"/>
        <v>1F</v>
      </c>
      <c r="AM102" s="67" t="str">
        <f t="shared" si="10"/>
        <v>00</v>
      </c>
      <c r="AN102" s="67" t="str">
        <f t="shared" si="11"/>
        <v>00</v>
      </c>
      <c r="AO102" s="67" t="str">
        <f t="shared" si="12"/>
        <v>00</v>
      </c>
      <c r="AQ102" s="206" t="str">
        <f t="shared" si="7"/>
        <v xml:space="preserve">    (U4)0x0000001FU                                                            /* 31 MALFUNC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0</v>
      </c>
      <c r="AE103" s="132">
        <f t="shared" si="16"/>
        <v>0</v>
      </c>
      <c r="AF103" s="132">
        <f t="shared" si="16"/>
        <v>0</v>
      </c>
      <c r="AG103" s="132">
        <f t="shared" si="16"/>
        <v>0</v>
      </c>
      <c r="AH103" s="132">
        <f t="shared" si="16"/>
        <v>0</v>
      </c>
      <c r="AI103" s="132">
        <f t="shared" si="16"/>
        <v>0</v>
      </c>
      <c r="AJ103" s="52" t="str">
        <f t="shared" si="6"/>
        <v/>
      </c>
      <c r="AK103" s="65"/>
      <c r="AL103" s="65" t="str">
        <f t="shared" si="9"/>
        <v>00</v>
      </c>
      <c r="AM103" s="67" t="str">
        <f t="shared" si="10"/>
        <v>00</v>
      </c>
      <c r="AN103" s="67" t="str">
        <f t="shared" si="11"/>
        <v>00</v>
      </c>
      <c r="AO103" s="67" t="str">
        <f t="shared" si="12"/>
        <v>00</v>
      </c>
      <c r="AQ103" s="206" t="str">
        <f t="shared" si="7"/>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0</v>
      </c>
      <c r="AE104" s="132">
        <f t="shared" si="16"/>
        <v>0</v>
      </c>
      <c r="AF104" s="132">
        <f t="shared" si="16"/>
        <v>0</v>
      </c>
      <c r="AG104" s="132">
        <f t="shared" si="16"/>
        <v>0</v>
      </c>
      <c r="AH104" s="132">
        <f t="shared" si="16"/>
        <v>0</v>
      </c>
      <c r="AI104" s="132">
        <f t="shared" si="16"/>
        <v>0</v>
      </c>
      <c r="AJ104" s="52" t="str">
        <f t="shared" si="6"/>
        <v/>
      </c>
      <c r="AK104" s="65"/>
      <c r="AL104" s="65" t="str">
        <f t="shared" si="9"/>
        <v>00</v>
      </c>
      <c r="AM104" s="67" t="str">
        <f t="shared" si="10"/>
        <v>00</v>
      </c>
      <c r="AN104" s="67" t="str">
        <f t="shared" si="11"/>
        <v>00</v>
      </c>
      <c r="AO104" s="67" t="str">
        <f t="shared" si="12"/>
        <v>00</v>
      </c>
      <c r="AQ104" s="206" t="str">
        <f t="shared" si="7"/>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0</v>
      </c>
      <c r="AE105" s="132">
        <f t="shared" si="16"/>
        <v>0</v>
      </c>
      <c r="AF105" s="132">
        <f t="shared" si="16"/>
        <v>0</v>
      </c>
      <c r="AG105" s="132">
        <f t="shared" si="16"/>
        <v>0</v>
      </c>
      <c r="AH105" s="132">
        <f t="shared" si="16"/>
        <v>0</v>
      </c>
      <c r="AI105" s="132">
        <f t="shared" si="16"/>
        <v>0</v>
      </c>
      <c r="AJ105" s="52" t="str">
        <f t="shared" si="6"/>
        <v/>
      </c>
      <c r="AK105" s="65"/>
      <c r="AL105" s="65" t="str">
        <f t="shared" si="9"/>
        <v>00</v>
      </c>
      <c r="AM105" s="67" t="str">
        <f t="shared" si="10"/>
        <v>00</v>
      </c>
      <c r="AN105" s="67" t="str">
        <f t="shared" si="11"/>
        <v>00</v>
      </c>
      <c r="AO105" s="67" t="str">
        <f t="shared" si="12"/>
        <v>00</v>
      </c>
      <c r="AQ105" s="206" t="str">
        <f t="shared" si="7"/>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0</v>
      </c>
      <c r="AE106" s="132">
        <f t="shared" si="16"/>
        <v>0</v>
      </c>
      <c r="AF106" s="132">
        <f t="shared" si="16"/>
        <v>0</v>
      </c>
      <c r="AG106" s="132">
        <f t="shared" si="16"/>
        <v>0</v>
      </c>
      <c r="AH106" s="132">
        <f t="shared" si="16"/>
        <v>0</v>
      </c>
      <c r="AI106" s="132">
        <f t="shared" si="16"/>
        <v>0</v>
      </c>
      <c r="AJ106" s="52" t="str">
        <f t="shared" si="6"/>
        <v/>
      </c>
      <c r="AK106" s="65"/>
      <c r="AL106" s="65" t="str">
        <f t="shared" si="9"/>
        <v>00</v>
      </c>
      <c r="AM106" s="67" t="str">
        <f t="shared" si="10"/>
        <v>00</v>
      </c>
      <c r="AN106" s="67" t="str">
        <f t="shared" si="11"/>
        <v>00</v>
      </c>
      <c r="AO106" s="67" t="str">
        <f t="shared" si="12"/>
        <v>00</v>
      </c>
      <c r="AQ106" s="206" t="str">
        <f t="shared" si="7"/>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0</v>
      </c>
      <c r="AE107" s="132">
        <f t="shared" si="16"/>
        <v>0</v>
      </c>
      <c r="AF107" s="132">
        <f t="shared" si="16"/>
        <v>0</v>
      </c>
      <c r="AG107" s="132">
        <f t="shared" si="16"/>
        <v>0</v>
      </c>
      <c r="AH107" s="132">
        <f t="shared" si="16"/>
        <v>0</v>
      </c>
      <c r="AI107" s="132">
        <f t="shared" si="16"/>
        <v>0</v>
      </c>
      <c r="AJ107" s="52" t="str">
        <f t="shared" si="6"/>
        <v/>
      </c>
      <c r="AK107" s="65"/>
      <c r="AL107" s="65" t="str">
        <f t="shared" si="9"/>
        <v>00</v>
      </c>
      <c r="AM107" s="67" t="str">
        <f t="shared" si="10"/>
        <v>00</v>
      </c>
      <c r="AN107" s="67" t="str">
        <f t="shared" si="11"/>
        <v>00</v>
      </c>
      <c r="AO107" s="67" t="str">
        <f t="shared" si="12"/>
        <v>00</v>
      </c>
      <c r="AQ107" s="206" t="str">
        <f t="shared" si="7"/>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0</v>
      </c>
      <c r="AE108" s="132">
        <f t="shared" si="16"/>
        <v>0</v>
      </c>
      <c r="AF108" s="132">
        <f t="shared" si="16"/>
        <v>0</v>
      </c>
      <c r="AG108" s="132">
        <f t="shared" si="16"/>
        <v>0</v>
      </c>
      <c r="AH108" s="132">
        <f t="shared" si="16"/>
        <v>0</v>
      </c>
      <c r="AI108" s="132">
        <f t="shared" si="16"/>
        <v>0</v>
      </c>
      <c r="AJ108" s="52" t="str">
        <f t="shared" si="6"/>
        <v/>
      </c>
      <c r="AK108" s="65"/>
      <c r="AL108" s="65" t="str">
        <f t="shared" si="9"/>
        <v>00</v>
      </c>
      <c r="AM108" s="67" t="str">
        <f t="shared" si="10"/>
        <v>00</v>
      </c>
      <c r="AN108" s="67" t="str">
        <f t="shared" si="11"/>
        <v>00</v>
      </c>
      <c r="AO108" s="67" t="str">
        <f t="shared" si="12"/>
        <v>00</v>
      </c>
      <c r="AQ108" s="206" t="str">
        <f t="shared" si="7"/>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0</v>
      </c>
      <c r="AE109" s="132">
        <f t="shared" si="16"/>
        <v>0</v>
      </c>
      <c r="AF109" s="132">
        <f t="shared" si="16"/>
        <v>0</v>
      </c>
      <c r="AG109" s="132">
        <f t="shared" si="16"/>
        <v>0</v>
      </c>
      <c r="AH109" s="132">
        <f t="shared" si="16"/>
        <v>0</v>
      </c>
      <c r="AI109" s="132">
        <f t="shared" si="16"/>
        <v>0</v>
      </c>
      <c r="AJ109" s="52" t="str">
        <f t="shared" si="6"/>
        <v/>
      </c>
      <c r="AK109" s="65"/>
      <c r="AL109" s="65" t="str">
        <f t="shared" si="9"/>
        <v>00</v>
      </c>
      <c r="AM109" s="67" t="str">
        <f t="shared" si="10"/>
        <v>00</v>
      </c>
      <c r="AN109" s="67" t="str">
        <f t="shared" si="11"/>
        <v>00</v>
      </c>
      <c r="AO109" s="67" t="str">
        <f t="shared" si="12"/>
        <v>00</v>
      </c>
      <c r="AQ109" s="206" t="str">
        <f t="shared" si="7"/>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0</v>
      </c>
      <c r="AE110" s="132">
        <f t="shared" si="16"/>
        <v>0</v>
      </c>
      <c r="AF110" s="132">
        <f t="shared" si="16"/>
        <v>0</v>
      </c>
      <c r="AG110" s="132">
        <f t="shared" si="16"/>
        <v>0</v>
      </c>
      <c r="AH110" s="132">
        <f t="shared" si="16"/>
        <v>0</v>
      </c>
      <c r="AI110" s="132">
        <f>IF(AI45=1,1,0)</f>
        <v>0</v>
      </c>
      <c r="AJ110" s="52" t="str">
        <f t="shared" si="6"/>
        <v/>
      </c>
      <c r="AK110" s="65"/>
      <c r="AL110" s="65" t="str">
        <f t="shared" si="9"/>
        <v>00</v>
      </c>
      <c r="AM110" s="67" t="str">
        <f t="shared" si="10"/>
        <v>00</v>
      </c>
      <c r="AN110" s="67" t="str">
        <f t="shared" si="11"/>
        <v>00</v>
      </c>
      <c r="AO110" s="67" t="str">
        <f t="shared" si="12"/>
        <v>00</v>
      </c>
      <c r="AQ110" s="206" t="str">
        <f t="shared" si="7"/>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0</v>
      </c>
      <c r="AE111" s="132">
        <f t="shared" si="17"/>
        <v>0</v>
      </c>
      <c r="AF111" s="132">
        <f t="shared" si="17"/>
        <v>0</v>
      </c>
      <c r="AG111" s="132">
        <f t="shared" si="17"/>
        <v>0</v>
      </c>
      <c r="AH111" s="132">
        <f t="shared" si="17"/>
        <v>0</v>
      </c>
      <c r="AI111" s="132">
        <f t="shared" si="17"/>
        <v>0</v>
      </c>
      <c r="AJ111" s="52" t="str">
        <f t="shared" si="6"/>
        <v/>
      </c>
      <c r="AK111" s="65"/>
      <c r="AL111" s="65" t="str">
        <f t="shared" si="9"/>
        <v>00</v>
      </c>
      <c r="AM111" s="67" t="str">
        <f t="shared" si="10"/>
        <v>00</v>
      </c>
      <c r="AN111" s="67" t="str">
        <f t="shared" si="11"/>
        <v>00</v>
      </c>
      <c r="AO111" s="67" t="str">
        <f t="shared" si="12"/>
        <v>00</v>
      </c>
      <c r="AQ111" s="206" t="str">
        <f t="shared" si="7"/>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0</v>
      </c>
      <c r="AE112" s="132">
        <f t="shared" si="17"/>
        <v>0</v>
      </c>
      <c r="AF112" s="132">
        <f t="shared" si="17"/>
        <v>0</v>
      </c>
      <c r="AG112" s="132">
        <f t="shared" si="17"/>
        <v>0</v>
      </c>
      <c r="AH112" s="132">
        <f t="shared" si="17"/>
        <v>0</v>
      </c>
      <c r="AI112" s="132">
        <f t="shared" si="17"/>
        <v>0</v>
      </c>
      <c r="AJ112" s="52" t="str">
        <f t="shared" si="6"/>
        <v/>
      </c>
      <c r="AK112" s="65"/>
      <c r="AL112" s="65" t="str">
        <f t="shared" si="9"/>
        <v>00</v>
      </c>
      <c r="AM112" s="67" t="str">
        <f t="shared" si="10"/>
        <v>00</v>
      </c>
      <c r="AN112" s="67" t="str">
        <f t="shared" si="11"/>
        <v>00</v>
      </c>
      <c r="AO112" s="67" t="str">
        <f t="shared" si="12"/>
        <v>00</v>
      </c>
      <c r="AQ112" s="206" t="str">
        <f t="shared" si="7"/>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0</v>
      </c>
      <c r="AE113" s="132">
        <f t="shared" si="17"/>
        <v>0</v>
      </c>
      <c r="AF113" s="132">
        <f t="shared" si="17"/>
        <v>0</v>
      </c>
      <c r="AG113" s="132">
        <f t="shared" si="17"/>
        <v>0</v>
      </c>
      <c r="AH113" s="132">
        <f t="shared" si="17"/>
        <v>0</v>
      </c>
      <c r="AI113" s="132">
        <f t="shared" si="17"/>
        <v>0</v>
      </c>
      <c r="AJ113" s="52" t="str">
        <f t="shared" si="6"/>
        <v/>
      </c>
      <c r="AK113" s="65"/>
      <c r="AL113" s="65" t="str">
        <f t="shared" si="9"/>
        <v>00</v>
      </c>
      <c r="AM113" s="67" t="str">
        <f t="shared" si="10"/>
        <v>00</v>
      </c>
      <c r="AN113" s="67" t="str">
        <f t="shared" si="11"/>
        <v>00</v>
      </c>
      <c r="AO113" s="67" t="str">
        <f t="shared" si="12"/>
        <v>00</v>
      </c>
      <c r="AQ113" s="206" t="str">
        <f t="shared" si="7"/>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0</v>
      </c>
      <c r="AE114" s="132">
        <f t="shared" si="17"/>
        <v>0</v>
      </c>
      <c r="AF114" s="132">
        <f t="shared" si="17"/>
        <v>0</v>
      </c>
      <c r="AG114" s="132">
        <f t="shared" si="17"/>
        <v>0</v>
      </c>
      <c r="AH114" s="132">
        <f t="shared" si="17"/>
        <v>0</v>
      </c>
      <c r="AI114" s="132">
        <f t="shared" si="17"/>
        <v>0</v>
      </c>
      <c r="AJ114" s="52" t="str">
        <f t="shared" si="6"/>
        <v/>
      </c>
      <c r="AK114" s="65"/>
      <c r="AL114" s="65" t="str">
        <f t="shared" si="9"/>
        <v>00</v>
      </c>
      <c r="AM114" s="67" t="str">
        <f t="shared" si="10"/>
        <v>00</v>
      </c>
      <c r="AN114" s="67" t="str">
        <f t="shared" si="11"/>
        <v>00</v>
      </c>
      <c r="AO114" s="67" t="str">
        <f t="shared" si="12"/>
        <v>00</v>
      </c>
      <c r="AQ114" s="206" t="str">
        <f t="shared" si="7"/>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0</v>
      </c>
      <c r="AE115" s="132">
        <f t="shared" si="17"/>
        <v>0</v>
      </c>
      <c r="AF115" s="132">
        <f t="shared" si="17"/>
        <v>0</v>
      </c>
      <c r="AG115" s="132">
        <f t="shared" si="17"/>
        <v>0</v>
      </c>
      <c r="AH115" s="132">
        <f t="shared" si="17"/>
        <v>0</v>
      </c>
      <c r="AI115" s="132">
        <f t="shared" si="17"/>
        <v>0</v>
      </c>
      <c r="AJ115" s="52" t="str">
        <f t="shared" si="6"/>
        <v/>
      </c>
      <c r="AK115" s="65"/>
      <c r="AL115" s="65" t="str">
        <f t="shared" si="9"/>
        <v>00</v>
      </c>
      <c r="AM115" s="67" t="str">
        <f t="shared" si="10"/>
        <v>00</v>
      </c>
      <c r="AN115" s="67" t="str">
        <f t="shared" si="11"/>
        <v>00</v>
      </c>
      <c r="AO115" s="67" t="str">
        <f t="shared" si="12"/>
        <v>00</v>
      </c>
      <c r="AQ115" s="206" t="str">
        <f t="shared" si="7"/>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0</v>
      </c>
      <c r="AE116" s="132">
        <f t="shared" si="17"/>
        <v>0</v>
      </c>
      <c r="AF116" s="132">
        <f t="shared" si="17"/>
        <v>0</v>
      </c>
      <c r="AG116" s="132">
        <f t="shared" si="17"/>
        <v>0</v>
      </c>
      <c r="AH116" s="132">
        <f t="shared" si="17"/>
        <v>0</v>
      </c>
      <c r="AI116" s="132">
        <f t="shared" si="17"/>
        <v>0</v>
      </c>
      <c r="AJ116" s="52" t="str">
        <f t="shared" si="6"/>
        <v/>
      </c>
      <c r="AK116" s="65"/>
      <c r="AL116" s="65" t="str">
        <f t="shared" si="9"/>
        <v>00</v>
      </c>
      <c r="AM116" s="67" t="str">
        <f t="shared" si="10"/>
        <v>00</v>
      </c>
      <c r="AN116" s="67" t="str">
        <f t="shared" si="11"/>
        <v>00</v>
      </c>
      <c r="AO116" s="67" t="str">
        <f t="shared" si="12"/>
        <v>00</v>
      </c>
      <c r="AQ116" s="206" t="str">
        <f t="shared" si="7"/>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0</v>
      </c>
      <c r="AE117" s="132">
        <f t="shared" si="17"/>
        <v>0</v>
      </c>
      <c r="AF117" s="132">
        <f t="shared" si="17"/>
        <v>0</v>
      </c>
      <c r="AG117" s="132">
        <f t="shared" si="17"/>
        <v>0</v>
      </c>
      <c r="AH117" s="132">
        <f t="shared" si="17"/>
        <v>0</v>
      </c>
      <c r="AI117" s="132">
        <f t="shared" si="17"/>
        <v>0</v>
      </c>
      <c r="AJ117" s="52" t="str">
        <f t="shared" si="6"/>
        <v/>
      </c>
      <c r="AK117" s="65"/>
      <c r="AL117" s="65" t="str">
        <f t="shared" si="9"/>
        <v>00</v>
      </c>
      <c r="AM117" s="67" t="str">
        <f t="shared" si="10"/>
        <v>00</v>
      </c>
      <c r="AN117" s="67" t="str">
        <f t="shared" si="11"/>
        <v>00</v>
      </c>
      <c r="AO117" s="67" t="str">
        <f t="shared" si="12"/>
        <v>00</v>
      </c>
      <c r="AQ117" s="206" t="str">
        <f t="shared" si="7"/>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0</v>
      </c>
      <c r="AE118" s="132">
        <f t="shared" si="17"/>
        <v>0</v>
      </c>
      <c r="AF118" s="132">
        <f t="shared" si="17"/>
        <v>0</v>
      </c>
      <c r="AG118" s="132">
        <f t="shared" si="17"/>
        <v>0</v>
      </c>
      <c r="AH118" s="132">
        <f t="shared" si="17"/>
        <v>0</v>
      </c>
      <c r="AI118" s="132">
        <f>IF(AI53=1,1,0)</f>
        <v>0</v>
      </c>
      <c r="AJ118" s="52" t="str">
        <f t="shared" si="6"/>
        <v/>
      </c>
      <c r="AK118" s="65"/>
      <c r="AL118" s="65" t="str">
        <f t="shared" si="9"/>
        <v>00</v>
      </c>
      <c r="AM118" s="67" t="str">
        <f t="shared" si="10"/>
        <v>00</v>
      </c>
      <c r="AN118" s="67" t="str">
        <f t="shared" si="11"/>
        <v>00</v>
      </c>
      <c r="AO118" s="67" t="str">
        <f t="shared" si="12"/>
        <v>00</v>
      </c>
      <c r="AQ118" s="206" t="str">
        <f t="shared" si="7"/>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0</v>
      </c>
      <c r="AE119" s="132">
        <f t="shared" si="18"/>
        <v>0</v>
      </c>
      <c r="AF119" s="132">
        <f t="shared" si="18"/>
        <v>0</v>
      </c>
      <c r="AG119" s="132">
        <f t="shared" si="18"/>
        <v>0</v>
      </c>
      <c r="AH119" s="132">
        <f t="shared" si="18"/>
        <v>0</v>
      </c>
      <c r="AI119" s="132">
        <f t="shared" si="18"/>
        <v>0</v>
      </c>
      <c r="AJ119" s="52" t="str">
        <f t="shared" si="6"/>
        <v/>
      </c>
      <c r="AK119" s="65"/>
      <c r="AL119" s="65" t="str">
        <f t="shared" si="9"/>
        <v>00</v>
      </c>
      <c r="AM119" s="67" t="str">
        <f t="shared" si="10"/>
        <v>00</v>
      </c>
      <c r="AN119" s="67" t="str">
        <f t="shared" si="11"/>
        <v>00</v>
      </c>
      <c r="AO119" s="67" t="str">
        <f t="shared" si="12"/>
        <v>00</v>
      </c>
      <c r="AQ119" s="206" t="str">
        <f t="shared" si="7"/>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0</v>
      </c>
      <c r="AE120" s="132">
        <f t="shared" si="18"/>
        <v>0</v>
      </c>
      <c r="AF120" s="132">
        <f t="shared" si="18"/>
        <v>0</v>
      </c>
      <c r="AG120" s="132">
        <f t="shared" si="18"/>
        <v>0</v>
      </c>
      <c r="AH120" s="132">
        <f t="shared" si="18"/>
        <v>0</v>
      </c>
      <c r="AI120" s="132">
        <f t="shared" si="18"/>
        <v>0</v>
      </c>
      <c r="AJ120" s="52" t="str">
        <f t="shared" si="6"/>
        <v/>
      </c>
      <c r="AK120" s="65"/>
      <c r="AL120" s="65" t="str">
        <f t="shared" si="9"/>
        <v>00</v>
      </c>
      <c r="AM120" s="67" t="str">
        <f t="shared" si="10"/>
        <v>00</v>
      </c>
      <c r="AN120" s="67" t="str">
        <f t="shared" si="11"/>
        <v>00</v>
      </c>
      <c r="AO120" s="67" t="str">
        <f t="shared" si="12"/>
        <v>00</v>
      </c>
      <c r="AQ120" s="206" t="str">
        <f t="shared" si="7"/>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0</v>
      </c>
      <c r="AE121" s="132">
        <f t="shared" si="18"/>
        <v>0</v>
      </c>
      <c r="AF121" s="132">
        <f t="shared" si="18"/>
        <v>0</v>
      </c>
      <c r="AG121" s="132">
        <f t="shared" si="18"/>
        <v>0</v>
      </c>
      <c r="AH121" s="132">
        <f t="shared" si="18"/>
        <v>0</v>
      </c>
      <c r="AI121" s="132">
        <f t="shared" si="18"/>
        <v>0</v>
      </c>
      <c r="AJ121" s="52" t="str">
        <f t="shared" si="6"/>
        <v/>
      </c>
      <c r="AK121" s="65"/>
      <c r="AL121" s="65" t="str">
        <f t="shared" si="9"/>
        <v>00</v>
      </c>
      <c r="AM121" s="67" t="str">
        <f t="shared" si="10"/>
        <v>00</v>
      </c>
      <c r="AN121" s="67" t="str">
        <f t="shared" si="11"/>
        <v>00</v>
      </c>
      <c r="AO121" s="67" t="str">
        <f t="shared" si="12"/>
        <v>00</v>
      </c>
      <c r="AQ121" s="206" t="str">
        <f t="shared" si="7"/>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0</v>
      </c>
      <c r="AE122" s="132">
        <f t="shared" si="18"/>
        <v>0</v>
      </c>
      <c r="AF122" s="132">
        <f t="shared" si="18"/>
        <v>0</v>
      </c>
      <c r="AG122" s="132">
        <f t="shared" si="18"/>
        <v>0</v>
      </c>
      <c r="AH122" s="132">
        <f t="shared" si="18"/>
        <v>0</v>
      </c>
      <c r="AI122" s="132">
        <f t="shared" si="18"/>
        <v>0</v>
      </c>
      <c r="AJ122" s="52" t="str">
        <f t="shared" si="6"/>
        <v/>
      </c>
      <c r="AK122" s="65"/>
      <c r="AL122" s="65" t="str">
        <f t="shared" si="9"/>
        <v>00</v>
      </c>
      <c r="AM122" s="67" t="str">
        <f t="shared" si="10"/>
        <v>00</v>
      </c>
      <c r="AN122" s="67" t="str">
        <f t="shared" si="11"/>
        <v>00</v>
      </c>
      <c r="AO122" s="67" t="str">
        <f t="shared" si="12"/>
        <v>00</v>
      </c>
      <c r="AQ122" s="206" t="str">
        <f t="shared" si="7"/>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0</v>
      </c>
      <c r="AE123" s="132">
        <f t="shared" si="18"/>
        <v>0</v>
      </c>
      <c r="AF123" s="132">
        <f t="shared" si="18"/>
        <v>0</v>
      </c>
      <c r="AG123" s="132">
        <f t="shared" si="18"/>
        <v>0</v>
      </c>
      <c r="AH123" s="132">
        <f t="shared" si="18"/>
        <v>0</v>
      </c>
      <c r="AI123" s="132">
        <f t="shared" si="18"/>
        <v>0</v>
      </c>
      <c r="AJ123" s="52" t="str">
        <f t="shared" si="6"/>
        <v/>
      </c>
      <c r="AK123" s="65"/>
      <c r="AL123" s="65" t="str">
        <f t="shared" si="9"/>
        <v>00</v>
      </c>
      <c r="AM123" s="67" t="str">
        <f t="shared" si="10"/>
        <v>00</v>
      </c>
      <c r="AN123" s="67" t="str">
        <f t="shared" si="11"/>
        <v>00</v>
      </c>
      <c r="AO123" s="67" t="str">
        <f t="shared" si="12"/>
        <v>00</v>
      </c>
      <c r="AQ123" s="206" t="str">
        <f t="shared" si="7"/>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0</v>
      </c>
      <c r="AE124" s="132">
        <f t="shared" si="18"/>
        <v>0</v>
      </c>
      <c r="AF124" s="132">
        <f t="shared" si="18"/>
        <v>0</v>
      </c>
      <c r="AG124" s="132">
        <f t="shared" si="18"/>
        <v>0</v>
      </c>
      <c r="AH124" s="132">
        <f t="shared" si="18"/>
        <v>0</v>
      </c>
      <c r="AI124" s="132">
        <f t="shared" si="18"/>
        <v>0</v>
      </c>
      <c r="AJ124" s="52" t="str">
        <f t="shared" si="6"/>
        <v/>
      </c>
      <c r="AK124" s="65"/>
      <c r="AL124" s="65" t="str">
        <f t="shared" si="9"/>
        <v>00</v>
      </c>
      <c r="AM124" s="67" t="str">
        <f t="shared" si="10"/>
        <v>00</v>
      </c>
      <c r="AN124" s="67" t="str">
        <f t="shared" si="11"/>
        <v>00</v>
      </c>
      <c r="AO124" s="67" t="str">
        <f t="shared" si="12"/>
        <v>00</v>
      </c>
      <c r="AQ124" s="206" t="str">
        <f t="shared" si="7"/>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0</v>
      </c>
      <c r="AE125" s="132">
        <f t="shared" si="18"/>
        <v>0</v>
      </c>
      <c r="AF125" s="132">
        <f t="shared" si="18"/>
        <v>0</v>
      </c>
      <c r="AG125" s="132">
        <f t="shared" si="18"/>
        <v>0</v>
      </c>
      <c r="AH125" s="132">
        <f t="shared" si="18"/>
        <v>0</v>
      </c>
      <c r="AI125" s="132">
        <f t="shared" si="18"/>
        <v>0</v>
      </c>
      <c r="AJ125" s="52" t="str">
        <f t="shared" si="6"/>
        <v/>
      </c>
      <c r="AK125" s="65"/>
      <c r="AL125" s="65" t="str">
        <f t="shared" si="9"/>
        <v>00</v>
      </c>
      <c r="AM125" s="67" t="str">
        <f t="shared" si="10"/>
        <v>00</v>
      </c>
      <c r="AN125" s="67" t="str">
        <f t="shared" si="11"/>
        <v>00</v>
      </c>
      <c r="AO125" s="67" t="str">
        <f t="shared" si="12"/>
        <v>00</v>
      </c>
      <c r="AQ125" s="206" t="str">
        <f t="shared" si="7"/>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0</v>
      </c>
      <c r="AE126" s="132">
        <f t="shared" si="18"/>
        <v>0</v>
      </c>
      <c r="AF126" s="132">
        <f t="shared" si="18"/>
        <v>0</v>
      </c>
      <c r="AG126" s="132">
        <f t="shared" si="18"/>
        <v>0</v>
      </c>
      <c r="AH126" s="132">
        <f t="shared" si="18"/>
        <v>0</v>
      </c>
      <c r="AI126" s="132">
        <f>IF(AI61=1,1,0)</f>
        <v>0</v>
      </c>
      <c r="AJ126" s="52" t="str">
        <f t="shared" si="6"/>
        <v/>
      </c>
      <c r="AK126" s="65"/>
      <c r="AL126" s="65" t="str">
        <f t="shared" si="9"/>
        <v>00</v>
      </c>
      <c r="AM126" s="67" t="str">
        <f t="shared" si="10"/>
        <v>00</v>
      </c>
      <c r="AN126" s="67" t="str">
        <f t="shared" si="11"/>
        <v>00</v>
      </c>
      <c r="AO126" s="67" t="str">
        <f t="shared" si="12"/>
        <v>00</v>
      </c>
      <c r="AQ126" s="206" t="str">
        <f t="shared" si="7"/>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0</v>
      </c>
      <c r="AE127" s="132">
        <f t="shared" si="19"/>
        <v>0</v>
      </c>
      <c r="AF127" s="132">
        <f t="shared" si="19"/>
        <v>0</v>
      </c>
      <c r="AG127" s="132">
        <f t="shared" si="19"/>
        <v>0</v>
      </c>
      <c r="AH127" s="132">
        <f t="shared" si="19"/>
        <v>0</v>
      </c>
      <c r="AI127" s="132">
        <f t="shared" si="19"/>
        <v>0</v>
      </c>
      <c r="AJ127" s="52" t="str">
        <f t="shared" si="6"/>
        <v/>
      </c>
      <c r="AK127" s="65"/>
      <c r="AL127" s="65" t="str">
        <f t="shared" si="9"/>
        <v>00</v>
      </c>
      <c r="AM127" s="67" t="str">
        <f t="shared" si="10"/>
        <v>00</v>
      </c>
      <c r="AN127" s="67" t="str">
        <f t="shared" si="11"/>
        <v>00</v>
      </c>
      <c r="AO127" s="67" t="str">
        <f t="shared" si="12"/>
        <v>00</v>
      </c>
      <c r="AQ127" s="206" t="str">
        <f t="shared" si="7"/>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0</v>
      </c>
      <c r="AE128" s="132">
        <f t="shared" si="19"/>
        <v>0</v>
      </c>
      <c r="AF128" s="132">
        <f t="shared" si="19"/>
        <v>0</v>
      </c>
      <c r="AG128" s="132">
        <f t="shared" si="19"/>
        <v>0</v>
      </c>
      <c r="AH128" s="132">
        <f t="shared" si="19"/>
        <v>0</v>
      </c>
      <c r="AI128" s="132">
        <f t="shared" si="19"/>
        <v>0</v>
      </c>
      <c r="AJ128" s="52" t="str">
        <f t="shared" si="6"/>
        <v/>
      </c>
      <c r="AK128" s="65"/>
      <c r="AL128" s="65" t="str">
        <f t="shared" si="9"/>
        <v>00</v>
      </c>
      <c r="AM128" s="67" t="str">
        <f t="shared" si="10"/>
        <v>00</v>
      </c>
      <c r="AN128" s="67" t="str">
        <f t="shared" si="11"/>
        <v>00</v>
      </c>
      <c r="AO128" s="67" t="str">
        <f t="shared" si="12"/>
        <v>00</v>
      </c>
      <c r="AQ128" s="206" t="str">
        <f t="shared" si="7"/>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0</v>
      </c>
      <c r="AE129" s="132">
        <f t="shared" si="19"/>
        <v>0</v>
      </c>
      <c r="AF129" s="132">
        <f t="shared" si="19"/>
        <v>0</v>
      </c>
      <c r="AG129" s="132">
        <f t="shared" si="19"/>
        <v>0</v>
      </c>
      <c r="AH129" s="132">
        <f t="shared" si="19"/>
        <v>0</v>
      </c>
      <c r="AI129" s="132">
        <f t="shared" si="19"/>
        <v>0</v>
      </c>
      <c r="AJ129" s="52" t="str">
        <f t="shared" si="6"/>
        <v/>
      </c>
      <c r="AK129" s="65"/>
      <c r="AL129" s="65" t="str">
        <f t="shared" si="9"/>
        <v>00</v>
      </c>
      <c r="AM129" s="67" t="str">
        <f t="shared" si="10"/>
        <v>00</v>
      </c>
      <c r="AN129" s="67" t="str">
        <f t="shared" si="11"/>
        <v>00</v>
      </c>
      <c r="AO129" s="67" t="str">
        <f t="shared" si="12"/>
        <v>00</v>
      </c>
      <c r="AQ129" s="206" t="str">
        <f t="shared" si="7"/>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0</v>
      </c>
      <c r="AE130" s="132">
        <f t="shared" si="19"/>
        <v>0</v>
      </c>
      <c r="AF130" s="132">
        <f t="shared" si="19"/>
        <v>0</v>
      </c>
      <c r="AG130" s="132">
        <f t="shared" si="19"/>
        <v>0</v>
      </c>
      <c r="AH130" s="132">
        <f t="shared" si="19"/>
        <v>0</v>
      </c>
      <c r="AI130" s="132">
        <f t="shared" si="19"/>
        <v>0</v>
      </c>
      <c r="AJ130" s="52" t="str">
        <f t="shared" si="6"/>
        <v/>
      </c>
      <c r="AK130" s="65"/>
      <c r="AL130" s="65" t="str">
        <f t="shared" si="9"/>
        <v>00</v>
      </c>
      <c r="AM130" s="67" t="str">
        <f t="shared" si="10"/>
        <v>00</v>
      </c>
      <c r="AN130" s="67" t="str">
        <f t="shared" si="11"/>
        <v>00</v>
      </c>
      <c r="AO130" s="67" t="str">
        <f t="shared" si="12"/>
        <v>00</v>
      </c>
      <c r="AQ130" s="206" t="str">
        <f t="shared" si="7"/>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0</v>
      </c>
      <c r="AE131" s="132">
        <f t="shared" si="19"/>
        <v>0</v>
      </c>
      <c r="AF131" s="132">
        <f t="shared" si="19"/>
        <v>0</v>
      </c>
      <c r="AG131" s="132">
        <f t="shared" si="19"/>
        <v>0</v>
      </c>
      <c r="AH131" s="132">
        <f t="shared" si="19"/>
        <v>0</v>
      </c>
      <c r="AI131" s="132">
        <f t="shared" si="19"/>
        <v>0</v>
      </c>
      <c r="AJ131" s="52" t="str">
        <f t="shared" si="6"/>
        <v/>
      </c>
      <c r="AK131" s="65"/>
      <c r="AL131" s="65" t="str">
        <f t="shared" si="9"/>
        <v>00</v>
      </c>
      <c r="AM131" s="67" t="str">
        <f t="shared" si="10"/>
        <v>00</v>
      </c>
      <c r="AN131" s="67" t="str">
        <f t="shared" si="11"/>
        <v>00</v>
      </c>
      <c r="AO131" s="67" t="str">
        <f t="shared" si="12"/>
        <v>00</v>
      </c>
      <c r="AQ131" s="206" t="str">
        <f t="shared" si="7"/>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0</v>
      </c>
      <c r="AE132" s="132">
        <f t="shared" si="19"/>
        <v>0</v>
      </c>
      <c r="AF132" s="132">
        <f t="shared" si="19"/>
        <v>0</v>
      </c>
      <c r="AG132" s="132">
        <f t="shared" si="19"/>
        <v>0</v>
      </c>
      <c r="AH132" s="132">
        <f t="shared" si="19"/>
        <v>0</v>
      </c>
      <c r="AI132" s="132">
        <f t="shared" si="19"/>
        <v>0</v>
      </c>
      <c r="AJ132" s="52" t="str">
        <f t="shared" si="6"/>
        <v/>
      </c>
      <c r="AK132" s="65"/>
      <c r="AL132" s="65" t="str">
        <f t="shared" si="9"/>
        <v>00</v>
      </c>
      <c r="AM132" s="67" t="str">
        <f t="shared" si="10"/>
        <v>00</v>
      </c>
      <c r="AN132" s="67" t="str">
        <f t="shared" si="11"/>
        <v>00</v>
      </c>
      <c r="AO132" s="67" t="str">
        <f t="shared" si="12"/>
        <v>00</v>
      </c>
      <c r="AQ132" s="206" t="str">
        <f t="shared" si="7"/>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0</v>
      </c>
      <c r="AE133" s="132">
        <f t="shared" si="19"/>
        <v>0</v>
      </c>
      <c r="AF133" s="132">
        <f t="shared" si="19"/>
        <v>0</v>
      </c>
      <c r="AG133" s="132">
        <f t="shared" si="19"/>
        <v>0</v>
      </c>
      <c r="AH133" s="132">
        <f t="shared" si="19"/>
        <v>0</v>
      </c>
      <c r="AI133" s="132">
        <f t="shared" si="19"/>
        <v>0</v>
      </c>
      <c r="AJ133" s="52" t="str">
        <f t="shared" si="6"/>
        <v/>
      </c>
      <c r="AK133" s="65"/>
      <c r="AL133" s="65" t="str">
        <f t="shared" si="9"/>
        <v>00</v>
      </c>
      <c r="AM133" s="67" t="str">
        <f t="shared" si="10"/>
        <v>00</v>
      </c>
      <c r="AN133" s="67" t="str">
        <f t="shared" si="11"/>
        <v>00</v>
      </c>
      <c r="AO133" s="67" t="str">
        <f t="shared" si="12"/>
        <v>00</v>
      </c>
      <c r="AQ133" s="206" t="str">
        <f t="shared" si="7"/>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0</v>
      </c>
      <c r="AE134" s="132">
        <f t="shared" si="19"/>
        <v>0</v>
      </c>
      <c r="AF134" s="132">
        <f t="shared" si="19"/>
        <v>0</v>
      </c>
      <c r="AG134" s="132">
        <f t="shared" si="19"/>
        <v>0</v>
      </c>
      <c r="AH134" s="132">
        <f t="shared" si="19"/>
        <v>0</v>
      </c>
      <c r="AI134" s="132">
        <f>IF(AI69=1,1,0)</f>
        <v>0</v>
      </c>
      <c r="AJ134" s="52" t="str">
        <f t="shared" si="6"/>
        <v/>
      </c>
      <c r="AK134" s="65"/>
      <c r="AL134" s="65"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TT</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0</v>
      </c>
      <c r="AE136" s="132">
        <f t="shared" si="20"/>
        <v>1</v>
      </c>
      <c r="AF136" s="132">
        <f t="shared" si="20"/>
        <v>1</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1F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(U4)0x0000001FU,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0</v>
      </c>
      <c r="AE137" s="132">
        <f t="shared" si="20"/>
        <v>1</v>
      </c>
      <c r="AF137" s="132">
        <f t="shared" si="20"/>
        <v>1</v>
      </c>
      <c r="AG137" s="132">
        <f t="shared" si="20"/>
        <v>1</v>
      </c>
      <c r="AH137" s="132">
        <f t="shared" si="20"/>
        <v>1</v>
      </c>
      <c r="AI137" s="132">
        <f t="shared" si="20"/>
        <v>1</v>
      </c>
      <c r="AJ137" s="52" t="str">
        <f t="shared" si="21"/>
        <v>STNBY</v>
      </c>
      <c r="AK137" s="65"/>
      <c r="AL137" s="65" t="str">
        <f t="shared" ref="AL137:AL199" si="24">BIN2HEX(AB137&amp;AC137&amp;AD137&amp;AE137&amp;AF137&amp;AG137&amp;AH137&amp;AI137,2)</f>
        <v>1F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(U4)0x0000001FU,                                                           /* 01 STNBY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0</v>
      </c>
      <c r="AE138" s="132">
        <f t="shared" si="20"/>
        <v>1</v>
      </c>
      <c r="AF138" s="132">
        <f t="shared" si="20"/>
        <v>1</v>
      </c>
      <c r="AG138" s="132">
        <f t="shared" si="20"/>
        <v>1</v>
      </c>
      <c r="AH138" s="132">
        <f t="shared" si="20"/>
        <v>1</v>
      </c>
      <c r="AI138" s="132">
        <f t="shared" si="20"/>
        <v>1</v>
      </c>
      <c r="AJ138" s="52" t="str">
        <f t="shared" si="21"/>
        <v>CTRL</v>
      </c>
      <c r="AK138" s="65"/>
      <c r="AL138" s="65" t="str">
        <f t="shared" si="24"/>
        <v>1F</v>
      </c>
      <c r="AM138" s="67" t="str">
        <f t="shared" si="25"/>
        <v>00</v>
      </c>
      <c r="AN138" s="67" t="str">
        <f t="shared" si="26"/>
        <v>00</v>
      </c>
      <c r="AO138" s="67" t="str">
        <f t="shared" si="27"/>
        <v>00</v>
      </c>
      <c r="AQ138" s="206" t="str">
        <f t="shared" si="22"/>
        <v xml:space="preserve">    (U4)0x0000001FU,                                                           /* 02 CTRL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0</v>
      </c>
      <c r="AE139" s="132">
        <f t="shared" si="20"/>
        <v>1</v>
      </c>
      <c r="AF139" s="132">
        <f t="shared" si="20"/>
        <v>1</v>
      </c>
      <c r="AG139" s="132">
        <f t="shared" si="20"/>
        <v>1</v>
      </c>
      <c r="AH139" s="132">
        <f t="shared" si="20"/>
        <v>1</v>
      </c>
      <c r="AI139" s="132">
        <f t="shared" si="20"/>
        <v>1</v>
      </c>
      <c r="AJ139" s="52" t="str">
        <f t="shared" si="21"/>
        <v>MALFUNC</v>
      </c>
      <c r="AK139" s="65"/>
      <c r="AL139" s="65" t="str">
        <f t="shared" si="24"/>
        <v>1F</v>
      </c>
      <c r="AM139" s="67" t="str">
        <f t="shared" si="25"/>
        <v>00</v>
      </c>
      <c r="AN139" s="67" t="str">
        <f t="shared" si="26"/>
        <v>00</v>
      </c>
      <c r="AO139" s="67" t="str">
        <f t="shared" si="27"/>
        <v>00</v>
      </c>
      <c r="AQ139" s="206" t="str">
        <f t="shared" si="22"/>
        <v xml:space="preserve">    (U4)0x0000001FU,                                                           /* 03 MALFUNC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0</v>
      </c>
      <c r="AE140" s="132">
        <f t="shared" si="20"/>
        <v>1</v>
      </c>
      <c r="AF140" s="132">
        <f t="shared" si="20"/>
        <v>1</v>
      </c>
      <c r="AG140" s="132">
        <f t="shared" si="20"/>
        <v>1</v>
      </c>
      <c r="AH140" s="132">
        <f t="shared" si="20"/>
        <v>1</v>
      </c>
      <c r="AI140" s="132">
        <f t="shared" si="20"/>
        <v>1</v>
      </c>
      <c r="AJ140" s="52" t="str">
        <f t="shared" si="21"/>
        <v>UNKNOWN</v>
      </c>
      <c r="AK140" s="65"/>
      <c r="AL140" s="65" t="str">
        <f t="shared" si="24"/>
        <v>1F</v>
      </c>
      <c r="AM140" s="67" t="str">
        <f t="shared" si="25"/>
        <v>00</v>
      </c>
      <c r="AN140" s="67" t="str">
        <f t="shared" si="26"/>
        <v>00</v>
      </c>
      <c r="AO140" s="67" t="str">
        <f t="shared" si="27"/>
        <v>00</v>
      </c>
      <c r="AQ140" s="206" t="str">
        <f t="shared" si="22"/>
        <v xml:space="preserve">    (U4)0x0000001FU,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0</v>
      </c>
      <c r="AE141" s="132">
        <f t="shared" si="20"/>
        <v>1</v>
      </c>
      <c r="AF141" s="132">
        <f t="shared" si="20"/>
        <v>1</v>
      </c>
      <c r="AG141" s="132">
        <f t="shared" si="20"/>
        <v>1</v>
      </c>
      <c r="AH141" s="132">
        <f t="shared" si="20"/>
        <v>1</v>
      </c>
      <c r="AI141" s="132">
        <f t="shared" si="20"/>
        <v>1</v>
      </c>
      <c r="AJ141" s="52" t="str">
        <f t="shared" si="21"/>
        <v>UNKNOWN</v>
      </c>
      <c r="AK141" s="65"/>
      <c r="AL141" s="65" t="str">
        <f t="shared" si="24"/>
        <v>1F</v>
      </c>
      <c r="AM141" s="67" t="str">
        <f t="shared" si="25"/>
        <v>00</v>
      </c>
      <c r="AN141" s="67" t="str">
        <f t="shared" si="26"/>
        <v>00</v>
      </c>
      <c r="AO141" s="67" t="str">
        <f t="shared" si="27"/>
        <v>00</v>
      </c>
      <c r="AQ141" s="206" t="str">
        <f t="shared" si="22"/>
        <v xml:space="preserve">    (U4)0x0000001FU,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0</v>
      </c>
      <c r="AE142" s="132">
        <f t="shared" si="20"/>
        <v>1</v>
      </c>
      <c r="AF142" s="132">
        <f t="shared" si="20"/>
        <v>1</v>
      </c>
      <c r="AG142" s="132">
        <f t="shared" si="20"/>
        <v>1</v>
      </c>
      <c r="AH142" s="132">
        <f t="shared" si="20"/>
        <v>1</v>
      </c>
      <c r="AI142" s="132">
        <f t="shared" si="20"/>
        <v>1</v>
      </c>
      <c r="AJ142" s="52" t="str">
        <f t="shared" si="21"/>
        <v>UNKNOWN</v>
      </c>
      <c r="AK142" s="65"/>
      <c r="AL142" s="65" t="str">
        <f t="shared" si="24"/>
        <v>1F</v>
      </c>
      <c r="AM142" s="67" t="str">
        <f t="shared" si="25"/>
        <v>00</v>
      </c>
      <c r="AN142" s="67" t="str">
        <f t="shared" si="26"/>
        <v>00</v>
      </c>
      <c r="AO142" s="67" t="str">
        <f t="shared" si="27"/>
        <v>00</v>
      </c>
      <c r="AQ142" s="206" t="str">
        <f t="shared" si="22"/>
        <v xml:space="preserve">    (U4)0x0000001FU,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0</v>
      </c>
      <c r="AE143" s="132">
        <f t="shared" si="20"/>
        <v>1</v>
      </c>
      <c r="AF143" s="132">
        <f t="shared" si="20"/>
        <v>1</v>
      </c>
      <c r="AG143" s="132">
        <f t="shared" si="20"/>
        <v>1</v>
      </c>
      <c r="AH143" s="132">
        <f t="shared" si="20"/>
        <v>1</v>
      </c>
      <c r="AI143" s="132">
        <f>IF(OR(AI13=0,AI13=1),1,0)</f>
        <v>1</v>
      </c>
      <c r="AJ143" s="52" t="str">
        <f t="shared" si="21"/>
        <v>UNKNOWN</v>
      </c>
      <c r="AK143" s="65"/>
      <c r="AL143" s="65" t="str">
        <f t="shared" si="24"/>
        <v>1F</v>
      </c>
      <c r="AM143" s="67" t="str">
        <f t="shared" si="25"/>
        <v>00</v>
      </c>
      <c r="AN143" s="67" t="str">
        <f t="shared" si="26"/>
        <v>00</v>
      </c>
      <c r="AO143" s="67" t="str">
        <f t="shared" si="27"/>
        <v>00</v>
      </c>
      <c r="AQ143" s="206" t="str">
        <f t="shared" si="22"/>
        <v xml:space="preserve">    (U4)0x0000001FU,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0</v>
      </c>
      <c r="AE144" s="132">
        <f t="shared" si="28"/>
        <v>1</v>
      </c>
      <c r="AF144" s="132">
        <f t="shared" si="28"/>
        <v>1</v>
      </c>
      <c r="AG144" s="132">
        <f t="shared" si="28"/>
        <v>1</v>
      </c>
      <c r="AH144" s="132">
        <f t="shared" si="28"/>
        <v>1</v>
      </c>
      <c r="AI144" s="132">
        <f t="shared" si="28"/>
        <v>1</v>
      </c>
      <c r="AJ144" s="52" t="str">
        <f t="shared" si="21"/>
        <v>UNKNOWN</v>
      </c>
      <c r="AK144" s="65"/>
      <c r="AL144" s="65" t="str">
        <f t="shared" si="24"/>
        <v>1F</v>
      </c>
      <c r="AM144" s="67" t="str">
        <f t="shared" si="25"/>
        <v>00</v>
      </c>
      <c r="AN144" s="67" t="str">
        <f t="shared" si="26"/>
        <v>00</v>
      </c>
      <c r="AO144" s="67" t="str">
        <f t="shared" si="27"/>
        <v>00</v>
      </c>
      <c r="AQ144" s="206" t="str">
        <f t="shared" si="22"/>
        <v xml:space="preserve">    (U4)0x0000001FU,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0</v>
      </c>
      <c r="AE145" s="132">
        <f t="shared" si="28"/>
        <v>1</v>
      </c>
      <c r="AF145" s="132">
        <f t="shared" si="28"/>
        <v>1</v>
      </c>
      <c r="AG145" s="132">
        <f t="shared" si="28"/>
        <v>1</v>
      </c>
      <c r="AH145" s="132">
        <f t="shared" si="28"/>
        <v>1</v>
      </c>
      <c r="AI145" s="132">
        <f t="shared" si="28"/>
        <v>1</v>
      </c>
      <c r="AJ145" s="52" t="str">
        <f t="shared" si="21"/>
        <v>UNKNOWN</v>
      </c>
      <c r="AK145" s="65"/>
      <c r="AL145" s="65" t="str">
        <f t="shared" si="24"/>
        <v>1F</v>
      </c>
      <c r="AM145" s="67" t="str">
        <f t="shared" si="25"/>
        <v>00</v>
      </c>
      <c r="AN145" s="67" t="str">
        <f t="shared" si="26"/>
        <v>00</v>
      </c>
      <c r="AO145" s="67" t="str">
        <f t="shared" si="27"/>
        <v>00</v>
      </c>
      <c r="AQ145" s="206" t="str">
        <f t="shared" si="22"/>
        <v xml:space="preserve">    (U4)0x0000001FU,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0</v>
      </c>
      <c r="AE146" s="132">
        <f t="shared" si="28"/>
        <v>1</v>
      </c>
      <c r="AF146" s="132">
        <f t="shared" si="28"/>
        <v>1</v>
      </c>
      <c r="AG146" s="132">
        <f t="shared" si="28"/>
        <v>1</v>
      </c>
      <c r="AH146" s="132">
        <f t="shared" si="28"/>
        <v>1</v>
      </c>
      <c r="AI146" s="132">
        <f t="shared" si="28"/>
        <v>1</v>
      </c>
      <c r="AJ146" s="52" t="str">
        <f t="shared" si="21"/>
        <v>UNKNOWN</v>
      </c>
      <c r="AK146" s="65"/>
      <c r="AL146" s="65" t="str">
        <f t="shared" si="24"/>
        <v>1F</v>
      </c>
      <c r="AM146" s="67" t="str">
        <f t="shared" si="25"/>
        <v>00</v>
      </c>
      <c r="AN146" s="67" t="str">
        <f t="shared" si="26"/>
        <v>00</v>
      </c>
      <c r="AO146" s="67" t="str">
        <f t="shared" si="27"/>
        <v>00</v>
      </c>
      <c r="AQ146" s="206" t="str">
        <f t="shared" si="22"/>
        <v xml:space="preserve">    (U4)0x0000001FU,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0</v>
      </c>
      <c r="AE147" s="132">
        <f t="shared" si="28"/>
        <v>1</v>
      </c>
      <c r="AF147" s="132">
        <f t="shared" si="28"/>
        <v>1</v>
      </c>
      <c r="AG147" s="132">
        <f t="shared" si="28"/>
        <v>1</v>
      </c>
      <c r="AH147" s="132">
        <f t="shared" si="28"/>
        <v>1</v>
      </c>
      <c r="AI147" s="132">
        <f t="shared" si="28"/>
        <v>1</v>
      </c>
      <c r="AJ147" s="52" t="str">
        <f t="shared" si="21"/>
        <v>UNKNOWN</v>
      </c>
      <c r="AK147" s="65"/>
      <c r="AL147" s="65" t="str">
        <f t="shared" si="24"/>
        <v>1F</v>
      </c>
      <c r="AM147" s="67" t="str">
        <f t="shared" si="25"/>
        <v>00</v>
      </c>
      <c r="AN147" s="67" t="str">
        <f t="shared" si="26"/>
        <v>00</v>
      </c>
      <c r="AO147" s="67" t="str">
        <f t="shared" si="27"/>
        <v>00</v>
      </c>
      <c r="AQ147" s="206" t="str">
        <f t="shared" si="22"/>
        <v xml:space="preserve">    (U4)0x0000001FU,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0</v>
      </c>
      <c r="AE148" s="132">
        <f t="shared" si="28"/>
        <v>1</v>
      </c>
      <c r="AF148" s="132">
        <f t="shared" si="28"/>
        <v>1</v>
      </c>
      <c r="AG148" s="132">
        <f t="shared" si="28"/>
        <v>1</v>
      </c>
      <c r="AH148" s="132">
        <f t="shared" si="28"/>
        <v>1</v>
      </c>
      <c r="AI148" s="132">
        <f t="shared" si="28"/>
        <v>1</v>
      </c>
      <c r="AJ148" s="52" t="str">
        <f t="shared" si="21"/>
        <v>UNKNOWN</v>
      </c>
      <c r="AK148" s="65"/>
      <c r="AL148" s="65" t="str">
        <f t="shared" si="24"/>
        <v>1F</v>
      </c>
      <c r="AM148" s="67" t="str">
        <f t="shared" si="25"/>
        <v>00</v>
      </c>
      <c r="AN148" s="67" t="str">
        <f t="shared" si="26"/>
        <v>00</v>
      </c>
      <c r="AO148" s="67" t="str">
        <f t="shared" si="27"/>
        <v>00</v>
      </c>
      <c r="AQ148" s="206" t="str">
        <f t="shared" si="22"/>
        <v xml:space="preserve">    (U4)0x0000001FU,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0</v>
      </c>
      <c r="AE149" s="132">
        <f t="shared" si="28"/>
        <v>1</v>
      </c>
      <c r="AF149" s="132">
        <f t="shared" si="28"/>
        <v>1</v>
      </c>
      <c r="AG149" s="132">
        <f t="shared" si="28"/>
        <v>1</v>
      </c>
      <c r="AH149" s="132">
        <f t="shared" si="28"/>
        <v>1</v>
      </c>
      <c r="AI149" s="132">
        <f t="shared" si="28"/>
        <v>1</v>
      </c>
      <c r="AJ149" s="52" t="str">
        <f t="shared" si="21"/>
        <v>UNKNOWN</v>
      </c>
      <c r="AK149" s="65"/>
      <c r="AL149" s="65" t="str">
        <f t="shared" si="24"/>
        <v>1F</v>
      </c>
      <c r="AM149" s="67" t="str">
        <f t="shared" si="25"/>
        <v>00</v>
      </c>
      <c r="AN149" s="67" t="str">
        <f t="shared" si="26"/>
        <v>00</v>
      </c>
      <c r="AO149" s="67" t="str">
        <f t="shared" si="27"/>
        <v>00</v>
      </c>
      <c r="AQ149" s="206" t="str">
        <f t="shared" si="22"/>
        <v xml:space="preserve">    (U4)0x0000001FU,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0</v>
      </c>
      <c r="AE150" s="132">
        <f t="shared" si="28"/>
        <v>1</v>
      </c>
      <c r="AF150" s="132">
        <f t="shared" si="28"/>
        <v>1</v>
      </c>
      <c r="AG150" s="132">
        <f t="shared" si="28"/>
        <v>1</v>
      </c>
      <c r="AH150" s="132">
        <f t="shared" si="28"/>
        <v>1</v>
      </c>
      <c r="AI150" s="132">
        <f t="shared" si="28"/>
        <v>1</v>
      </c>
      <c r="AJ150" s="52" t="str">
        <f t="shared" si="21"/>
        <v>UNKNOWN</v>
      </c>
      <c r="AK150" s="65"/>
      <c r="AL150" s="65" t="str">
        <f t="shared" si="24"/>
        <v>1F</v>
      </c>
      <c r="AM150" s="67" t="str">
        <f t="shared" si="25"/>
        <v>00</v>
      </c>
      <c r="AN150" s="67" t="str">
        <f t="shared" si="26"/>
        <v>00</v>
      </c>
      <c r="AO150" s="67" t="str">
        <f t="shared" si="27"/>
        <v>00</v>
      </c>
      <c r="AQ150" s="206" t="str">
        <f t="shared" si="22"/>
        <v xml:space="preserve">    (U4)0x0000001FU,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0</v>
      </c>
      <c r="AE151" s="132">
        <f t="shared" si="28"/>
        <v>1</v>
      </c>
      <c r="AF151" s="132">
        <f t="shared" si="28"/>
        <v>1</v>
      </c>
      <c r="AG151" s="132">
        <f t="shared" si="28"/>
        <v>1</v>
      </c>
      <c r="AH151" s="132">
        <f t="shared" si="28"/>
        <v>1</v>
      </c>
      <c r="AI151" s="132">
        <f>IF(OR(AI21=0,AI21=1),1,0)</f>
        <v>1</v>
      </c>
      <c r="AJ151" s="52" t="str">
        <f t="shared" si="21"/>
        <v>UNKNOWN</v>
      </c>
      <c r="AK151" s="65"/>
      <c r="AL151" s="65" t="str">
        <f t="shared" si="24"/>
        <v>1F</v>
      </c>
      <c r="AM151" s="67" t="str">
        <f t="shared" si="25"/>
        <v>00</v>
      </c>
      <c r="AN151" s="67" t="str">
        <f t="shared" si="26"/>
        <v>00</v>
      </c>
      <c r="AO151" s="67" t="str">
        <f t="shared" si="27"/>
        <v>00</v>
      </c>
      <c r="AQ151" s="206" t="str">
        <f t="shared" si="22"/>
        <v xml:space="preserve">    (U4)0x0000001FU,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0</v>
      </c>
      <c r="AE152" s="132">
        <f t="shared" si="29"/>
        <v>1</v>
      </c>
      <c r="AF152" s="132">
        <f t="shared" si="29"/>
        <v>1</v>
      </c>
      <c r="AG152" s="132">
        <f t="shared" si="29"/>
        <v>1</v>
      </c>
      <c r="AH152" s="132">
        <f t="shared" si="29"/>
        <v>1</v>
      </c>
      <c r="AI152" s="132">
        <f t="shared" si="29"/>
        <v>1</v>
      </c>
      <c r="AJ152" s="52" t="str">
        <f t="shared" si="21"/>
        <v>MALFUNC</v>
      </c>
      <c r="AK152" s="65"/>
      <c r="AL152" s="65" t="str">
        <f t="shared" si="24"/>
        <v>1F</v>
      </c>
      <c r="AM152" s="67" t="str">
        <f t="shared" si="25"/>
        <v>00</v>
      </c>
      <c r="AN152" s="67" t="str">
        <f t="shared" si="26"/>
        <v>00</v>
      </c>
      <c r="AO152" s="67" t="str">
        <f t="shared" si="27"/>
        <v>00</v>
      </c>
      <c r="AQ152" s="206" t="str">
        <f t="shared" si="22"/>
        <v xml:space="preserve">    (U4)0x0000001FU,                                                           /* 16 MALFUNC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0</v>
      </c>
      <c r="AE153" s="132">
        <f t="shared" si="29"/>
        <v>1</v>
      </c>
      <c r="AF153" s="132">
        <f t="shared" si="29"/>
        <v>1</v>
      </c>
      <c r="AG153" s="132">
        <f t="shared" si="29"/>
        <v>1</v>
      </c>
      <c r="AH153" s="132">
        <f t="shared" si="29"/>
        <v>1</v>
      </c>
      <c r="AI153" s="132">
        <f t="shared" si="29"/>
        <v>1</v>
      </c>
      <c r="AJ153" s="52" t="str">
        <f t="shared" si="21"/>
        <v>MALFUNC</v>
      </c>
      <c r="AK153" s="65"/>
      <c r="AL153" s="65" t="str">
        <f t="shared" si="24"/>
        <v>1F</v>
      </c>
      <c r="AM153" s="67" t="str">
        <f t="shared" si="25"/>
        <v>00</v>
      </c>
      <c r="AN153" s="67" t="str">
        <f t="shared" si="26"/>
        <v>00</v>
      </c>
      <c r="AO153" s="67" t="str">
        <f t="shared" si="27"/>
        <v>00</v>
      </c>
      <c r="AQ153" s="206" t="str">
        <f t="shared" si="22"/>
        <v xml:space="preserve">    (U4)0x0000001FU,                                                           /* 17 MALFUNC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0</v>
      </c>
      <c r="AE154" s="132">
        <f t="shared" si="29"/>
        <v>1</v>
      </c>
      <c r="AF154" s="132">
        <f t="shared" si="29"/>
        <v>1</v>
      </c>
      <c r="AG154" s="132">
        <f t="shared" si="29"/>
        <v>1</v>
      </c>
      <c r="AH154" s="132">
        <f t="shared" si="29"/>
        <v>1</v>
      </c>
      <c r="AI154" s="132">
        <f t="shared" si="29"/>
        <v>1</v>
      </c>
      <c r="AJ154" s="52" t="str">
        <f t="shared" si="21"/>
        <v>MALFUNC</v>
      </c>
      <c r="AK154" s="65"/>
      <c r="AL154" s="65" t="str">
        <f t="shared" si="24"/>
        <v>1F</v>
      </c>
      <c r="AM154" s="67" t="str">
        <f t="shared" si="25"/>
        <v>00</v>
      </c>
      <c r="AN154" s="67" t="str">
        <f t="shared" si="26"/>
        <v>00</v>
      </c>
      <c r="AO154" s="67" t="str">
        <f t="shared" si="27"/>
        <v>00</v>
      </c>
      <c r="AQ154" s="206" t="str">
        <f t="shared" si="22"/>
        <v xml:space="preserve">    (U4)0x0000001FU,                                                           /* 18 MALFUNC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0</v>
      </c>
      <c r="AE155" s="132">
        <f t="shared" si="29"/>
        <v>1</v>
      </c>
      <c r="AF155" s="132">
        <f t="shared" si="29"/>
        <v>1</v>
      </c>
      <c r="AG155" s="132">
        <f t="shared" si="29"/>
        <v>1</v>
      </c>
      <c r="AH155" s="132">
        <f t="shared" si="29"/>
        <v>1</v>
      </c>
      <c r="AI155" s="132">
        <f t="shared" si="29"/>
        <v>1</v>
      </c>
      <c r="AJ155" s="52" t="str">
        <f t="shared" si="21"/>
        <v>MALFUNC</v>
      </c>
      <c r="AK155" s="65"/>
      <c r="AL155" s="65" t="str">
        <f t="shared" si="24"/>
        <v>1F</v>
      </c>
      <c r="AM155" s="67" t="str">
        <f t="shared" si="25"/>
        <v>00</v>
      </c>
      <c r="AN155" s="67" t="str">
        <f t="shared" si="26"/>
        <v>00</v>
      </c>
      <c r="AO155" s="67" t="str">
        <f t="shared" si="27"/>
        <v>00</v>
      </c>
      <c r="AQ155" s="206" t="str">
        <f t="shared" si="22"/>
        <v xml:space="preserve">    (U4)0x0000001FU,                                                           /* 19 MALFUNC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0</v>
      </c>
      <c r="AE156" s="132">
        <f t="shared" si="29"/>
        <v>1</v>
      </c>
      <c r="AF156" s="132">
        <f t="shared" si="29"/>
        <v>1</v>
      </c>
      <c r="AG156" s="132">
        <f t="shared" si="29"/>
        <v>1</v>
      </c>
      <c r="AH156" s="132">
        <f t="shared" si="29"/>
        <v>1</v>
      </c>
      <c r="AI156" s="132">
        <f t="shared" si="29"/>
        <v>1</v>
      </c>
      <c r="AJ156" s="52" t="str">
        <f t="shared" si="21"/>
        <v>MALFUNC</v>
      </c>
      <c r="AK156" s="65"/>
      <c r="AL156" s="65" t="str">
        <f t="shared" si="24"/>
        <v>1F</v>
      </c>
      <c r="AM156" s="67" t="str">
        <f t="shared" si="25"/>
        <v>00</v>
      </c>
      <c r="AN156" s="67" t="str">
        <f t="shared" si="26"/>
        <v>00</v>
      </c>
      <c r="AO156" s="67" t="str">
        <f t="shared" si="27"/>
        <v>00</v>
      </c>
      <c r="AQ156" s="206" t="str">
        <f t="shared" si="22"/>
        <v xml:space="preserve">    (U4)0x0000001FU,                                                           /* 20 MALFUNC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0</v>
      </c>
      <c r="AE157" s="132">
        <f t="shared" si="29"/>
        <v>1</v>
      </c>
      <c r="AF157" s="132">
        <f t="shared" si="29"/>
        <v>1</v>
      </c>
      <c r="AG157" s="132">
        <f t="shared" si="29"/>
        <v>1</v>
      </c>
      <c r="AH157" s="132">
        <f t="shared" si="29"/>
        <v>1</v>
      </c>
      <c r="AI157" s="132">
        <f t="shared" si="29"/>
        <v>1</v>
      </c>
      <c r="AJ157" s="52" t="str">
        <f t="shared" si="21"/>
        <v>MALFUNC</v>
      </c>
      <c r="AK157" s="65"/>
      <c r="AL157" s="65" t="str">
        <f t="shared" si="24"/>
        <v>1F</v>
      </c>
      <c r="AM157" s="67" t="str">
        <f t="shared" si="25"/>
        <v>00</v>
      </c>
      <c r="AN157" s="67" t="str">
        <f t="shared" si="26"/>
        <v>00</v>
      </c>
      <c r="AO157" s="67" t="str">
        <f t="shared" si="27"/>
        <v>00</v>
      </c>
      <c r="AQ157" s="206" t="str">
        <f t="shared" si="22"/>
        <v xml:space="preserve">    (U4)0x0000001FU,                                                           /* 21 MALFUNC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0</v>
      </c>
      <c r="AE158" s="132">
        <f t="shared" si="29"/>
        <v>1</v>
      </c>
      <c r="AF158" s="132">
        <f t="shared" si="29"/>
        <v>1</v>
      </c>
      <c r="AG158" s="132">
        <f t="shared" si="29"/>
        <v>1</v>
      </c>
      <c r="AH158" s="132">
        <f t="shared" si="29"/>
        <v>1</v>
      </c>
      <c r="AI158" s="132">
        <f t="shared" si="29"/>
        <v>1</v>
      </c>
      <c r="AJ158" s="52" t="str">
        <f t="shared" si="21"/>
        <v>MALFUNC</v>
      </c>
      <c r="AK158" s="65"/>
      <c r="AL158" s="65" t="str">
        <f t="shared" si="24"/>
        <v>1F</v>
      </c>
      <c r="AM158" s="67" t="str">
        <f t="shared" si="25"/>
        <v>00</v>
      </c>
      <c r="AN158" s="67" t="str">
        <f t="shared" si="26"/>
        <v>00</v>
      </c>
      <c r="AO158" s="67" t="str">
        <f t="shared" si="27"/>
        <v>00</v>
      </c>
      <c r="AQ158" s="206" t="str">
        <f t="shared" si="22"/>
        <v xml:space="preserve">    (U4)0x0000001FU,                                                           /* 22 MALFUNC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0</v>
      </c>
      <c r="AE159" s="132">
        <f t="shared" si="29"/>
        <v>1</v>
      </c>
      <c r="AF159" s="132">
        <f t="shared" si="29"/>
        <v>1</v>
      </c>
      <c r="AG159" s="132">
        <f t="shared" si="29"/>
        <v>1</v>
      </c>
      <c r="AH159" s="132">
        <f t="shared" si="29"/>
        <v>1</v>
      </c>
      <c r="AI159" s="132">
        <f>IF(OR(AI29=0,AI29=1),1,0)</f>
        <v>1</v>
      </c>
      <c r="AJ159" s="52" t="str">
        <f t="shared" si="21"/>
        <v>MALFUNC</v>
      </c>
      <c r="AK159" s="65"/>
      <c r="AL159" s="65" t="str">
        <f t="shared" si="24"/>
        <v>1F</v>
      </c>
      <c r="AM159" s="67" t="str">
        <f t="shared" si="25"/>
        <v>00</v>
      </c>
      <c r="AN159" s="67" t="str">
        <f t="shared" si="26"/>
        <v>00</v>
      </c>
      <c r="AO159" s="67" t="str">
        <f t="shared" si="27"/>
        <v>00</v>
      </c>
      <c r="AQ159" s="206" t="str">
        <f t="shared" si="22"/>
        <v xml:space="preserve">    (U4)0x0000001FU,                                                           /* 23 MALFUNC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0</v>
      </c>
      <c r="AE160" s="132">
        <f t="shared" si="30"/>
        <v>1</v>
      </c>
      <c r="AF160" s="132">
        <f t="shared" si="30"/>
        <v>1</v>
      </c>
      <c r="AG160" s="132">
        <f t="shared" si="30"/>
        <v>1</v>
      </c>
      <c r="AH160" s="132">
        <f t="shared" si="30"/>
        <v>1</v>
      </c>
      <c r="AI160" s="132">
        <f t="shared" si="30"/>
        <v>1</v>
      </c>
      <c r="AJ160" s="52" t="str">
        <f t="shared" si="21"/>
        <v>MALFUNC</v>
      </c>
      <c r="AK160" s="65"/>
      <c r="AL160" s="65" t="str">
        <f t="shared" si="24"/>
        <v>1F</v>
      </c>
      <c r="AM160" s="67" t="str">
        <f t="shared" si="25"/>
        <v>00</v>
      </c>
      <c r="AN160" s="67" t="str">
        <f t="shared" si="26"/>
        <v>00</v>
      </c>
      <c r="AO160" s="67" t="str">
        <f t="shared" si="27"/>
        <v>00</v>
      </c>
      <c r="AQ160" s="206" t="str">
        <f t="shared" si="22"/>
        <v xml:space="preserve">    (U4)0x0000001FU,                                                           /* 24 MALFUNC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0</v>
      </c>
      <c r="AE161" s="132">
        <f t="shared" si="30"/>
        <v>1</v>
      </c>
      <c r="AF161" s="132">
        <f t="shared" si="30"/>
        <v>1</v>
      </c>
      <c r="AG161" s="132">
        <f t="shared" si="30"/>
        <v>1</v>
      </c>
      <c r="AH161" s="132">
        <f t="shared" si="30"/>
        <v>1</v>
      </c>
      <c r="AI161" s="132">
        <f t="shared" si="30"/>
        <v>1</v>
      </c>
      <c r="AJ161" s="52" t="str">
        <f t="shared" si="21"/>
        <v>MALFUNC</v>
      </c>
      <c r="AK161" s="65"/>
      <c r="AL161" s="65" t="str">
        <f t="shared" si="24"/>
        <v>1F</v>
      </c>
      <c r="AM161" s="67" t="str">
        <f t="shared" si="25"/>
        <v>00</v>
      </c>
      <c r="AN161" s="67" t="str">
        <f t="shared" si="26"/>
        <v>00</v>
      </c>
      <c r="AO161" s="67" t="str">
        <f t="shared" si="27"/>
        <v>00</v>
      </c>
      <c r="AQ161" s="206" t="str">
        <f t="shared" si="22"/>
        <v xml:space="preserve">    (U4)0x0000001FU,                                                           /* 25 MALFUNC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0</v>
      </c>
      <c r="AE162" s="132">
        <f t="shared" si="30"/>
        <v>1</v>
      </c>
      <c r="AF162" s="132">
        <f t="shared" si="30"/>
        <v>1</v>
      </c>
      <c r="AG162" s="132">
        <f t="shared" si="30"/>
        <v>1</v>
      </c>
      <c r="AH162" s="132">
        <f t="shared" si="30"/>
        <v>1</v>
      </c>
      <c r="AI162" s="132">
        <f t="shared" si="30"/>
        <v>1</v>
      </c>
      <c r="AJ162" s="52" t="str">
        <f t="shared" si="21"/>
        <v>MALFUNC</v>
      </c>
      <c r="AK162" s="65"/>
      <c r="AL162" s="65" t="str">
        <f t="shared" si="24"/>
        <v>1F</v>
      </c>
      <c r="AM162" s="67" t="str">
        <f t="shared" si="25"/>
        <v>00</v>
      </c>
      <c r="AN162" s="67" t="str">
        <f t="shared" si="26"/>
        <v>00</v>
      </c>
      <c r="AO162" s="67" t="str">
        <f t="shared" si="27"/>
        <v>00</v>
      </c>
      <c r="AQ162" s="206" t="str">
        <f t="shared" si="22"/>
        <v xml:space="preserve">    (U4)0x0000001FU,                                                           /* 26 MALFUNC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0</v>
      </c>
      <c r="AE163" s="132">
        <f t="shared" si="30"/>
        <v>1</v>
      </c>
      <c r="AF163" s="132">
        <f t="shared" si="30"/>
        <v>1</v>
      </c>
      <c r="AG163" s="132">
        <f t="shared" si="30"/>
        <v>1</v>
      </c>
      <c r="AH163" s="132">
        <f t="shared" si="30"/>
        <v>1</v>
      </c>
      <c r="AI163" s="132">
        <f t="shared" si="30"/>
        <v>1</v>
      </c>
      <c r="AJ163" s="52" t="str">
        <f t="shared" si="21"/>
        <v>MALFUNC</v>
      </c>
      <c r="AK163" s="65"/>
      <c r="AL163" s="65" t="str">
        <f t="shared" si="24"/>
        <v>1F</v>
      </c>
      <c r="AM163" s="67" t="str">
        <f t="shared" si="25"/>
        <v>00</v>
      </c>
      <c r="AN163" s="67" t="str">
        <f t="shared" si="26"/>
        <v>00</v>
      </c>
      <c r="AO163" s="67" t="str">
        <f t="shared" si="27"/>
        <v>00</v>
      </c>
      <c r="AQ163" s="206" t="str">
        <f t="shared" si="22"/>
        <v xml:space="preserve">    (U4)0x0000001FU,                                                           /* 27 MALFUNC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0</v>
      </c>
      <c r="AE164" s="132">
        <f t="shared" si="30"/>
        <v>1</v>
      </c>
      <c r="AF164" s="132">
        <f t="shared" si="30"/>
        <v>1</v>
      </c>
      <c r="AG164" s="132">
        <f t="shared" si="30"/>
        <v>1</v>
      </c>
      <c r="AH164" s="132">
        <f t="shared" si="30"/>
        <v>1</v>
      </c>
      <c r="AI164" s="132">
        <f t="shared" si="30"/>
        <v>1</v>
      </c>
      <c r="AJ164" s="52" t="str">
        <f t="shared" si="21"/>
        <v>MALFUNC</v>
      </c>
      <c r="AK164" s="65"/>
      <c r="AL164" s="65" t="str">
        <f t="shared" si="24"/>
        <v>1F</v>
      </c>
      <c r="AM164" s="67" t="str">
        <f t="shared" si="25"/>
        <v>00</v>
      </c>
      <c r="AN164" s="67" t="str">
        <f t="shared" si="26"/>
        <v>00</v>
      </c>
      <c r="AO164" s="67" t="str">
        <f t="shared" si="27"/>
        <v>00</v>
      </c>
      <c r="AQ164" s="206" t="str">
        <f t="shared" si="22"/>
        <v xml:space="preserve">    (U4)0x0000001FU,                                                           /* 28 MALFUNC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0</v>
      </c>
      <c r="AE165" s="132">
        <f t="shared" si="30"/>
        <v>1</v>
      </c>
      <c r="AF165" s="132">
        <f t="shared" si="30"/>
        <v>1</v>
      </c>
      <c r="AG165" s="132">
        <f t="shared" si="30"/>
        <v>1</v>
      </c>
      <c r="AH165" s="132">
        <f t="shared" si="30"/>
        <v>1</v>
      </c>
      <c r="AI165" s="132">
        <f t="shared" si="30"/>
        <v>1</v>
      </c>
      <c r="AJ165" s="52" t="str">
        <f t="shared" si="21"/>
        <v>MALFUNC</v>
      </c>
      <c r="AK165" s="65"/>
      <c r="AL165" s="65" t="str">
        <f t="shared" si="24"/>
        <v>1F</v>
      </c>
      <c r="AM165" s="67" t="str">
        <f t="shared" si="25"/>
        <v>00</v>
      </c>
      <c r="AN165" s="67" t="str">
        <f t="shared" si="26"/>
        <v>00</v>
      </c>
      <c r="AO165" s="67" t="str">
        <f t="shared" si="27"/>
        <v>00</v>
      </c>
      <c r="AQ165" s="206" t="str">
        <f t="shared" si="22"/>
        <v xml:space="preserve">    (U4)0x0000001FU,                                                           /* 29 MALFUNC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0</v>
      </c>
      <c r="AE166" s="132">
        <f t="shared" si="30"/>
        <v>1</v>
      </c>
      <c r="AF166" s="132">
        <f t="shared" si="30"/>
        <v>1</v>
      </c>
      <c r="AG166" s="132">
        <f t="shared" si="30"/>
        <v>1</v>
      </c>
      <c r="AH166" s="132">
        <f t="shared" si="30"/>
        <v>1</v>
      </c>
      <c r="AI166" s="132">
        <f t="shared" si="30"/>
        <v>1</v>
      </c>
      <c r="AJ166" s="52" t="str">
        <f t="shared" si="21"/>
        <v>MALFUNC</v>
      </c>
      <c r="AK166" s="65"/>
      <c r="AL166" s="65" t="str">
        <f t="shared" si="24"/>
        <v>1F</v>
      </c>
      <c r="AM166" s="67" t="str">
        <f t="shared" si="25"/>
        <v>00</v>
      </c>
      <c r="AN166" s="67" t="str">
        <f t="shared" si="26"/>
        <v>00</v>
      </c>
      <c r="AO166" s="67" t="str">
        <f t="shared" si="27"/>
        <v>00</v>
      </c>
      <c r="AQ166" s="206" t="str">
        <f t="shared" si="22"/>
        <v xml:space="preserve">    (U4)0x0000001FU,                                                           /* 30 MALFUNC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0</v>
      </c>
      <c r="AE167" s="132">
        <f t="shared" si="30"/>
        <v>1</v>
      </c>
      <c r="AF167" s="132">
        <f t="shared" si="30"/>
        <v>1</v>
      </c>
      <c r="AG167" s="132">
        <f t="shared" si="30"/>
        <v>1</v>
      </c>
      <c r="AH167" s="132">
        <f t="shared" si="30"/>
        <v>1</v>
      </c>
      <c r="AI167" s="132">
        <f>IF(OR(AI37=0,AI37=1),1,0)</f>
        <v>1</v>
      </c>
      <c r="AJ167" s="52" t="str">
        <f t="shared" si="21"/>
        <v>MALFUNC</v>
      </c>
      <c r="AK167" s="65"/>
      <c r="AL167" s="65" t="str">
        <f t="shared" si="24"/>
        <v>1F</v>
      </c>
      <c r="AM167" s="67" t="str">
        <f t="shared" si="25"/>
        <v>00</v>
      </c>
      <c r="AN167" s="67" t="str">
        <f t="shared" si="26"/>
        <v>00</v>
      </c>
      <c r="AO167" s="67" t="str">
        <f t="shared" si="27"/>
        <v>00</v>
      </c>
      <c r="AQ167" s="206" t="str">
        <f t="shared" si="22"/>
        <v xml:space="preserve">    (U4)0x0000001FU                                                            /* 31 MALFUNC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0</v>
      </c>
      <c r="AE168" s="132">
        <f t="shared" si="31"/>
        <v>0</v>
      </c>
      <c r="AF168" s="132">
        <f t="shared" si="31"/>
        <v>0</v>
      </c>
      <c r="AG168" s="132">
        <f t="shared" si="31"/>
        <v>0</v>
      </c>
      <c r="AH168" s="132">
        <f t="shared" si="31"/>
        <v>0</v>
      </c>
      <c r="AI168" s="132">
        <f t="shared" si="31"/>
        <v>0</v>
      </c>
      <c r="AJ168" s="52" t="str">
        <f t="shared" si="21"/>
        <v/>
      </c>
      <c r="AK168" s="65"/>
      <c r="AL168" s="65" t="str">
        <f t="shared" si="24"/>
        <v>00</v>
      </c>
      <c r="AM168" s="67" t="str">
        <f t="shared" si="25"/>
        <v>00</v>
      </c>
      <c r="AN168" s="67" t="str">
        <f t="shared" si="26"/>
        <v>00</v>
      </c>
      <c r="AO168" s="67" t="str">
        <f t="shared" si="27"/>
        <v>00</v>
      </c>
      <c r="AQ168" s="206" t="str">
        <f t="shared" si="22"/>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0</v>
      </c>
      <c r="AE169" s="132">
        <f t="shared" si="31"/>
        <v>0</v>
      </c>
      <c r="AF169" s="132">
        <f t="shared" si="31"/>
        <v>0</v>
      </c>
      <c r="AG169" s="132">
        <f t="shared" si="31"/>
        <v>0</v>
      </c>
      <c r="AH169" s="132">
        <f t="shared" si="31"/>
        <v>0</v>
      </c>
      <c r="AI169" s="132">
        <f t="shared" si="31"/>
        <v>0</v>
      </c>
      <c r="AJ169" s="52" t="str">
        <f t="shared" si="21"/>
        <v/>
      </c>
      <c r="AK169" s="65"/>
      <c r="AL169" s="65" t="str">
        <f t="shared" si="24"/>
        <v>00</v>
      </c>
      <c r="AM169" s="67" t="str">
        <f t="shared" si="25"/>
        <v>00</v>
      </c>
      <c r="AN169" s="67" t="str">
        <f t="shared" si="26"/>
        <v>00</v>
      </c>
      <c r="AO169" s="67" t="str">
        <f t="shared" si="27"/>
        <v>00</v>
      </c>
      <c r="AQ169" s="206" t="str">
        <f t="shared" si="22"/>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0</v>
      </c>
      <c r="AE170" s="132">
        <f t="shared" si="31"/>
        <v>0</v>
      </c>
      <c r="AF170" s="132">
        <f t="shared" si="31"/>
        <v>0</v>
      </c>
      <c r="AG170" s="132">
        <f t="shared" si="31"/>
        <v>0</v>
      </c>
      <c r="AH170" s="132">
        <f t="shared" si="31"/>
        <v>0</v>
      </c>
      <c r="AI170" s="132">
        <f t="shared" si="31"/>
        <v>0</v>
      </c>
      <c r="AJ170" s="52" t="str">
        <f t="shared" si="21"/>
        <v/>
      </c>
      <c r="AK170" s="65"/>
      <c r="AL170" s="65" t="str">
        <f t="shared" si="24"/>
        <v>00</v>
      </c>
      <c r="AM170" s="67" t="str">
        <f t="shared" si="25"/>
        <v>00</v>
      </c>
      <c r="AN170" s="67" t="str">
        <f t="shared" si="26"/>
        <v>00</v>
      </c>
      <c r="AO170" s="67" t="str">
        <f t="shared" si="27"/>
        <v>00</v>
      </c>
      <c r="AQ170" s="206" t="str">
        <f t="shared" si="22"/>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0</v>
      </c>
      <c r="AE171" s="132">
        <f t="shared" si="31"/>
        <v>0</v>
      </c>
      <c r="AF171" s="132">
        <f t="shared" si="31"/>
        <v>0</v>
      </c>
      <c r="AG171" s="132">
        <f t="shared" si="31"/>
        <v>0</v>
      </c>
      <c r="AH171" s="132">
        <f t="shared" si="31"/>
        <v>0</v>
      </c>
      <c r="AI171" s="132">
        <f t="shared" si="31"/>
        <v>0</v>
      </c>
      <c r="AJ171" s="52" t="str">
        <f t="shared" si="21"/>
        <v/>
      </c>
      <c r="AK171" s="65"/>
      <c r="AL171" s="65" t="str">
        <f t="shared" si="24"/>
        <v>00</v>
      </c>
      <c r="AM171" s="67" t="str">
        <f t="shared" si="25"/>
        <v>00</v>
      </c>
      <c r="AN171" s="67" t="str">
        <f t="shared" si="26"/>
        <v>00</v>
      </c>
      <c r="AO171" s="67" t="str">
        <f t="shared" si="27"/>
        <v>00</v>
      </c>
      <c r="AQ171" s="206" t="str">
        <f t="shared" si="22"/>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0</v>
      </c>
      <c r="AE172" s="132">
        <f t="shared" si="31"/>
        <v>0</v>
      </c>
      <c r="AF172" s="132">
        <f t="shared" si="31"/>
        <v>0</v>
      </c>
      <c r="AG172" s="132">
        <f t="shared" si="31"/>
        <v>0</v>
      </c>
      <c r="AH172" s="132">
        <f t="shared" si="31"/>
        <v>0</v>
      </c>
      <c r="AI172" s="132">
        <f t="shared" si="31"/>
        <v>0</v>
      </c>
      <c r="AJ172" s="52" t="str">
        <f t="shared" si="21"/>
        <v/>
      </c>
      <c r="AK172" s="65"/>
      <c r="AL172" s="65" t="str">
        <f t="shared" si="24"/>
        <v>00</v>
      </c>
      <c r="AM172" s="67" t="str">
        <f t="shared" si="25"/>
        <v>00</v>
      </c>
      <c r="AN172" s="67" t="str">
        <f t="shared" si="26"/>
        <v>00</v>
      </c>
      <c r="AO172" s="67" t="str">
        <f t="shared" si="27"/>
        <v>00</v>
      </c>
      <c r="AQ172" s="206" t="str">
        <f t="shared" si="22"/>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0</v>
      </c>
      <c r="AE173" s="132">
        <f t="shared" si="31"/>
        <v>0</v>
      </c>
      <c r="AF173" s="132">
        <f t="shared" si="31"/>
        <v>0</v>
      </c>
      <c r="AG173" s="132">
        <f t="shared" si="31"/>
        <v>0</v>
      </c>
      <c r="AH173" s="132">
        <f t="shared" si="31"/>
        <v>0</v>
      </c>
      <c r="AI173" s="132">
        <f t="shared" si="31"/>
        <v>0</v>
      </c>
      <c r="AJ173" s="52" t="str">
        <f t="shared" si="21"/>
        <v/>
      </c>
      <c r="AK173" s="65"/>
      <c r="AL173" s="65" t="str">
        <f t="shared" si="24"/>
        <v>00</v>
      </c>
      <c r="AM173" s="67" t="str">
        <f t="shared" si="25"/>
        <v>00</v>
      </c>
      <c r="AN173" s="67" t="str">
        <f t="shared" si="26"/>
        <v>00</v>
      </c>
      <c r="AO173" s="67" t="str">
        <f t="shared" si="27"/>
        <v>00</v>
      </c>
      <c r="AQ173" s="206" t="str">
        <f t="shared" si="22"/>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0</v>
      </c>
      <c r="AE174" s="132">
        <f t="shared" si="31"/>
        <v>0</v>
      </c>
      <c r="AF174" s="132">
        <f t="shared" si="31"/>
        <v>0</v>
      </c>
      <c r="AG174" s="132">
        <f t="shared" si="31"/>
        <v>0</v>
      </c>
      <c r="AH174" s="132">
        <f t="shared" si="31"/>
        <v>0</v>
      </c>
      <c r="AI174" s="132">
        <f t="shared" si="31"/>
        <v>0</v>
      </c>
      <c r="AJ174" s="52" t="str">
        <f t="shared" si="21"/>
        <v/>
      </c>
      <c r="AK174" s="65"/>
      <c r="AL174" s="65" t="str">
        <f t="shared" si="24"/>
        <v>00</v>
      </c>
      <c r="AM174" s="67" t="str">
        <f t="shared" si="25"/>
        <v>00</v>
      </c>
      <c r="AN174" s="67" t="str">
        <f t="shared" si="26"/>
        <v>00</v>
      </c>
      <c r="AO174" s="67" t="str">
        <f t="shared" si="27"/>
        <v>00</v>
      </c>
      <c r="AQ174" s="206" t="str">
        <f t="shared" si="22"/>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0</v>
      </c>
      <c r="AE175" s="132">
        <f t="shared" si="31"/>
        <v>0</v>
      </c>
      <c r="AF175" s="132">
        <f t="shared" si="31"/>
        <v>0</v>
      </c>
      <c r="AG175" s="132">
        <f t="shared" si="31"/>
        <v>0</v>
      </c>
      <c r="AH175" s="132">
        <f t="shared" si="31"/>
        <v>0</v>
      </c>
      <c r="AI175" s="132">
        <f>IF(OR(AI45=0,AI45=1),1,0)</f>
        <v>0</v>
      </c>
      <c r="AJ175" s="52" t="str">
        <f t="shared" si="21"/>
        <v/>
      </c>
      <c r="AK175" s="65"/>
      <c r="AL175" s="65" t="str">
        <f t="shared" si="24"/>
        <v>00</v>
      </c>
      <c r="AM175" s="67" t="str">
        <f t="shared" si="25"/>
        <v>00</v>
      </c>
      <c r="AN175" s="67" t="str">
        <f t="shared" si="26"/>
        <v>00</v>
      </c>
      <c r="AO175" s="67" t="str">
        <f t="shared" si="27"/>
        <v>00</v>
      </c>
      <c r="AQ175" s="206" t="str">
        <f t="shared" si="22"/>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0</v>
      </c>
      <c r="AE176" s="132">
        <f t="shared" si="32"/>
        <v>0</v>
      </c>
      <c r="AF176" s="132">
        <f t="shared" si="32"/>
        <v>0</v>
      </c>
      <c r="AG176" s="132">
        <f t="shared" si="32"/>
        <v>0</v>
      </c>
      <c r="AH176" s="132">
        <f t="shared" si="32"/>
        <v>0</v>
      </c>
      <c r="AI176" s="132">
        <f t="shared" si="32"/>
        <v>0</v>
      </c>
      <c r="AJ176" s="52" t="str">
        <f t="shared" si="21"/>
        <v/>
      </c>
      <c r="AK176" s="65"/>
      <c r="AL176" s="65" t="str">
        <f t="shared" si="24"/>
        <v>00</v>
      </c>
      <c r="AM176" s="67" t="str">
        <f t="shared" si="25"/>
        <v>00</v>
      </c>
      <c r="AN176" s="67" t="str">
        <f t="shared" si="26"/>
        <v>00</v>
      </c>
      <c r="AO176" s="67" t="str">
        <f t="shared" si="27"/>
        <v>00</v>
      </c>
      <c r="AQ176" s="206" t="str">
        <f t="shared" si="22"/>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0</v>
      </c>
      <c r="AE177" s="132">
        <f t="shared" si="32"/>
        <v>0</v>
      </c>
      <c r="AF177" s="132">
        <f t="shared" si="32"/>
        <v>0</v>
      </c>
      <c r="AG177" s="132">
        <f t="shared" si="32"/>
        <v>0</v>
      </c>
      <c r="AH177" s="132">
        <f t="shared" si="32"/>
        <v>0</v>
      </c>
      <c r="AI177" s="132">
        <f t="shared" si="32"/>
        <v>0</v>
      </c>
      <c r="AJ177" s="52" t="str">
        <f t="shared" si="21"/>
        <v/>
      </c>
      <c r="AK177" s="65"/>
      <c r="AL177" s="65" t="str">
        <f t="shared" si="24"/>
        <v>00</v>
      </c>
      <c r="AM177" s="67" t="str">
        <f t="shared" si="25"/>
        <v>00</v>
      </c>
      <c r="AN177" s="67" t="str">
        <f t="shared" si="26"/>
        <v>00</v>
      </c>
      <c r="AO177" s="67" t="str">
        <f t="shared" si="27"/>
        <v>00</v>
      </c>
      <c r="AQ177" s="206" t="str">
        <f t="shared" si="22"/>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0</v>
      </c>
      <c r="AE178" s="132">
        <f t="shared" si="32"/>
        <v>0</v>
      </c>
      <c r="AF178" s="132">
        <f t="shared" si="32"/>
        <v>0</v>
      </c>
      <c r="AG178" s="132">
        <f t="shared" si="32"/>
        <v>0</v>
      </c>
      <c r="AH178" s="132">
        <f t="shared" si="32"/>
        <v>0</v>
      </c>
      <c r="AI178" s="132">
        <f t="shared" si="32"/>
        <v>0</v>
      </c>
      <c r="AJ178" s="52" t="str">
        <f t="shared" si="21"/>
        <v/>
      </c>
      <c r="AK178" s="65"/>
      <c r="AL178" s="65" t="str">
        <f t="shared" si="24"/>
        <v>00</v>
      </c>
      <c r="AM178" s="67" t="str">
        <f t="shared" si="25"/>
        <v>00</v>
      </c>
      <c r="AN178" s="67" t="str">
        <f t="shared" si="26"/>
        <v>00</v>
      </c>
      <c r="AO178" s="67" t="str">
        <f t="shared" si="27"/>
        <v>00</v>
      </c>
      <c r="AQ178" s="206" t="str">
        <f t="shared" si="22"/>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0</v>
      </c>
      <c r="AE179" s="132">
        <f t="shared" si="32"/>
        <v>0</v>
      </c>
      <c r="AF179" s="132">
        <f t="shared" si="32"/>
        <v>0</v>
      </c>
      <c r="AG179" s="132">
        <f t="shared" si="32"/>
        <v>0</v>
      </c>
      <c r="AH179" s="132">
        <f t="shared" si="32"/>
        <v>0</v>
      </c>
      <c r="AI179" s="132">
        <f t="shared" si="32"/>
        <v>0</v>
      </c>
      <c r="AJ179" s="52" t="str">
        <f t="shared" si="21"/>
        <v/>
      </c>
      <c r="AK179" s="65"/>
      <c r="AL179" s="65" t="str">
        <f t="shared" si="24"/>
        <v>00</v>
      </c>
      <c r="AM179" s="67" t="str">
        <f t="shared" si="25"/>
        <v>00</v>
      </c>
      <c r="AN179" s="67" t="str">
        <f t="shared" si="26"/>
        <v>00</v>
      </c>
      <c r="AO179" s="67" t="str">
        <f t="shared" si="27"/>
        <v>00</v>
      </c>
      <c r="AQ179" s="206" t="str">
        <f t="shared" si="22"/>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0</v>
      </c>
      <c r="AE180" s="132">
        <f t="shared" si="32"/>
        <v>0</v>
      </c>
      <c r="AF180" s="132">
        <f t="shared" si="32"/>
        <v>0</v>
      </c>
      <c r="AG180" s="132">
        <f t="shared" si="32"/>
        <v>0</v>
      </c>
      <c r="AH180" s="132">
        <f t="shared" si="32"/>
        <v>0</v>
      </c>
      <c r="AI180" s="132">
        <f t="shared" si="32"/>
        <v>0</v>
      </c>
      <c r="AJ180" s="52" t="str">
        <f t="shared" si="21"/>
        <v/>
      </c>
      <c r="AK180" s="65"/>
      <c r="AL180" s="65" t="str">
        <f t="shared" si="24"/>
        <v>00</v>
      </c>
      <c r="AM180" s="67" t="str">
        <f t="shared" si="25"/>
        <v>00</v>
      </c>
      <c r="AN180" s="67" t="str">
        <f t="shared" si="26"/>
        <v>00</v>
      </c>
      <c r="AO180" s="67" t="str">
        <f t="shared" si="27"/>
        <v>00</v>
      </c>
      <c r="AQ180" s="206" t="str">
        <f t="shared" si="22"/>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0</v>
      </c>
      <c r="AE181" s="132">
        <f t="shared" si="32"/>
        <v>0</v>
      </c>
      <c r="AF181" s="132">
        <f t="shared" si="32"/>
        <v>0</v>
      </c>
      <c r="AG181" s="132">
        <f t="shared" si="32"/>
        <v>0</v>
      </c>
      <c r="AH181" s="132">
        <f t="shared" si="32"/>
        <v>0</v>
      </c>
      <c r="AI181" s="132">
        <f t="shared" si="32"/>
        <v>0</v>
      </c>
      <c r="AJ181" s="52" t="str">
        <f t="shared" si="21"/>
        <v/>
      </c>
      <c r="AK181" s="65"/>
      <c r="AL181" s="65" t="str">
        <f t="shared" si="24"/>
        <v>00</v>
      </c>
      <c r="AM181" s="67" t="str">
        <f t="shared" si="25"/>
        <v>00</v>
      </c>
      <c r="AN181" s="67" t="str">
        <f t="shared" si="26"/>
        <v>00</v>
      </c>
      <c r="AO181" s="67" t="str">
        <f t="shared" si="27"/>
        <v>00</v>
      </c>
      <c r="AQ181" s="206" t="str">
        <f t="shared" si="22"/>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0</v>
      </c>
      <c r="AE182" s="132">
        <f t="shared" si="32"/>
        <v>0</v>
      </c>
      <c r="AF182" s="132">
        <f t="shared" si="32"/>
        <v>0</v>
      </c>
      <c r="AG182" s="132">
        <f t="shared" si="32"/>
        <v>0</v>
      </c>
      <c r="AH182" s="132">
        <f t="shared" si="32"/>
        <v>0</v>
      </c>
      <c r="AI182" s="132">
        <f t="shared" si="32"/>
        <v>0</v>
      </c>
      <c r="AJ182" s="52" t="str">
        <f t="shared" si="21"/>
        <v/>
      </c>
      <c r="AK182" s="65"/>
      <c r="AL182" s="65" t="str">
        <f t="shared" si="24"/>
        <v>00</v>
      </c>
      <c r="AM182" s="67" t="str">
        <f t="shared" si="25"/>
        <v>00</v>
      </c>
      <c r="AN182" s="67" t="str">
        <f t="shared" si="26"/>
        <v>00</v>
      </c>
      <c r="AO182" s="67" t="str">
        <f t="shared" si="27"/>
        <v>00</v>
      </c>
      <c r="AQ182" s="206" t="str">
        <f t="shared" si="22"/>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0</v>
      </c>
      <c r="AE183" s="132">
        <f t="shared" si="32"/>
        <v>0</v>
      </c>
      <c r="AF183" s="132">
        <f t="shared" si="32"/>
        <v>0</v>
      </c>
      <c r="AG183" s="132">
        <f t="shared" si="32"/>
        <v>0</v>
      </c>
      <c r="AH183" s="132">
        <f t="shared" si="32"/>
        <v>0</v>
      </c>
      <c r="AI183" s="132">
        <f>IF(OR(AI53=0,AI53=1),1,0)</f>
        <v>0</v>
      </c>
      <c r="AJ183" s="52" t="str">
        <f t="shared" si="21"/>
        <v/>
      </c>
      <c r="AK183" s="65"/>
      <c r="AL183" s="65" t="str">
        <f t="shared" si="24"/>
        <v>00</v>
      </c>
      <c r="AM183" s="67" t="str">
        <f t="shared" si="25"/>
        <v>00</v>
      </c>
      <c r="AN183" s="67" t="str">
        <f t="shared" si="26"/>
        <v>00</v>
      </c>
      <c r="AO183" s="67" t="str">
        <f t="shared" si="27"/>
        <v>00</v>
      </c>
      <c r="AQ183" s="206" t="str">
        <f t="shared" si="22"/>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0</v>
      </c>
      <c r="AE184" s="132">
        <f t="shared" si="33"/>
        <v>0</v>
      </c>
      <c r="AF184" s="132">
        <f t="shared" si="33"/>
        <v>0</v>
      </c>
      <c r="AG184" s="132">
        <f t="shared" si="33"/>
        <v>0</v>
      </c>
      <c r="AH184" s="132">
        <f t="shared" si="33"/>
        <v>0</v>
      </c>
      <c r="AI184" s="132">
        <f t="shared" si="33"/>
        <v>0</v>
      </c>
      <c r="AJ184" s="52" t="str">
        <f t="shared" si="21"/>
        <v/>
      </c>
      <c r="AK184" s="65"/>
      <c r="AL184" s="65" t="str">
        <f t="shared" si="24"/>
        <v>00</v>
      </c>
      <c r="AM184" s="67" t="str">
        <f t="shared" si="25"/>
        <v>00</v>
      </c>
      <c r="AN184" s="67" t="str">
        <f t="shared" si="26"/>
        <v>00</v>
      </c>
      <c r="AO184" s="67" t="str">
        <f t="shared" si="27"/>
        <v>00</v>
      </c>
      <c r="AQ184" s="206" t="str">
        <f t="shared" si="22"/>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0</v>
      </c>
      <c r="AE185" s="132">
        <f t="shared" si="33"/>
        <v>0</v>
      </c>
      <c r="AF185" s="132">
        <f t="shared" si="33"/>
        <v>0</v>
      </c>
      <c r="AG185" s="132">
        <f t="shared" si="33"/>
        <v>0</v>
      </c>
      <c r="AH185" s="132">
        <f t="shared" si="33"/>
        <v>0</v>
      </c>
      <c r="AI185" s="132">
        <f t="shared" si="33"/>
        <v>0</v>
      </c>
      <c r="AJ185" s="52" t="str">
        <f t="shared" si="21"/>
        <v/>
      </c>
      <c r="AK185" s="65"/>
      <c r="AL185" s="65" t="str">
        <f t="shared" si="24"/>
        <v>00</v>
      </c>
      <c r="AM185" s="67" t="str">
        <f t="shared" si="25"/>
        <v>00</v>
      </c>
      <c r="AN185" s="67" t="str">
        <f t="shared" si="26"/>
        <v>00</v>
      </c>
      <c r="AO185" s="67" t="str">
        <f t="shared" si="27"/>
        <v>00</v>
      </c>
      <c r="AQ185" s="206" t="str">
        <f t="shared" si="22"/>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0</v>
      </c>
      <c r="AE186" s="132">
        <f t="shared" si="33"/>
        <v>0</v>
      </c>
      <c r="AF186" s="132">
        <f t="shared" si="33"/>
        <v>0</v>
      </c>
      <c r="AG186" s="132">
        <f t="shared" si="33"/>
        <v>0</v>
      </c>
      <c r="AH186" s="132">
        <f t="shared" si="33"/>
        <v>0</v>
      </c>
      <c r="AI186" s="132">
        <f t="shared" si="33"/>
        <v>0</v>
      </c>
      <c r="AJ186" s="52" t="str">
        <f t="shared" si="21"/>
        <v/>
      </c>
      <c r="AK186" s="65"/>
      <c r="AL186" s="65" t="str">
        <f t="shared" si="24"/>
        <v>00</v>
      </c>
      <c r="AM186" s="67" t="str">
        <f t="shared" si="25"/>
        <v>00</v>
      </c>
      <c r="AN186" s="67" t="str">
        <f t="shared" si="26"/>
        <v>00</v>
      </c>
      <c r="AO186" s="67" t="str">
        <f t="shared" si="27"/>
        <v>00</v>
      </c>
      <c r="AQ186" s="206" t="str">
        <f t="shared" si="22"/>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0</v>
      </c>
      <c r="AE187" s="132">
        <f t="shared" si="33"/>
        <v>0</v>
      </c>
      <c r="AF187" s="132">
        <f t="shared" si="33"/>
        <v>0</v>
      </c>
      <c r="AG187" s="132">
        <f t="shared" si="33"/>
        <v>0</v>
      </c>
      <c r="AH187" s="132">
        <f t="shared" si="33"/>
        <v>0</v>
      </c>
      <c r="AI187" s="132">
        <f t="shared" si="33"/>
        <v>0</v>
      </c>
      <c r="AJ187" s="52" t="str">
        <f t="shared" si="21"/>
        <v/>
      </c>
      <c r="AK187" s="65"/>
      <c r="AL187" s="65" t="str">
        <f t="shared" si="24"/>
        <v>00</v>
      </c>
      <c r="AM187" s="67" t="str">
        <f t="shared" si="25"/>
        <v>00</v>
      </c>
      <c r="AN187" s="67" t="str">
        <f t="shared" si="26"/>
        <v>00</v>
      </c>
      <c r="AO187" s="67" t="str">
        <f t="shared" si="27"/>
        <v>00</v>
      </c>
      <c r="AQ187" s="206" t="str">
        <f t="shared" si="22"/>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0</v>
      </c>
      <c r="AE188" s="132">
        <f t="shared" si="33"/>
        <v>0</v>
      </c>
      <c r="AF188" s="132">
        <f t="shared" si="33"/>
        <v>0</v>
      </c>
      <c r="AG188" s="132">
        <f t="shared" si="33"/>
        <v>0</v>
      </c>
      <c r="AH188" s="132">
        <f t="shared" si="33"/>
        <v>0</v>
      </c>
      <c r="AI188" s="132">
        <f t="shared" si="33"/>
        <v>0</v>
      </c>
      <c r="AJ188" s="52" t="str">
        <f t="shared" si="21"/>
        <v/>
      </c>
      <c r="AK188" s="65"/>
      <c r="AL188" s="65" t="str">
        <f t="shared" si="24"/>
        <v>00</v>
      </c>
      <c r="AM188" s="67" t="str">
        <f t="shared" si="25"/>
        <v>00</v>
      </c>
      <c r="AN188" s="67" t="str">
        <f t="shared" si="26"/>
        <v>00</v>
      </c>
      <c r="AO188" s="67" t="str">
        <f t="shared" si="27"/>
        <v>00</v>
      </c>
      <c r="AQ188" s="206" t="str">
        <f t="shared" si="22"/>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0</v>
      </c>
      <c r="AE189" s="132">
        <f t="shared" si="33"/>
        <v>0</v>
      </c>
      <c r="AF189" s="132">
        <f t="shared" si="33"/>
        <v>0</v>
      </c>
      <c r="AG189" s="132">
        <f t="shared" si="33"/>
        <v>0</v>
      </c>
      <c r="AH189" s="132">
        <f t="shared" si="33"/>
        <v>0</v>
      </c>
      <c r="AI189" s="132">
        <f t="shared" si="33"/>
        <v>0</v>
      </c>
      <c r="AJ189" s="52" t="str">
        <f t="shared" si="21"/>
        <v/>
      </c>
      <c r="AK189" s="65"/>
      <c r="AL189" s="65" t="str">
        <f t="shared" si="24"/>
        <v>00</v>
      </c>
      <c r="AM189" s="67" t="str">
        <f t="shared" si="25"/>
        <v>00</v>
      </c>
      <c r="AN189" s="67" t="str">
        <f t="shared" si="26"/>
        <v>00</v>
      </c>
      <c r="AO189" s="67" t="str">
        <f t="shared" si="27"/>
        <v>00</v>
      </c>
      <c r="AQ189" s="206" t="str">
        <f t="shared" si="22"/>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0</v>
      </c>
      <c r="AE190" s="132">
        <f t="shared" si="33"/>
        <v>0</v>
      </c>
      <c r="AF190" s="132">
        <f t="shared" si="33"/>
        <v>0</v>
      </c>
      <c r="AG190" s="132">
        <f t="shared" si="33"/>
        <v>0</v>
      </c>
      <c r="AH190" s="132">
        <f t="shared" si="33"/>
        <v>0</v>
      </c>
      <c r="AI190" s="132">
        <f t="shared" si="33"/>
        <v>0</v>
      </c>
      <c r="AJ190" s="52" t="str">
        <f t="shared" si="21"/>
        <v/>
      </c>
      <c r="AK190" s="65"/>
      <c r="AL190" s="65" t="str">
        <f t="shared" si="24"/>
        <v>00</v>
      </c>
      <c r="AM190" s="67" t="str">
        <f t="shared" si="25"/>
        <v>00</v>
      </c>
      <c r="AN190" s="67" t="str">
        <f t="shared" si="26"/>
        <v>00</v>
      </c>
      <c r="AO190" s="67" t="str">
        <f t="shared" si="27"/>
        <v>00</v>
      </c>
      <c r="AQ190" s="206" t="str">
        <f t="shared" si="22"/>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0</v>
      </c>
      <c r="AE191" s="132">
        <f t="shared" si="33"/>
        <v>0</v>
      </c>
      <c r="AF191" s="132">
        <f t="shared" si="33"/>
        <v>0</v>
      </c>
      <c r="AG191" s="132">
        <f t="shared" si="33"/>
        <v>0</v>
      </c>
      <c r="AH191" s="132">
        <f t="shared" si="33"/>
        <v>0</v>
      </c>
      <c r="AI191" s="132">
        <f>IF(OR(AI61=0,AI61=1),1,0)</f>
        <v>0</v>
      </c>
      <c r="AJ191" s="52" t="str">
        <f t="shared" si="21"/>
        <v/>
      </c>
      <c r="AK191" s="65"/>
      <c r="AL191" s="65" t="str">
        <f t="shared" si="24"/>
        <v>00</v>
      </c>
      <c r="AM191" s="67" t="str">
        <f t="shared" si="25"/>
        <v>00</v>
      </c>
      <c r="AN191" s="67" t="str">
        <f t="shared" si="26"/>
        <v>00</v>
      </c>
      <c r="AO191" s="67" t="str">
        <f t="shared" si="27"/>
        <v>00</v>
      </c>
      <c r="AQ191" s="206" t="str">
        <f t="shared" si="22"/>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0</v>
      </c>
      <c r="AE192" s="132">
        <f t="shared" si="34"/>
        <v>0</v>
      </c>
      <c r="AF192" s="132">
        <f t="shared" si="34"/>
        <v>0</v>
      </c>
      <c r="AG192" s="132">
        <f t="shared" si="34"/>
        <v>0</v>
      </c>
      <c r="AH192" s="132">
        <f t="shared" si="34"/>
        <v>0</v>
      </c>
      <c r="AI192" s="132">
        <f t="shared" si="34"/>
        <v>0</v>
      </c>
      <c r="AJ192" s="52" t="str">
        <f t="shared" si="21"/>
        <v/>
      </c>
      <c r="AK192" s="65"/>
      <c r="AL192" s="65" t="str">
        <f t="shared" si="24"/>
        <v>00</v>
      </c>
      <c r="AM192" s="67" t="str">
        <f t="shared" si="25"/>
        <v>00</v>
      </c>
      <c r="AN192" s="67" t="str">
        <f t="shared" si="26"/>
        <v>00</v>
      </c>
      <c r="AO192" s="67" t="str">
        <f t="shared" si="27"/>
        <v>00</v>
      </c>
      <c r="AQ192" s="206" t="str">
        <f t="shared" si="22"/>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0</v>
      </c>
      <c r="AE193" s="132">
        <f t="shared" si="34"/>
        <v>0</v>
      </c>
      <c r="AF193" s="132">
        <f t="shared" si="34"/>
        <v>0</v>
      </c>
      <c r="AG193" s="132">
        <f t="shared" si="34"/>
        <v>0</v>
      </c>
      <c r="AH193" s="132">
        <f t="shared" si="34"/>
        <v>0</v>
      </c>
      <c r="AI193" s="132">
        <f t="shared" si="34"/>
        <v>0</v>
      </c>
      <c r="AJ193" s="52" t="str">
        <f t="shared" si="21"/>
        <v/>
      </c>
      <c r="AK193" s="65"/>
      <c r="AL193" s="65" t="str">
        <f t="shared" si="24"/>
        <v>00</v>
      </c>
      <c r="AM193" s="67" t="str">
        <f t="shared" si="25"/>
        <v>00</v>
      </c>
      <c r="AN193" s="67" t="str">
        <f t="shared" si="26"/>
        <v>00</v>
      </c>
      <c r="AO193" s="67" t="str">
        <f t="shared" si="27"/>
        <v>00</v>
      </c>
      <c r="AQ193" s="206" t="str">
        <f t="shared" si="22"/>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0</v>
      </c>
      <c r="AE194" s="132">
        <f t="shared" si="34"/>
        <v>0</v>
      </c>
      <c r="AF194" s="132">
        <f t="shared" si="34"/>
        <v>0</v>
      </c>
      <c r="AG194" s="132">
        <f t="shared" si="34"/>
        <v>0</v>
      </c>
      <c r="AH194" s="132">
        <f t="shared" si="34"/>
        <v>0</v>
      </c>
      <c r="AI194" s="132">
        <f t="shared" si="34"/>
        <v>0</v>
      </c>
      <c r="AJ194" s="52" t="str">
        <f t="shared" si="21"/>
        <v/>
      </c>
      <c r="AK194" s="65"/>
      <c r="AL194" s="65" t="str">
        <f t="shared" si="24"/>
        <v>00</v>
      </c>
      <c r="AM194" s="67" t="str">
        <f t="shared" si="25"/>
        <v>00</v>
      </c>
      <c r="AN194" s="67" t="str">
        <f t="shared" si="26"/>
        <v>00</v>
      </c>
      <c r="AO194" s="67" t="str">
        <f t="shared" si="27"/>
        <v>00</v>
      </c>
      <c r="AQ194" s="206" t="str">
        <f t="shared" si="22"/>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0</v>
      </c>
      <c r="AE195" s="132">
        <f t="shared" si="34"/>
        <v>0</v>
      </c>
      <c r="AF195" s="132">
        <f t="shared" si="34"/>
        <v>0</v>
      </c>
      <c r="AG195" s="132">
        <f t="shared" si="34"/>
        <v>0</v>
      </c>
      <c r="AH195" s="132">
        <f t="shared" si="34"/>
        <v>0</v>
      </c>
      <c r="AI195" s="132">
        <f t="shared" si="34"/>
        <v>0</v>
      </c>
      <c r="AJ195" s="52" t="str">
        <f t="shared" si="21"/>
        <v/>
      </c>
      <c r="AK195" s="65"/>
      <c r="AL195" s="65" t="str">
        <f t="shared" si="24"/>
        <v>00</v>
      </c>
      <c r="AM195" s="67" t="str">
        <f t="shared" si="25"/>
        <v>00</v>
      </c>
      <c r="AN195" s="67" t="str">
        <f t="shared" si="26"/>
        <v>00</v>
      </c>
      <c r="AO195" s="67" t="str">
        <f t="shared" si="27"/>
        <v>00</v>
      </c>
      <c r="AQ195" s="206" t="str">
        <f t="shared" si="22"/>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0</v>
      </c>
      <c r="AE196" s="132">
        <f t="shared" si="34"/>
        <v>0</v>
      </c>
      <c r="AF196" s="132">
        <f t="shared" si="34"/>
        <v>0</v>
      </c>
      <c r="AG196" s="132">
        <f t="shared" si="34"/>
        <v>0</v>
      </c>
      <c r="AH196" s="132">
        <f t="shared" si="34"/>
        <v>0</v>
      </c>
      <c r="AI196" s="132">
        <f t="shared" si="34"/>
        <v>0</v>
      </c>
      <c r="AJ196" s="52" t="str">
        <f t="shared" si="21"/>
        <v/>
      </c>
      <c r="AK196" s="65"/>
      <c r="AL196" s="65" t="str">
        <f t="shared" si="24"/>
        <v>00</v>
      </c>
      <c r="AM196" s="67" t="str">
        <f t="shared" si="25"/>
        <v>00</v>
      </c>
      <c r="AN196" s="67" t="str">
        <f t="shared" si="26"/>
        <v>00</v>
      </c>
      <c r="AO196" s="67" t="str">
        <f t="shared" si="27"/>
        <v>00</v>
      </c>
      <c r="AQ196" s="206" t="str">
        <f t="shared" si="22"/>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0</v>
      </c>
      <c r="AE197" s="132">
        <f t="shared" si="34"/>
        <v>0</v>
      </c>
      <c r="AF197" s="132">
        <f t="shared" si="34"/>
        <v>0</v>
      </c>
      <c r="AG197" s="132">
        <f t="shared" si="34"/>
        <v>0</v>
      </c>
      <c r="AH197" s="132">
        <f t="shared" si="34"/>
        <v>0</v>
      </c>
      <c r="AI197" s="132">
        <f t="shared" si="34"/>
        <v>0</v>
      </c>
      <c r="AJ197" s="52" t="str">
        <f t="shared" si="21"/>
        <v/>
      </c>
      <c r="AK197" s="65"/>
      <c r="AL197" s="65" t="str">
        <f t="shared" si="24"/>
        <v>00</v>
      </c>
      <c r="AM197" s="67" t="str">
        <f t="shared" si="25"/>
        <v>00</v>
      </c>
      <c r="AN197" s="67" t="str">
        <f t="shared" si="26"/>
        <v>00</v>
      </c>
      <c r="AO197" s="67" t="str">
        <f t="shared" si="27"/>
        <v>00</v>
      </c>
      <c r="AQ197" s="206" t="str">
        <f t="shared" si="22"/>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0</v>
      </c>
      <c r="AE198" s="132">
        <f t="shared" si="34"/>
        <v>0</v>
      </c>
      <c r="AF198" s="132">
        <f t="shared" si="34"/>
        <v>0</v>
      </c>
      <c r="AG198" s="132">
        <f t="shared" si="34"/>
        <v>0</v>
      </c>
      <c r="AH198" s="132">
        <f t="shared" si="34"/>
        <v>0</v>
      </c>
      <c r="AI198" s="132">
        <f t="shared" si="34"/>
        <v>0</v>
      </c>
      <c r="AJ198" s="52" t="str">
        <f t="shared" si="21"/>
        <v/>
      </c>
      <c r="AK198" s="65"/>
      <c r="AL198" s="65" t="str">
        <f t="shared" si="24"/>
        <v>00</v>
      </c>
      <c r="AM198" s="67" t="str">
        <f t="shared" si="25"/>
        <v>00</v>
      </c>
      <c r="AN198" s="67" t="str">
        <f t="shared" si="26"/>
        <v>00</v>
      </c>
      <c r="AO198" s="67" t="str">
        <f t="shared" si="27"/>
        <v>00</v>
      </c>
      <c r="AQ198" s="206" t="str">
        <f t="shared" si="22"/>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0</v>
      </c>
      <c r="AE199" s="132">
        <f t="shared" si="34"/>
        <v>0</v>
      </c>
      <c r="AF199" s="132">
        <f t="shared" si="34"/>
        <v>0</v>
      </c>
      <c r="AG199" s="132">
        <f t="shared" si="34"/>
        <v>0</v>
      </c>
      <c r="AH199" s="132">
        <f t="shared" si="34"/>
        <v>0</v>
      </c>
      <c r="AI199" s="132">
        <f>IF(OR(AI69=0,AI69=1),1,0)</f>
        <v>0</v>
      </c>
      <c r="AJ199" s="52" t="str">
        <f t="shared" si="21"/>
        <v/>
      </c>
      <c r="AK199" s="65"/>
      <c r="AL199" s="65" t="str">
        <f t="shared" si="24"/>
        <v>00</v>
      </c>
      <c r="AM199" s="67" t="str">
        <f t="shared" si="25"/>
        <v>00</v>
      </c>
      <c r="AN199" s="67" t="str">
        <f t="shared" si="26"/>
        <v>00</v>
      </c>
      <c r="AO199" s="67" t="str">
        <f t="shared" si="27"/>
        <v>00</v>
      </c>
      <c r="AQ199" s="206" t="str">
        <f t="shared" si="22"/>
        <v/>
      </c>
    </row>
  </sheetData>
  <sheetProtection algorithmName="SHA-512" hashValue="5aHgRDi3pirephgmbTJRF7j3mrdh3CC03iea7hrWcXunY5Jj2TjsfSjbMoJy51f4JA95ONu9K3dtqRzWNEGXlw==" saltValue="ooaoC9BSxhIqVRirnDbzRw==" spinCount="100000" sheet="1" scenarios="1" formatRows="0"/>
  <protectedRanges>
    <protectedRange sqref="L3:AD3 D38:AJ69 D6:AD37" name="Table作成編集範囲"/>
    <protectedRange sqref="B3" name="Table作成編集範囲_1"/>
    <protectedRange sqref="AE6:AI21 AE22:AJ37" name="Table作成編集範囲_2"/>
    <protectedRange sqref="AE3:AI3" name="Table作成編集範囲_2_1"/>
    <protectedRange sqref="AJ6:AJ21" name="Table作成編集範囲_3"/>
  </protectedRanges>
  <mergeCells count="5">
    <mergeCell ref="A4:B5"/>
    <mergeCell ref="C2:C3"/>
    <mergeCell ref="AJ2:AJ3"/>
    <mergeCell ref="AE3:AF3"/>
    <mergeCell ref="AG3:AI3"/>
  </mergeCells>
  <phoneticPr fontId="2"/>
  <conditionalFormatting sqref="D6:AI69">
    <cfRule type="cellIs" dxfId="41" priority="1" operator="equal">
      <formula>1</formula>
    </cfRule>
    <cfRule type="cellIs" dxfId="40" priority="2" operator="equal">
      <formula>"×"</formula>
    </cfRule>
  </conditionalFormatting>
  <conditionalFormatting sqref="AF14:AG21">
    <cfRule type="cellIs" dxfId="39" priority="29" operator="equal">
      <formula>1</formula>
    </cfRule>
    <cfRule type="cellIs" dxfId="38" priority="30" operator="equal">
      <formula>"×"</formula>
    </cfRule>
  </conditionalFormatting>
  <conditionalFormatting sqref="AG22:AG37">
    <cfRule type="cellIs" dxfId="37" priority="9" operator="equal">
      <formula>1</formula>
    </cfRule>
    <cfRule type="cellIs" dxfId="36" priority="10" operator="equal">
      <formula>"×"</formula>
    </cfRule>
  </conditionalFormatting>
  <conditionalFormatting sqref="AH14:AI37">
    <cfRule type="cellIs" dxfId="35" priority="7" operator="equal">
      <formula>1</formula>
    </cfRule>
    <cfRule type="cellIs" dxfId="34" priority="8" operator="equal">
      <formula>"×"</formula>
    </cfRule>
  </conditionalFormatting>
  <conditionalFormatting sqref="AR5:AS70">
    <cfRule type="expression" dxfId="33" priority="3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AJ38:AJ69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16"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134" t="s">
        <v>62</v>
      </c>
      <c r="AE3" s="134" t="s">
        <v>62</v>
      </c>
      <c r="AF3" s="134" t="s">
        <v>62</v>
      </c>
      <c r="AG3" s="273" t="s">
        <v>328</v>
      </c>
      <c r="AH3" s="344" t="s">
        <v>326</v>
      </c>
      <c r="AI3" s="346"/>
      <c r="AJ3" s="343"/>
      <c r="AR3" s="98" t="s">
        <v>96</v>
      </c>
    </row>
    <row r="4" spans="1:49" ht="14.25" thickBot="1">
      <c r="A4" s="336" t="s">
        <v>63</v>
      </c>
      <c r="B4" s="337"/>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56"/>
      <c r="AG4" s="256"/>
      <c r="AH4" s="256"/>
      <c r="AI4" s="256"/>
      <c r="AJ4" s="136"/>
      <c r="AR4" s="86" t="s">
        <v>82</v>
      </c>
      <c r="AS4" s="87"/>
      <c r="AT4" s="87"/>
      <c r="AU4" s="87"/>
      <c r="AV4" s="87"/>
      <c r="AW4" s="88"/>
    </row>
    <row r="5" spans="1:49" ht="14.25" thickBot="1">
      <c r="A5" s="338"/>
      <c r="B5" s="339"/>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57"/>
      <c r="AG5" s="257"/>
      <c r="AH5" s="257"/>
      <c r="AI5" s="257"/>
      <c r="AJ5" s="137"/>
      <c r="AR5" s="89" t="str">
        <f ca="1">"static const U4  "&amp;AW8&amp;"["&amp;AW10&amp;"]"&amp;" = {"</f>
        <v>static const U4  u4_sp_ALERT_S_ADTJA_TT_DMCR_CRIT[ALERT_S_ADTJA_TT_DMCR_NUM_DST] = {</v>
      </c>
      <c r="AS5" s="89" t="str">
        <f ca="1">"static const U4  "&amp;$AW$9&amp;"["&amp;$AW$10&amp;"] = {"</f>
        <v>static const U4  u4_sp_ALERT_S_ADTJA_TT_DMCR_MASK[ALERT_S_ADTJA_TT_DMCR_NUM_DST] = {</v>
      </c>
      <c r="AT5" s="89" t="str">
        <f ca="1">"static const U1  "&amp;$AW$11&amp;"["&amp;$AW$10&amp;"] = {"</f>
        <v>static const U1  u1_sp_ALERT_S_ADTJA_TT_DMCR_DST[ALERT_S_ADTJA_TT_DMCR_NUM_DST] = {</v>
      </c>
      <c r="AU5" s="89" t="str">
        <f ca="1">"const ST_ALERT_MTRX "&amp;$AW$12&amp;" = {"</f>
        <v>const ST_ALERT_MTRX st_gp_ALERT_S_ADTJA_MTRX[10] = {</v>
      </c>
      <c r="AV5" s="70" t="str">
        <f ca="1">"#define "&amp;AW10&amp;REPT(" ",41-LEN(AW10))&amp;"("&amp;AW13&amp;"U)"</f>
        <v>#define ALERT_S_ADTJA_TT_DMCR_NUM_DST            (8U)</v>
      </c>
      <c r="AW5" s="71"/>
    </row>
    <row r="6" spans="1:49">
      <c r="B6" s="140" t="str">
        <f ca="1">"Table "&amp;$AW$6</f>
        <v>Table TT_DMCR</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38" t="s">
        <v>67</v>
      </c>
      <c r="AA6" s="138" t="s">
        <v>67</v>
      </c>
      <c r="AB6" s="138" t="s">
        <v>67</v>
      </c>
      <c r="AC6" s="138" t="s">
        <v>67</v>
      </c>
      <c r="AD6" s="138" t="s">
        <v>67</v>
      </c>
      <c r="AE6" s="138" t="s">
        <v>67</v>
      </c>
      <c r="AF6" s="138" t="s">
        <v>67</v>
      </c>
      <c r="AG6" s="258">
        <v>0</v>
      </c>
      <c r="AH6" s="258">
        <v>0</v>
      </c>
      <c r="AI6" s="258">
        <v>0</v>
      </c>
      <c r="AJ6" s="56"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(U4)0x00000007U,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TT_DMCR</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t="s">
        <v>67</v>
      </c>
      <c r="AE7" s="138" t="s">
        <v>67</v>
      </c>
      <c r="AF7" s="138" t="s">
        <v>67</v>
      </c>
      <c r="AG7" s="258">
        <v>0</v>
      </c>
      <c r="AH7" s="258">
        <v>0</v>
      </c>
      <c r="AI7" s="258">
        <v>1</v>
      </c>
      <c r="AJ7" s="56" t="s">
        <v>256</v>
      </c>
      <c r="AL7" s="206" t="str">
        <f t="shared" ca="1" si="0"/>
        <v xml:space="preserve">    (U1)ALERT_REQ_S_ADTJA_TT_DMCR_STNBY</v>
      </c>
      <c r="AR7" s="68" t="str">
        <f t="shared" ref="AR7:AR70" si="3">IF(AQ72&lt;&gt;"",AQ72,IF(AQ71&lt;&gt;"","};",""))</f>
        <v xml:space="preserve">    (U4)0x00000001U,                                                           /* 01 STNBY                                           */</v>
      </c>
      <c r="AS7" s="68" t="str">
        <f t="shared" ref="AS7:AS70" si="4">IF(AQ137&lt;&gt;"",AQ137,IF(AQ136&lt;&gt;"","};",""))</f>
        <v xml:space="preserve">    (U4)0x00000007U,                                                           /* 01 STNBY                                           */</v>
      </c>
      <c r="AT7" s="68" t="str">
        <f t="shared" ca="1" si="1"/>
        <v xml:space="preserve">    (U1)ALERT_REQ_S_ADTJA_TT_DMCR_STNBY,                                       /* 01 STNBY                                           */</v>
      </c>
      <c r="AU7" s="68" t="str">
        <f ca="1">"        &amp;"&amp;$AW$14&amp;","&amp;REPT(" ",69-LEN($AW$14))&amp;"/* fp_u4_SRC_CHK                                      */"</f>
        <v xml:space="preserve">        &amp;u4_s_AlertS_adtjaTtDmcrSrcchk,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t="s">
        <v>67</v>
      </c>
      <c r="AE8" s="138" t="s">
        <v>67</v>
      </c>
      <c r="AF8" s="138" t="s">
        <v>67</v>
      </c>
      <c r="AG8" s="258">
        <v>0</v>
      </c>
      <c r="AH8" s="258">
        <v>1</v>
      </c>
      <c r="AI8" s="258">
        <v>0</v>
      </c>
      <c r="AJ8" s="56" t="s">
        <v>257</v>
      </c>
      <c r="AL8" s="206" t="str">
        <f t="shared" ca="1" si="0"/>
        <v xml:space="preserve">    (U1)ALERT_REQ_S_ADTJA_TT_DMCR_REC</v>
      </c>
      <c r="AR8" s="68" t="str">
        <f t="shared" si="3"/>
        <v xml:space="preserve">    (U4)0x00000002U,                                                           /* 02 REC                                             */</v>
      </c>
      <c r="AS8" s="68" t="str">
        <f t="shared" si="4"/>
        <v xml:space="preserve">    (U4)0x00000007U,                                                           /* 02 REC                                             */</v>
      </c>
      <c r="AT8" s="68" t="str">
        <f ca="1">IF(AJ8&lt;&gt;"",AL8&amp;IF(AJ9&lt;&gt;"",","," ")&amp;REPT(" ",78-LEN(AL8))&amp;"/* "&amp;IF(C8&lt;10,"0"&amp;C8,C8)&amp;" "&amp;AJ8&amp;REPT(" ",48-LEN(AJ8))&amp;"*/",IF(AJ7&lt;&gt;"","};",""))</f>
        <v xml:space="preserve">    (U1)ALERT_REQ_S_ADTJA_TT_DMCR_REC,                                         /* 02 REC                                             */</v>
      </c>
      <c r="AU8" s="68" t="str">
        <f ca="1">IF($AW$15&lt;&gt;"NULL","        &amp;"&amp;$AW$15&amp;","&amp;REPT(" ",69-LEN($AW$15))&amp;"/* fp_vd_XDST                                         */","        vdp_PTR_NA,                                                            /* fp_vd_XDST                                         */")</f>
        <v xml:space="preserve">        vdp_PTR_NA,                                                            /* fp_vd_XDST                                         */</v>
      </c>
      <c r="AV8" s="54" t="s">
        <v>72</v>
      </c>
      <c r="AW8" s="73" t="str">
        <f ca="1">"u4_sp_ALERT_"&amp;IF(AW6&lt;&gt;AW17,$AW$17&amp;"_"&amp;$AW$6,AW17)&amp;"_CRIT"</f>
        <v>u4_sp_ALERT_S_ADTJA_TT_DMCR_CRIT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t="s">
        <v>67</v>
      </c>
      <c r="AE9" s="138" t="s">
        <v>67</v>
      </c>
      <c r="AF9" s="138" t="s">
        <v>67</v>
      </c>
      <c r="AG9" s="258">
        <v>0</v>
      </c>
      <c r="AH9" s="258">
        <v>1</v>
      </c>
      <c r="AI9" s="258">
        <v>1</v>
      </c>
      <c r="AJ9" s="56" t="s">
        <v>32</v>
      </c>
      <c r="AL9" s="206" t="str">
        <f t="shared" si="0"/>
        <v xml:space="preserve">    (U1)ALERT_REQ_UNKNOWN</v>
      </c>
      <c r="AR9" s="68" t="str">
        <f t="shared" si="3"/>
        <v xml:space="preserve">    (U4)0x00000003U,                                                           /* 03 UNKNOWN                                         */</v>
      </c>
      <c r="AS9" s="68" t="str">
        <f t="shared" si="4"/>
        <v xml:space="preserve">    (U4)0x00000007U,                                                           /* 03 UNKNOWN                                         */</v>
      </c>
      <c r="AT9" s="68" t="str">
        <f t="shared" si="1"/>
        <v xml:space="preserve">    (U1)ALERT_REQ_UNKNOWN,                                                     /* 03 UNKNOWN                                         */</v>
      </c>
      <c r="AU9" s="68"/>
      <c r="AV9" s="54" t="s">
        <v>73</v>
      </c>
      <c r="AW9" s="73" t="str">
        <f ca="1">"u4_sp_ALERT_"&amp;IF(AW6&lt;&gt;AW17,$AW$17&amp;"_"&amp;$AW$6,AW17)&amp;"_MASK"</f>
        <v>u4_sp_ALERT_S_ADTJA_TT_DMCR_MASK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t="s">
        <v>67</v>
      </c>
      <c r="AE10" s="138" t="s">
        <v>67</v>
      </c>
      <c r="AF10" s="138" t="s">
        <v>67</v>
      </c>
      <c r="AG10" s="258">
        <v>1</v>
      </c>
      <c r="AH10" s="258">
        <v>0</v>
      </c>
      <c r="AI10" s="258">
        <v>0</v>
      </c>
      <c r="AJ10" s="56" t="s">
        <v>32</v>
      </c>
      <c r="AL10" s="206" t="str">
        <f t="shared" si="0"/>
        <v xml:space="preserve">    (U1)ALERT_REQ_UNKNOWN</v>
      </c>
      <c r="AR10" s="68" t="str">
        <f t="shared" si="3"/>
        <v xml:space="preserve">    (U4)0x00000004U,                                                           /* 04 UNKNOWN                                         */</v>
      </c>
      <c r="AS10" s="68" t="str">
        <f t="shared" si="4"/>
        <v xml:space="preserve">    (U4)0x00000007U,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ALERT_S_ADTJA_TT_DMCR_NUM_DST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t="s">
        <v>67</v>
      </c>
      <c r="AE11" s="138" t="s">
        <v>67</v>
      </c>
      <c r="AF11" s="138" t="s">
        <v>67</v>
      </c>
      <c r="AG11" s="258">
        <v>1</v>
      </c>
      <c r="AH11" s="258">
        <v>0</v>
      </c>
      <c r="AI11" s="258">
        <v>1</v>
      </c>
      <c r="AJ11" s="56" t="s">
        <v>32</v>
      </c>
      <c r="AL11" s="206" t="str">
        <f t="shared" si="0"/>
        <v xml:space="preserve">    (U1)ALERT_REQ_UNKNOWN</v>
      </c>
      <c r="AR11" s="68" t="str">
        <f t="shared" si="3"/>
        <v xml:space="preserve">    (U4)0x00000005U,                                                           /* 05 UNKNOWN                                         */</v>
      </c>
      <c r="AS11" s="68" t="str">
        <f t="shared" si="4"/>
        <v xml:space="preserve">    (U4)0x00000007U,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u1_sp_ALERT_S_ADTJA_TT_DMCR_DST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t="s">
        <v>67</v>
      </c>
      <c r="AE12" s="138" t="s">
        <v>67</v>
      </c>
      <c r="AF12" s="138" t="s">
        <v>67</v>
      </c>
      <c r="AG12" s="258">
        <v>1</v>
      </c>
      <c r="AH12" s="258">
        <v>1</v>
      </c>
      <c r="AI12" s="258">
        <v>0</v>
      </c>
      <c r="AJ12" s="56" t="s">
        <v>32</v>
      </c>
      <c r="AL12" s="206" t="str">
        <f t="shared" si="0"/>
        <v xml:space="preserve">    (U1)ALERT_REQ_UNKNOWN</v>
      </c>
      <c r="AR12" s="68" t="str">
        <f t="shared" si="3"/>
        <v xml:space="preserve">    (U4)0x00000006U,                                                           /* 06 UNKNOWN                                         */</v>
      </c>
      <c r="AS12" s="68" t="str">
        <f t="shared" si="4"/>
        <v xml:space="preserve">    (U4)0x00000007U,                                                           /* 06 UNKNOWN                                         */</v>
      </c>
      <c r="AT12" s="68" t="str">
        <f t="shared" si="1"/>
        <v xml:space="preserve">    (U1)ALERT_REQ_UNKNOWN,                                                     /* 06 UNKNOWN                                         */</v>
      </c>
      <c r="AU12" s="68"/>
      <c r="AV12" s="54" t="s">
        <v>88</v>
      </c>
      <c r="AW12" s="73" t="str">
        <f ca="1">Matrix!D8&amp;"["&amp;Matrix!D7&amp;"]"</f>
        <v>st_gp_ALERT_S_ADTJA_MTRX[10]</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t="s">
        <v>67</v>
      </c>
      <c r="AE13" s="138" t="s">
        <v>67</v>
      </c>
      <c r="AF13" s="138" t="s">
        <v>67</v>
      </c>
      <c r="AG13" s="258">
        <v>1</v>
      </c>
      <c r="AH13" s="258">
        <v>1</v>
      </c>
      <c r="AI13" s="258">
        <v>1</v>
      </c>
      <c r="AJ13" s="56" t="s">
        <v>32</v>
      </c>
      <c r="AL13" s="206" t="str">
        <f t="shared" si="0"/>
        <v xml:space="preserve">    (U1)ALERT_REQ_UNKNOWN</v>
      </c>
      <c r="AR13" s="68" t="str">
        <f t="shared" si="3"/>
        <v xml:space="preserve">    (U4)0x00000007U                                                            /* 07 UNKNOWN                                         */</v>
      </c>
      <c r="AS13" s="68" t="str">
        <f t="shared" si="4"/>
        <v xml:space="preserve">    (U4)0x00000007U                                                            /* 07 UNKNOWN                                         */</v>
      </c>
      <c r="AT13" s="68" t="str">
        <f t="shared" si="1"/>
        <v xml:space="preserve">    (U1)ALERT_REQ_UNKNOWN                                                      /* 07 UNKNOWN                                         */</v>
      </c>
      <c r="AU13" s="68" t="str">
        <f ca="1">"        &amp;"&amp;$AW$11&amp;"[0],"&amp;REPT(" ",66-LEN($AW$11))&amp;"/* u1p_DST                                            */"</f>
        <v xml:space="preserve">        &amp;u1_sp_ALERT_S_ADTJA_TT_DMCR_DST[0],                                   /* u1p_DST                                            */</v>
      </c>
      <c r="AV13" s="54" t="s">
        <v>76</v>
      </c>
      <c r="AW13" s="139">
        <f>COUNTA($AJ$6:$AJ$69)</f>
        <v>8</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t="s">
        <v>67</v>
      </c>
      <c r="AE14" s="138" t="s">
        <v>67</v>
      </c>
      <c r="AF14" s="138" t="s">
        <v>67</v>
      </c>
      <c r="AG14" s="138" t="s">
        <v>67</v>
      </c>
      <c r="AH14" s="138" t="s">
        <v>67</v>
      </c>
      <c r="AI14" s="138" t="s">
        <v>67</v>
      </c>
      <c r="AJ14" s="272"/>
      <c r="AL14" s="206" t="str">
        <f t="shared" ca="1" si="0"/>
        <v xml:space="preserve">    (U1)ALERT_REQ_S_ADTJA_TT_DMCR_</v>
      </c>
      <c r="AR14" s="68" t="str">
        <f t="shared" si="3"/>
        <v>};</v>
      </c>
      <c r="AS14" s="68" t="str">
        <f t="shared" si="4"/>
        <v>};</v>
      </c>
      <c r="AT14" s="68" t="str">
        <f t="shared" si="1"/>
        <v>};</v>
      </c>
      <c r="AU14" s="68" t="str">
        <f ca="1">"        (U2)"&amp;$AW$10&amp;","&amp;REPT(" ",66-LEN($AW$10))&amp;"/* u2_num_srch                                        */"</f>
        <v xml:space="preserve">        (U2)ALERT_S_ADTJA_TT_DMCR_NUM_DST,                                     /* u2_num_srch                                        */</v>
      </c>
      <c r="AV14" s="54" t="s">
        <v>77</v>
      </c>
      <c r="AW14" s="73" t="str">
        <f ca="1">IF(AW6&lt;&gt;AW17,VLOOKUP(AW6,Matrix!$C$13:$G$37,4,FALSE),Matrix!F13)</f>
        <v>u4_s_AlertS_adtjaTtDmcrSrcchk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t="s">
        <v>67</v>
      </c>
      <c r="AE15" s="138" t="s">
        <v>67</v>
      </c>
      <c r="AF15" s="138" t="s">
        <v>67</v>
      </c>
      <c r="AG15" s="138" t="s">
        <v>67</v>
      </c>
      <c r="AH15" s="138" t="s">
        <v>67</v>
      </c>
      <c r="AI15" s="138" t="s">
        <v>67</v>
      </c>
      <c r="AJ15" s="272"/>
      <c r="AL15" s="206" t="str">
        <f t="shared" ca="1" si="0"/>
        <v xml:space="preserve">    (U1)ALERT_REQ_S_ADTJA_TT_DMCR_</v>
      </c>
      <c r="AR15" s="68" t="str">
        <f t="shared" si="3"/>
        <v/>
      </c>
      <c r="AS15" s="68" t="str">
        <f t="shared" si="4"/>
        <v/>
      </c>
      <c r="AT15" s="68" t="str">
        <f t="shared" si="1"/>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t="s">
        <v>67</v>
      </c>
      <c r="AE16" s="138" t="s">
        <v>67</v>
      </c>
      <c r="AF16" s="138" t="s">
        <v>67</v>
      </c>
      <c r="AG16" s="138" t="s">
        <v>67</v>
      </c>
      <c r="AH16" s="138" t="s">
        <v>67</v>
      </c>
      <c r="AI16" s="138" t="s">
        <v>67</v>
      </c>
      <c r="AJ16" s="272"/>
      <c r="AL16" s="206" t="str">
        <f t="shared" ca="1" si="0"/>
        <v xml:space="preserve">    (U1)ALERT_REQ_S_ADTJA_TT_DMCR_</v>
      </c>
      <c r="AR16" s="68" t="str">
        <f t="shared" si="3"/>
        <v/>
      </c>
      <c r="AS16" s="68" t="str">
        <f t="shared" si="4"/>
        <v/>
      </c>
      <c r="AT16" s="68" t="str">
        <f t="shared" si="1"/>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t="s">
        <v>67</v>
      </c>
      <c r="AE17" s="138" t="s">
        <v>67</v>
      </c>
      <c r="AF17" s="138" t="s">
        <v>67</v>
      </c>
      <c r="AG17" s="138" t="s">
        <v>67</v>
      </c>
      <c r="AH17" s="138" t="s">
        <v>67</v>
      </c>
      <c r="AI17" s="138" t="s">
        <v>67</v>
      </c>
      <c r="AJ17" s="272"/>
      <c r="AL17" s="206" t="str">
        <f t="shared" ca="1" si="0"/>
        <v xml:space="preserve">    (U1)ALERT_REQ_S_ADTJA_TT_DMCR_</v>
      </c>
      <c r="AR17" s="68" t="str">
        <f t="shared" si="3"/>
        <v/>
      </c>
      <c r="AS17" s="68" t="str">
        <f t="shared" si="4"/>
        <v/>
      </c>
      <c r="AT17" s="68" t="str">
        <f t="shared" si="1"/>
        <v/>
      </c>
      <c r="AU17" s="69" t="s">
        <v>81</v>
      </c>
      <c r="AV17" s="55" t="s">
        <v>79</v>
      </c>
      <c r="AW17" s="74" t="str">
        <f ca="1">UPPER(Matrix!$D$6)</f>
        <v>S_ADTJA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t="s">
        <v>67</v>
      </c>
      <c r="AE18" s="138" t="s">
        <v>67</v>
      </c>
      <c r="AF18" s="138" t="s">
        <v>67</v>
      </c>
      <c r="AG18" s="138" t="s">
        <v>67</v>
      </c>
      <c r="AH18" s="138" t="s">
        <v>67</v>
      </c>
      <c r="AI18" s="138" t="s">
        <v>67</v>
      </c>
      <c r="AJ18" s="272"/>
      <c r="AL18" s="206" t="str">
        <f t="shared" ca="1" si="0"/>
        <v xml:space="preserve">    (U1)ALERT_REQ_S_ADTJA_TT_DMCR_</v>
      </c>
      <c r="AR18" s="68" t="str">
        <f t="shared" si="3"/>
        <v/>
      </c>
      <c r="AS18" s="68" t="str">
        <f t="shared" si="4"/>
        <v/>
      </c>
      <c r="AT18" s="68" t="str">
        <f t="shared" si="1"/>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t="s">
        <v>67</v>
      </c>
      <c r="AE19" s="138" t="s">
        <v>67</v>
      </c>
      <c r="AF19" s="138" t="s">
        <v>67</v>
      </c>
      <c r="AG19" s="138" t="s">
        <v>67</v>
      </c>
      <c r="AH19" s="138" t="s">
        <v>67</v>
      </c>
      <c r="AI19" s="138" t="s">
        <v>67</v>
      </c>
      <c r="AJ19" s="272"/>
      <c r="AL19" s="206" t="str">
        <f t="shared" ca="1" si="0"/>
        <v xml:space="preserve">    (U1)ALERT_REQ_S_ADTJA_TT_DMCR_</v>
      </c>
      <c r="AR19" s="68" t="str">
        <f t="shared" si="3"/>
        <v/>
      </c>
      <c r="AS19" s="68" t="str">
        <f t="shared" si="4"/>
        <v/>
      </c>
      <c r="AT19" s="68" t="str">
        <f t="shared" si="1"/>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t="s">
        <v>67</v>
      </c>
      <c r="AE20" s="138" t="s">
        <v>67</v>
      </c>
      <c r="AF20" s="138" t="s">
        <v>67</v>
      </c>
      <c r="AG20" s="138" t="s">
        <v>67</v>
      </c>
      <c r="AH20" s="138" t="s">
        <v>67</v>
      </c>
      <c r="AI20" s="138" t="s">
        <v>67</v>
      </c>
      <c r="AJ20" s="272"/>
      <c r="AL20" s="206" t="str">
        <f t="shared" ca="1" si="0"/>
        <v xml:space="preserve">    (U1)ALERT_REQ_S_ADTJA_TT_DMCR_</v>
      </c>
      <c r="AR20" s="68" t="str">
        <f t="shared" si="3"/>
        <v/>
      </c>
      <c r="AS20" s="68" t="str">
        <f t="shared" si="4"/>
        <v/>
      </c>
      <c r="AT20" s="68" t="str">
        <f t="shared" si="1"/>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t="s">
        <v>67</v>
      </c>
      <c r="AE21" s="138" t="s">
        <v>67</v>
      </c>
      <c r="AF21" s="138" t="s">
        <v>67</v>
      </c>
      <c r="AG21" s="138" t="s">
        <v>67</v>
      </c>
      <c r="AH21" s="138" t="s">
        <v>67</v>
      </c>
      <c r="AI21" s="138" t="s">
        <v>67</v>
      </c>
      <c r="AJ21" s="272"/>
      <c r="AL21" s="206" t="str">
        <f t="shared" ca="1" si="0"/>
        <v xml:space="preserve">    (U1)ALERT_REQ_S_ADTJA_TT_DMCR_</v>
      </c>
      <c r="AR21" s="68" t="str">
        <f t="shared" si="3"/>
        <v/>
      </c>
      <c r="AS21" s="68" t="str">
        <f t="shared" si="4"/>
        <v/>
      </c>
      <c r="AT21" s="68" t="str">
        <f t="shared" si="1"/>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t="s">
        <v>67</v>
      </c>
      <c r="AE22" s="138" t="s">
        <v>67</v>
      </c>
      <c r="AF22" s="138" t="s">
        <v>67</v>
      </c>
      <c r="AG22" s="138" t="s">
        <v>67</v>
      </c>
      <c r="AH22" s="138" t="s">
        <v>67</v>
      </c>
      <c r="AI22" s="138" t="s">
        <v>67</v>
      </c>
      <c r="AJ22" s="114"/>
      <c r="AL22" s="206" t="str">
        <f t="shared" ca="1" si="0"/>
        <v xml:space="preserve">    (U1)ALERT_REQ_S_ADTJA_TT_DMCR_</v>
      </c>
      <c r="AR22" s="68" t="str">
        <f t="shared" si="3"/>
        <v/>
      </c>
      <c r="AS22" s="68" t="str">
        <f t="shared" si="4"/>
        <v/>
      </c>
      <c r="AT22" s="68" t="str">
        <f t="shared" si="1"/>
        <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t="s">
        <v>67</v>
      </c>
      <c r="AE23" s="138" t="s">
        <v>67</v>
      </c>
      <c r="AF23" s="138" t="s">
        <v>67</v>
      </c>
      <c r="AG23" s="138" t="s">
        <v>67</v>
      </c>
      <c r="AH23" s="138" t="s">
        <v>67</v>
      </c>
      <c r="AI23" s="138" t="s">
        <v>67</v>
      </c>
      <c r="AJ23" s="114"/>
      <c r="AL23" s="206" t="str">
        <f t="shared" ca="1" si="0"/>
        <v xml:space="preserve">    (U1)ALERT_REQ_S_ADTJA_TT_DMCR_</v>
      </c>
      <c r="AR23" s="68" t="str">
        <f t="shared" si="3"/>
        <v/>
      </c>
      <c r="AS23" s="68" t="str">
        <f t="shared" si="4"/>
        <v/>
      </c>
      <c r="AT23" s="68" t="str">
        <f t="shared" si="1"/>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t="s">
        <v>67</v>
      </c>
      <c r="AE24" s="138" t="s">
        <v>67</v>
      </c>
      <c r="AF24" s="138" t="s">
        <v>67</v>
      </c>
      <c r="AG24" s="138" t="s">
        <v>67</v>
      </c>
      <c r="AH24" s="138" t="s">
        <v>67</v>
      </c>
      <c r="AI24" s="138" t="s">
        <v>67</v>
      </c>
      <c r="AJ24" s="114"/>
      <c r="AL24" s="206" t="str">
        <f t="shared" ca="1" si="0"/>
        <v xml:space="preserve">    (U1)ALERT_REQ_S_ADTJA_TT_DMCR_</v>
      </c>
      <c r="AR24" s="68" t="str">
        <f t="shared" si="3"/>
        <v/>
      </c>
      <c r="AS24" s="68" t="str">
        <f t="shared" si="4"/>
        <v/>
      </c>
      <c r="AT24" s="68" t="str">
        <f t="shared" si="1"/>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t="s">
        <v>67</v>
      </c>
      <c r="AE25" s="138" t="s">
        <v>67</v>
      </c>
      <c r="AF25" s="138" t="s">
        <v>67</v>
      </c>
      <c r="AG25" s="138" t="s">
        <v>67</v>
      </c>
      <c r="AH25" s="138" t="s">
        <v>67</v>
      </c>
      <c r="AI25" s="138" t="s">
        <v>67</v>
      </c>
      <c r="AJ25" s="114"/>
      <c r="AL25" s="206" t="str">
        <f t="shared" ca="1" si="0"/>
        <v xml:space="preserve">    (U1)ALERT_REQ_S_ADTJA_TT_DMCR_</v>
      </c>
      <c r="AR25" s="68" t="str">
        <f t="shared" si="3"/>
        <v/>
      </c>
      <c r="AS25" s="68" t="str">
        <f t="shared" si="4"/>
        <v/>
      </c>
      <c r="AT25" s="68" t="str">
        <f t="shared" si="1"/>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t="s">
        <v>67</v>
      </c>
      <c r="AE26" s="138" t="s">
        <v>67</v>
      </c>
      <c r="AF26" s="138" t="s">
        <v>67</v>
      </c>
      <c r="AG26" s="138" t="s">
        <v>67</v>
      </c>
      <c r="AH26" s="138" t="s">
        <v>67</v>
      </c>
      <c r="AI26" s="138" t="s">
        <v>67</v>
      </c>
      <c r="AJ26" s="114"/>
      <c r="AL26" s="206" t="str">
        <f t="shared" ca="1" si="0"/>
        <v xml:space="preserve">    (U1)ALERT_REQ_S_ADTJA_TT_DMCR_</v>
      </c>
      <c r="AR26" s="68" t="str">
        <f t="shared" si="3"/>
        <v/>
      </c>
      <c r="AS26" s="68" t="str">
        <f t="shared" si="4"/>
        <v/>
      </c>
      <c r="AT26" s="68" t="str">
        <f t="shared" si="1"/>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t="s">
        <v>67</v>
      </c>
      <c r="AE27" s="138" t="s">
        <v>67</v>
      </c>
      <c r="AF27" s="138" t="s">
        <v>67</v>
      </c>
      <c r="AG27" s="138" t="s">
        <v>67</v>
      </c>
      <c r="AH27" s="138" t="s">
        <v>67</v>
      </c>
      <c r="AI27" s="138" t="s">
        <v>67</v>
      </c>
      <c r="AJ27" s="114"/>
      <c r="AL27" s="206" t="str">
        <f t="shared" ca="1" si="0"/>
        <v xml:space="preserve">    (U1)ALERT_REQ_S_ADTJA_TT_DMCR_</v>
      </c>
      <c r="AR27" s="68" t="str">
        <f t="shared" si="3"/>
        <v/>
      </c>
      <c r="AS27" s="68" t="str">
        <f t="shared" si="4"/>
        <v/>
      </c>
      <c r="AT27" s="68" t="str">
        <f t="shared" si="1"/>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t="s">
        <v>67</v>
      </c>
      <c r="AE28" s="138" t="s">
        <v>67</v>
      </c>
      <c r="AF28" s="138" t="s">
        <v>67</v>
      </c>
      <c r="AG28" s="138" t="s">
        <v>67</v>
      </c>
      <c r="AH28" s="138" t="s">
        <v>67</v>
      </c>
      <c r="AI28" s="138" t="s">
        <v>67</v>
      </c>
      <c r="AJ28" s="114"/>
      <c r="AL28" s="206" t="str">
        <f t="shared" ca="1" si="0"/>
        <v xml:space="preserve">    (U1)ALERT_REQ_S_ADTJA_TT_DMCR_</v>
      </c>
      <c r="AR28" s="68" t="str">
        <f t="shared" si="3"/>
        <v/>
      </c>
      <c r="AS28" s="68" t="str">
        <f t="shared" si="4"/>
        <v/>
      </c>
      <c r="AT28" s="68" t="str">
        <f t="shared" si="1"/>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t="s">
        <v>67</v>
      </c>
      <c r="AE29" s="138" t="s">
        <v>67</v>
      </c>
      <c r="AF29" s="138" t="s">
        <v>67</v>
      </c>
      <c r="AG29" s="138" t="s">
        <v>67</v>
      </c>
      <c r="AH29" s="138" t="s">
        <v>67</v>
      </c>
      <c r="AI29" s="138" t="s">
        <v>67</v>
      </c>
      <c r="AJ29" s="114"/>
      <c r="AL29" s="206" t="str">
        <f t="shared" ca="1" si="0"/>
        <v xml:space="preserve">    (U1)ALERT_REQ_S_ADTJA_TT_DMCR_</v>
      </c>
      <c r="AR29" s="68" t="str">
        <f t="shared" si="3"/>
        <v/>
      </c>
      <c r="AS29" s="68" t="str">
        <f t="shared" si="4"/>
        <v/>
      </c>
      <c r="AT29" s="68" t="str">
        <f t="shared" si="1"/>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t="s">
        <v>67</v>
      </c>
      <c r="AE30" s="138" t="s">
        <v>67</v>
      </c>
      <c r="AF30" s="138" t="s">
        <v>67</v>
      </c>
      <c r="AG30" s="138" t="s">
        <v>67</v>
      </c>
      <c r="AH30" s="138" t="s">
        <v>67</v>
      </c>
      <c r="AI30" s="138" t="s">
        <v>67</v>
      </c>
      <c r="AJ30" s="114"/>
      <c r="AL30" s="206" t="str">
        <f t="shared" ca="1" si="0"/>
        <v xml:space="preserve">    (U1)ALERT_REQ_S_ADTJA_TT_DMCR_</v>
      </c>
      <c r="AR30" s="68" t="str">
        <f t="shared" si="3"/>
        <v/>
      </c>
      <c r="AS30" s="68" t="str">
        <f t="shared" si="4"/>
        <v/>
      </c>
      <c r="AT30" s="68" t="str">
        <f t="shared" si="1"/>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t="s">
        <v>67</v>
      </c>
      <c r="AE31" s="138" t="s">
        <v>67</v>
      </c>
      <c r="AF31" s="138" t="s">
        <v>67</v>
      </c>
      <c r="AG31" s="138" t="s">
        <v>67</v>
      </c>
      <c r="AH31" s="138" t="s">
        <v>67</v>
      </c>
      <c r="AI31" s="138" t="s">
        <v>67</v>
      </c>
      <c r="AJ31" s="114"/>
      <c r="AL31" s="206" t="str">
        <f t="shared" ca="1" si="0"/>
        <v xml:space="preserve">    (U1)ALERT_REQ_S_ADTJA_TT_DMCR_</v>
      </c>
      <c r="AR31" s="68" t="str">
        <f t="shared" si="3"/>
        <v/>
      </c>
      <c r="AS31" s="68" t="str">
        <f t="shared" si="4"/>
        <v/>
      </c>
      <c r="AT31" s="68" t="str">
        <f t="shared" si="1"/>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t="s">
        <v>67</v>
      </c>
      <c r="AE32" s="138" t="s">
        <v>67</v>
      </c>
      <c r="AF32" s="138" t="s">
        <v>67</v>
      </c>
      <c r="AG32" s="138" t="s">
        <v>67</v>
      </c>
      <c r="AH32" s="138" t="s">
        <v>67</v>
      </c>
      <c r="AI32" s="138" t="s">
        <v>67</v>
      </c>
      <c r="AJ32" s="114"/>
      <c r="AL32" s="206" t="str">
        <f t="shared" ca="1" si="0"/>
        <v xml:space="preserve">    (U1)ALERT_REQ_S_ADTJA_TT_DMCR_</v>
      </c>
      <c r="AR32" s="68" t="str">
        <f t="shared" si="3"/>
        <v/>
      </c>
      <c r="AS32" s="68" t="str">
        <f t="shared" si="4"/>
        <v/>
      </c>
      <c r="AT32" s="68" t="str">
        <f t="shared" si="1"/>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t="s">
        <v>67</v>
      </c>
      <c r="AE33" s="138" t="s">
        <v>67</v>
      </c>
      <c r="AF33" s="138" t="s">
        <v>67</v>
      </c>
      <c r="AG33" s="138" t="s">
        <v>67</v>
      </c>
      <c r="AH33" s="138" t="s">
        <v>67</v>
      </c>
      <c r="AI33" s="138" t="s">
        <v>67</v>
      </c>
      <c r="AJ33" s="114"/>
      <c r="AL33" s="206" t="str">
        <f t="shared" ca="1" si="0"/>
        <v xml:space="preserve">    (U1)ALERT_REQ_S_ADTJA_TT_DMCR_</v>
      </c>
      <c r="AR33" s="68" t="str">
        <f t="shared" si="3"/>
        <v/>
      </c>
      <c r="AS33" s="68" t="str">
        <f t="shared" si="4"/>
        <v/>
      </c>
      <c r="AT33" s="68" t="str">
        <f t="shared" si="1"/>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t="s">
        <v>67</v>
      </c>
      <c r="AE34" s="138" t="s">
        <v>67</v>
      </c>
      <c r="AF34" s="138" t="s">
        <v>67</v>
      </c>
      <c r="AG34" s="138" t="s">
        <v>67</v>
      </c>
      <c r="AH34" s="138" t="s">
        <v>67</v>
      </c>
      <c r="AI34" s="138" t="s">
        <v>67</v>
      </c>
      <c r="AJ34" s="114"/>
      <c r="AL34" s="206" t="str">
        <f t="shared" ca="1" si="0"/>
        <v xml:space="preserve">    (U1)ALERT_REQ_S_ADTJA_TT_DMCR_</v>
      </c>
      <c r="AR34" s="68" t="str">
        <f t="shared" si="3"/>
        <v/>
      </c>
      <c r="AS34" s="68" t="str">
        <f t="shared" si="4"/>
        <v/>
      </c>
      <c r="AT34" s="68" t="str">
        <f t="shared" si="1"/>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t="s">
        <v>67</v>
      </c>
      <c r="AE35" s="138" t="s">
        <v>67</v>
      </c>
      <c r="AF35" s="138" t="s">
        <v>67</v>
      </c>
      <c r="AG35" s="138" t="s">
        <v>67</v>
      </c>
      <c r="AH35" s="138" t="s">
        <v>67</v>
      </c>
      <c r="AI35" s="138" t="s">
        <v>67</v>
      </c>
      <c r="AJ35" s="114"/>
      <c r="AL35" s="206" t="str">
        <f t="shared" ca="1" si="0"/>
        <v xml:space="preserve">    (U1)ALERT_REQ_S_ADTJA_TT_DMCR_</v>
      </c>
      <c r="AR35" s="68" t="str">
        <f t="shared" si="3"/>
        <v/>
      </c>
      <c r="AS35" s="68" t="str">
        <f t="shared" si="4"/>
        <v/>
      </c>
      <c r="AT35" s="68" t="str">
        <f t="shared" si="1"/>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t="s">
        <v>67</v>
      </c>
      <c r="AE36" s="138" t="s">
        <v>67</v>
      </c>
      <c r="AF36" s="138" t="s">
        <v>67</v>
      </c>
      <c r="AG36" s="138" t="s">
        <v>67</v>
      </c>
      <c r="AH36" s="138" t="s">
        <v>67</v>
      </c>
      <c r="AI36" s="138" t="s">
        <v>67</v>
      </c>
      <c r="AJ36" s="114"/>
      <c r="AL36" s="206" t="str">
        <f t="shared" ca="1" si="0"/>
        <v xml:space="preserve">    (U1)ALERT_REQ_S_ADTJA_TT_DMCR_</v>
      </c>
      <c r="AR36" s="68" t="str">
        <f t="shared" si="3"/>
        <v/>
      </c>
      <c r="AS36" s="68" t="str">
        <f t="shared" si="4"/>
        <v/>
      </c>
      <c r="AT36" s="68" t="str">
        <f t="shared" si="1"/>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t="s">
        <v>67</v>
      </c>
      <c r="AE37" s="138" t="s">
        <v>67</v>
      </c>
      <c r="AF37" s="138" t="s">
        <v>67</v>
      </c>
      <c r="AG37" s="138" t="s">
        <v>67</v>
      </c>
      <c r="AH37" s="138" t="s">
        <v>67</v>
      </c>
      <c r="AI37" s="138" t="s">
        <v>67</v>
      </c>
      <c r="AJ37" s="114"/>
      <c r="AL37" s="206" t="str">
        <f t="shared" ca="1" si="0"/>
        <v xml:space="preserve">    (U1)ALERT_REQ_S_ADTJA_TT_DMCR_</v>
      </c>
      <c r="AR37" s="68" t="str">
        <f t="shared" si="3"/>
        <v/>
      </c>
      <c r="AS37" s="68" t="str">
        <f t="shared" si="4"/>
        <v/>
      </c>
      <c r="AT37" s="68" t="str">
        <f t="shared" si="1"/>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t="s">
        <v>67</v>
      </c>
      <c r="AE38" s="138" t="s">
        <v>67</v>
      </c>
      <c r="AF38" s="138" t="s">
        <v>67</v>
      </c>
      <c r="AG38" s="138" t="s">
        <v>67</v>
      </c>
      <c r="AH38" s="138" t="s">
        <v>67</v>
      </c>
      <c r="AI38" s="138" t="s">
        <v>67</v>
      </c>
      <c r="AJ38" s="114"/>
      <c r="AL38" s="206" t="str">
        <f t="shared" ca="1" si="0"/>
        <v xml:space="preserve">    (U1)ALERT_REQ_S_ADTJA_TT_DMCR_</v>
      </c>
      <c r="AR38" s="68" t="str">
        <f t="shared" si="3"/>
        <v/>
      </c>
      <c r="AS38" s="68" t="str">
        <f t="shared" si="4"/>
        <v/>
      </c>
      <c r="AT38" s="68" t="str">
        <f t="shared" si="1"/>
        <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t="s">
        <v>67</v>
      </c>
      <c r="AE39" s="138" t="s">
        <v>67</v>
      </c>
      <c r="AF39" s="138" t="s">
        <v>67</v>
      </c>
      <c r="AG39" s="138" t="s">
        <v>67</v>
      </c>
      <c r="AH39" s="138" t="s">
        <v>67</v>
      </c>
      <c r="AI39" s="138" t="s">
        <v>67</v>
      </c>
      <c r="AJ39" s="114"/>
      <c r="AL39" s="206" t="str">
        <f t="shared" ca="1" si="0"/>
        <v xml:space="preserve">    (U1)ALERT_REQ_S_ADTJA_TT_DMCR_</v>
      </c>
      <c r="AR39" s="68" t="str">
        <f t="shared" si="3"/>
        <v/>
      </c>
      <c r="AS39" s="68" t="str">
        <f t="shared" si="4"/>
        <v/>
      </c>
      <c r="AT39" s="68" t="str">
        <f t="shared" si="1"/>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t="s">
        <v>67</v>
      </c>
      <c r="AE40" s="138" t="s">
        <v>67</v>
      </c>
      <c r="AF40" s="138" t="s">
        <v>67</v>
      </c>
      <c r="AG40" s="138" t="s">
        <v>67</v>
      </c>
      <c r="AH40" s="138" t="s">
        <v>67</v>
      </c>
      <c r="AI40" s="138" t="s">
        <v>67</v>
      </c>
      <c r="AJ40" s="114"/>
      <c r="AL40" s="206" t="str">
        <f t="shared" ca="1" si="0"/>
        <v xml:space="preserve">    (U1)ALERT_REQ_S_ADTJA_TT_DMCR_</v>
      </c>
      <c r="AR40" s="68" t="str">
        <f t="shared" si="3"/>
        <v/>
      </c>
      <c r="AS40" s="68" t="str">
        <f t="shared" si="4"/>
        <v/>
      </c>
      <c r="AT40" s="68" t="str">
        <f t="shared" si="1"/>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t="s">
        <v>67</v>
      </c>
      <c r="AE41" s="138" t="s">
        <v>67</v>
      </c>
      <c r="AF41" s="138" t="s">
        <v>67</v>
      </c>
      <c r="AG41" s="138" t="s">
        <v>67</v>
      </c>
      <c r="AH41" s="138" t="s">
        <v>67</v>
      </c>
      <c r="AI41" s="138" t="s">
        <v>67</v>
      </c>
      <c r="AJ41" s="114"/>
      <c r="AL41" s="206" t="str">
        <f t="shared" ca="1" si="0"/>
        <v xml:space="preserve">    (U1)ALERT_REQ_S_ADTJA_TT_DMCR_</v>
      </c>
      <c r="AR41" s="68" t="str">
        <f t="shared" si="3"/>
        <v/>
      </c>
      <c r="AS41" s="68" t="str">
        <f t="shared" si="4"/>
        <v/>
      </c>
      <c r="AT41" s="68" t="str">
        <f t="shared" si="1"/>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t="s">
        <v>67</v>
      </c>
      <c r="AE42" s="138" t="s">
        <v>67</v>
      </c>
      <c r="AF42" s="138" t="s">
        <v>67</v>
      </c>
      <c r="AG42" s="138" t="s">
        <v>67</v>
      </c>
      <c r="AH42" s="138" t="s">
        <v>67</v>
      </c>
      <c r="AI42" s="138" t="s">
        <v>67</v>
      </c>
      <c r="AJ42" s="114"/>
      <c r="AL42" s="206" t="str">
        <f t="shared" ca="1" si="0"/>
        <v xml:space="preserve">    (U1)ALERT_REQ_S_ADTJA_TT_DMCR_</v>
      </c>
      <c r="AR42" s="68" t="str">
        <f t="shared" si="3"/>
        <v/>
      </c>
      <c r="AS42" s="68" t="str">
        <f t="shared" si="4"/>
        <v/>
      </c>
      <c r="AT42" s="68" t="str">
        <f t="shared" si="1"/>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t="s">
        <v>67</v>
      </c>
      <c r="AE43" s="138" t="s">
        <v>67</v>
      </c>
      <c r="AF43" s="138" t="s">
        <v>67</v>
      </c>
      <c r="AG43" s="138" t="s">
        <v>67</v>
      </c>
      <c r="AH43" s="138" t="s">
        <v>67</v>
      </c>
      <c r="AI43" s="138" t="s">
        <v>67</v>
      </c>
      <c r="AJ43" s="114"/>
      <c r="AL43" s="206" t="str">
        <f t="shared" ca="1" si="0"/>
        <v xml:space="preserve">    (U1)ALERT_REQ_S_ADTJA_TT_DMCR_</v>
      </c>
      <c r="AR43" s="68" t="str">
        <f t="shared" si="3"/>
        <v/>
      </c>
      <c r="AS43" s="68" t="str">
        <f t="shared" si="4"/>
        <v/>
      </c>
      <c r="AT43" s="68" t="str">
        <f t="shared" si="1"/>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t="s">
        <v>67</v>
      </c>
      <c r="AE44" s="138" t="s">
        <v>67</v>
      </c>
      <c r="AF44" s="138" t="s">
        <v>67</v>
      </c>
      <c r="AG44" s="138" t="s">
        <v>67</v>
      </c>
      <c r="AH44" s="138" t="s">
        <v>67</v>
      </c>
      <c r="AI44" s="138" t="s">
        <v>67</v>
      </c>
      <c r="AJ44" s="114"/>
      <c r="AL44" s="206" t="str">
        <f t="shared" ca="1" si="0"/>
        <v xml:space="preserve">    (U1)ALERT_REQ_S_ADTJA_TT_DMCR_</v>
      </c>
      <c r="AR44" s="68" t="str">
        <f t="shared" si="3"/>
        <v/>
      </c>
      <c r="AS44" s="68" t="str">
        <f t="shared" si="4"/>
        <v/>
      </c>
      <c r="AT44" s="68" t="str">
        <f t="shared" si="1"/>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t="s">
        <v>67</v>
      </c>
      <c r="AE45" s="138" t="s">
        <v>67</v>
      </c>
      <c r="AF45" s="138" t="s">
        <v>67</v>
      </c>
      <c r="AG45" s="138" t="s">
        <v>67</v>
      </c>
      <c r="AH45" s="138" t="s">
        <v>67</v>
      </c>
      <c r="AI45" s="138" t="s">
        <v>67</v>
      </c>
      <c r="AJ45" s="114"/>
      <c r="AL45" s="206" t="str">
        <f t="shared" ca="1" si="0"/>
        <v xml:space="preserve">    (U1)ALERT_REQ_S_ADTJA_TT_DMCR_</v>
      </c>
      <c r="AR45" s="68" t="str">
        <f t="shared" si="3"/>
        <v/>
      </c>
      <c r="AS45" s="68" t="str">
        <f t="shared" si="4"/>
        <v/>
      </c>
      <c r="AT45" s="68" t="str">
        <f t="shared" si="1"/>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t="s">
        <v>67</v>
      </c>
      <c r="AE46" s="138" t="s">
        <v>67</v>
      </c>
      <c r="AF46" s="138" t="s">
        <v>67</v>
      </c>
      <c r="AG46" s="138" t="s">
        <v>67</v>
      </c>
      <c r="AH46" s="138" t="s">
        <v>67</v>
      </c>
      <c r="AI46" s="138" t="s">
        <v>67</v>
      </c>
      <c r="AJ46" s="114"/>
      <c r="AL46" s="206" t="str">
        <f t="shared" ca="1" si="0"/>
        <v xml:space="preserve">    (U1)ALERT_REQ_S_ADTJA_TT_DMCR_</v>
      </c>
      <c r="AR46" s="68" t="str">
        <f t="shared" si="3"/>
        <v/>
      </c>
      <c r="AS46" s="68" t="str">
        <f t="shared" si="4"/>
        <v/>
      </c>
      <c r="AT46" s="68" t="str">
        <f t="shared" si="1"/>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t="s">
        <v>67</v>
      </c>
      <c r="AE47" s="138" t="s">
        <v>67</v>
      </c>
      <c r="AF47" s="138" t="s">
        <v>67</v>
      </c>
      <c r="AG47" s="138" t="s">
        <v>67</v>
      </c>
      <c r="AH47" s="138" t="s">
        <v>67</v>
      </c>
      <c r="AI47" s="138" t="s">
        <v>67</v>
      </c>
      <c r="AJ47" s="114"/>
      <c r="AL47" s="206" t="str">
        <f t="shared" ca="1" si="0"/>
        <v xml:space="preserve">    (U1)ALERT_REQ_S_ADTJA_TT_DMCR_</v>
      </c>
      <c r="AR47" s="68" t="str">
        <f t="shared" si="3"/>
        <v/>
      </c>
      <c r="AS47" s="68" t="str">
        <f t="shared" si="4"/>
        <v/>
      </c>
      <c r="AT47" s="68" t="str">
        <f t="shared" si="1"/>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t="s">
        <v>67</v>
      </c>
      <c r="AE48" s="138" t="s">
        <v>67</v>
      </c>
      <c r="AF48" s="138" t="s">
        <v>67</v>
      </c>
      <c r="AG48" s="138" t="s">
        <v>67</v>
      </c>
      <c r="AH48" s="138" t="s">
        <v>67</v>
      </c>
      <c r="AI48" s="138" t="s">
        <v>67</v>
      </c>
      <c r="AJ48" s="114"/>
      <c r="AL48" s="206" t="str">
        <f t="shared" ca="1" si="0"/>
        <v xml:space="preserve">    (U1)ALERT_REQ_S_ADTJA_TT_DMCR_</v>
      </c>
      <c r="AR48" s="68" t="str">
        <f t="shared" si="3"/>
        <v/>
      </c>
      <c r="AS48" s="68" t="str">
        <f t="shared" si="4"/>
        <v/>
      </c>
      <c r="AT48" s="68" t="str">
        <f t="shared" si="1"/>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t="s">
        <v>67</v>
      </c>
      <c r="AE49" s="138" t="s">
        <v>67</v>
      </c>
      <c r="AF49" s="138" t="s">
        <v>67</v>
      </c>
      <c r="AG49" s="138" t="s">
        <v>67</v>
      </c>
      <c r="AH49" s="138" t="s">
        <v>67</v>
      </c>
      <c r="AI49" s="138" t="s">
        <v>67</v>
      </c>
      <c r="AJ49" s="114"/>
      <c r="AL49" s="206" t="str">
        <f t="shared" ca="1" si="0"/>
        <v xml:space="preserve">    (U1)ALERT_REQ_S_ADTJA_TT_DMCR_</v>
      </c>
      <c r="AR49" s="68" t="str">
        <f t="shared" si="3"/>
        <v/>
      </c>
      <c r="AS49" s="68" t="str">
        <f t="shared" si="4"/>
        <v/>
      </c>
      <c r="AT49" s="68" t="str">
        <f t="shared" si="1"/>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t="s">
        <v>67</v>
      </c>
      <c r="AE50" s="138" t="s">
        <v>67</v>
      </c>
      <c r="AF50" s="138" t="s">
        <v>67</v>
      </c>
      <c r="AG50" s="138" t="s">
        <v>67</v>
      </c>
      <c r="AH50" s="138" t="s">
        <v>67</v>
      </c>
      <c r="AI50" s="138" t="s">
        <v>67</v>
      </c>
      <c r="AJ50" s="114"/>
      <c r="AL50" s="206" t="str">
        <f t="shared" ca="1" si="0"/>
        <v xml:space="preserve">    (U1)ALERT_REQ_S_ADTJA_TT_DMCR_</v>
      </c>
      <c r="AR50" s="68" t="str">
        <f t="shared" si="3"/>
        <v/>
      </c>
      <c r="AS50" s="68" t="str">
        <f t="shared" si="4"/>
        <v/>
      </c>
      <c r="AT50" s="68" t="str">
        <f t="shared" si="1"/>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t="s">
        <v>67</v>
      </c>
      <c r="AE51" s="138" t="s">
        <v>67</v>
      </c>
      <c r="AF51" s="138" t="s">
        <v>67</v>
      </c>
      <c r="AG51" s="138" t="s">
        <v>67</v>
      </c>
      <c r="AH51" s="138" t="s">
        <v>67</v>
      </c>
      <c r="AI51" s="138" t="s">
        <v>67</v>
      </c>
      <c r="AJ51" s="114"/>
      <c r="AL51" s="206" t="str">
        <f t="shared" ca="1" si="0"/>
        <v xml:space="preserve">    (U1)ALERT_REQ_S_ADTJA_TT_DMCR_</v>
      </c>
      <c r="AR51" s="68" t="str">
        <f t="shared" si="3"/>
        <v/>
      </c>
      <c r="AS51" s="68" t="str">
        <f t="shared" si="4"/>
        <v/>
      </c>
      <c r="AT51" s="68" t="str">
        <f t="shared" si="1"/>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t="s">
        <v>67</v>
      </c>
      <c r="AE52" s="138" t="s">
        <v>67</v>
      </c>
      <c r="AF52" s="138" t="s">
        <v>67</v>
      </c>
      <c r="AG52" s="138" t="s">
        <v>67</v>
      </c>
      <c r="AH52" s="138" t="s">
        <v>67</v>
      </c>
      <c r="AI52" s="138" t="s">
        <v>67</v>
      </c>
      <c r="AJ52" s="114"/>
      <c r="AL52" s="206" t="str">
        <f t="shared" ca="1" si="0"/>
        <v xml:space="preserve">    (U1)ALERT_REQ_S_ADTJA_TT_DMCR_</v>
      </c>
      <c r="AR52" s="68" t="str">
        <f t="shared" si="3"/>
        <v/>
      </c>
      <c r="AS52" s="68" t="str">
        <f t="shared" si="4"/>
        <v/>
      </c>
      <c r="AT52" s="68" t="str">
        <f t="shared" si="1"/>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t="s">
        <v>67</v>
      </c>
      <c r="AE53" s="138" t="s">
        <v>67</v>
      </c>
      <c r="AF53" s="138" t="s">
        <v>67</v>
      </c>
      <c r="AG53" s="138" t="s">
        <v>67</v>
      </c>
      <c r="AH53" s="138" t="s">
        <v>67</v>
      </c>
      <c r="AI53" s="138" t="s">
        <v>67</v>
      </c>
      <c r="AJ53" s="114"/>
      <c r="AL53" s="206" t="str">
        <f t="shared" ca="1" si="0"/>
        <v xml:space="preserve">    (U1)ALERT_REQ_S_ADTJA_TT_DMCR_</v>
      </c>
      <c r="AR53" s="68" t="str">
        <f t="shared" si="3"/>
        <v/>
      </c>
      <c r="AS53" s="68" t="str">
        <f t="shared" si="4"/>
        <v/>
      </c>
      <c r="AT53" s="68" t="str">
        <f t="shared" si="1"/>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138" t="s">
        <v>67</v>
      </c>
      <c r="AE54" s="138" t="s">
        <v>67</v>
      </c>
      <c r="AF54" s="138" t="s">
        <v>67</v>
      </c>
      <c r="AG54" s="138" t="s">
        <v>67</v>
      </c>
      <c r="AH54" s="138" t="s">
        <v>67</v>
      </c>
      <c r="AI54" s="138" t="s">
        <v>67</v>
      </c>
      <c r="AJ54" s="114"/>
      <c r="AL54" s="206" t="str">
        <f t="shared" ca="1" si="0"/>
        <v xml:space="preserve">    (U1)ALERT_REQ_S_ADTJA_TT_DMCR_</v>
      </c>
      <c r="AR54" s="68" t="str">
        <f t="shared" si="3"/>
        <v/>
      </c>
      <c r="AS54" s="68" t="str">
        <f t="shared" si="4"/>
        <v/>
      </c>
      <c r="AT54" s="68" t="str">
        <f t="shared" si="1"/>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138" t="s">
        <v>67</v>
      </c>
      <c r="AE55" s="138" t="s">
        <v>67</v>
      </c>
      <c r="AF55" s="138" t="s">
        <v>67</v>
      </c>
      <c r="AG55" s="138" t="s">
        <v>67</v>
      </c>
      <c r="AH55" s="138" t="s">
        <v>67</v>
      </c>
      <c r="AI55" s="138" t="s">
        <v>67</v>
      </c>
      <c r="AJ55" s="114"/>
      <c r="AL55" s="206" t="str">
        <f t="shared" ca="1" si="0"/>
        <v xml:space="preserve">    (U1)ALERT_REQ_S_ADTJA_TT_DMCR_</v>
      </c>
      <c r="AR55" s="68" t="str">
        <f t="shared" si="3"/>
        <v/>
      </c>
      <c r="AS55" s="68" t="str">
        <f t="shared" si="4"/>
        <v/>
      </c>
      <c r="AT55" s="68" t="str">
        <f t="shared" si="1"/>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138" t="s">
        <v>67</v>
      </c>
      <c r="AE56" s="138" t="s">
        <v>67</v>
      </c>
      <c r="AF56" s="138" t="s">
        <v>67</v>
      </c>
      <c r="AG56" s="138" t="s">
        <v>67</v>
      </c>
      <c r="AH56" s="138" t="s">
        <v>67</v>
      </c>
      <c r="AI56" s="138" t="s">
        <v>67</v>
      </c>
      <c r="AJ56" s="114"/>
      <c r="AL56" s="206" t="str">
        <f t="shared" ca="1" si="0"/>
        <v xml:space="preserve">    (U1)ALERT_REQ_S_ADTJA_TT_DMCR_</v>
      </c>
      <c r="AR56" s="68" t="str">
        <f t="shared" si="3"/>
        <v/>
      </c>
      <c r="AS56" s="68" t="str">
        <f t="shared" si="4"/>
        <v/>
      </c>
      <c r="AT56" s="68" t="str">
        <f t="shared" si="1"/>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138" t="s">
        <v>67</v>
      </c>
      <c r="AE57" s="138" t="s">
        <v>67</v>
      </c>
      <c r="AF57" s="138" t="s">
        <v>67</v>
      </c>
      <c r="AG57" s="138" t="s">
        <v>67</v>
      </c>
      <c r="AH57" s="138" t="s">
        <v>67</v>
      </c>
      <c r="AI57" s="138" t="s">
        <v>67</v>
      </c>
      <c r="AJ57" s="114"/>
      <c r="AL57" s="206" t="str">
        <f t="shared" ca="1" si="0"/>
        <v xml:space="preserve">    (U1)ALERT_REQ_S_ADTJA_TT_DMCR_</v>
      </c>
      <c r="AR57" s="68" t="str">
        <f t="shared" si="3"/>
        <v/>
      </c>
      <c r="AS57" s="68" t="str">
        <f t="shared" si="4"/>
        <v/>
      </c>
      <c r="AT57" s="68" t="str">
        <f t="shared" si="1"/>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138" t="s">
        <v>67</v>
      </c>
      <c r="AE58" s="138" t="s">
        <v>67</v>
      </c>
      <c r="AF58" s="138" t="s">
        <v>67</v>
      </c>
      <c r="AG58" s="138" t="s">
        <v>67</v>
      </c>
      <c r="AH58" s="138" t="s">
        <v>67</v>
      </c>
      <c r="AI58" s="138" t="s">
        <v>67</v>
      </c>
      <c r="AJ58" s="114"/>
      <c r="AL58" s="206" t="str">
        <f t="shared" ca="1" si="0"/>
        <v xml:space="preserve">    (U1)ALERT_REQ_S_ADTJA_TT_DMCR_</v>
      </c>
      <c r="AR58" s="68" t="str">
        <f t="shared" si="3"/>
        <v/>
      </c>
      <c r="AS58" s="68" t="str">
        <f t="shared" si="4"/>
        <v/>
      </c>
      <c r="AT58" s="68" t="str">
        <f t="shared" si="1"/>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138" t="s">
        <v>67</v>
      </c>
      <c r="AE59" s="138" t="s">
        <v>67</v>
      </c>
      <c r="AF59" s="138" t="s">
        <v>67</v>
      </c>
      <c r="AG59" s="138" t="s">
        <v>67</v>
      </c>
      <c r="AH59" s="138" t="s">
        <v>67</v>
      </c>
      <c r="AI59" s="138" t="s">
        <v>67</v>
      </c>
      <c r="AJ59" s="114"/>
      <c r="AL59" s="206" t="str">
        <f t="shared" ca="1" si="0"/>
        <v xml:space="preserve">    (U1)ALERT_REQ_S_ADTJA_TT_DMCR_</v>
      </c>
      <c r="AR59" s="68" t="str">
        <f t="shared" si="3"/>
        <v/>
      </c>
      <c r="AS59" s="68" t="str">
        <f t="shared" si="4"/>
        <v/>
      </c>
      <c r="AT59" s="68" t="str">
        <f t="shared" si="1"/>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138" t="s">
        <v>67</v>
      </c>
      <c r="AE60" s="138" t="s">
        <v>67</v>
      </c>
      <c r="AF60" s="138" t="s">
        <v>67</v>
      </c>
      <c r="AG60" s="138" t="s">
        <v>67</v>
      </c>
      <c r="AH60" s="138" t="s">
        <v>67</v>
      </c>
      <c r="AI60" s="138" t="s">
        <v>67</v>
      </c>
      <c r="AJ60" s="114"/>
      <c r="AL60" s="206" t="str">
        <f t="shared" ca="1" si="0"/>
        <v xml:space="preserve">    (U1)ALERT_REQ_S_ADTJA_TT_DMCR_</v>
      </c>
      <c r="AR60" s="68" t="str">
        <f t="shared" si="3"/>
        <v/>
      </c>
      <c r="AS60" s="68" t="str">
        <f t="shared" si="4"/>
        <v/>
      </c>
      <c r="AT60" s="68" t="str">
        <f t="shared" si="1"/>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138" t="s">
        <v>67</v>
      </c>
      <c r="AE61" s="138" t="s">
        <v>67</v>
      </c>
      <c r="AF61" s="138" t="s">
        <v>67</v>
      </c>
      <c r="AG61" s="138" t="s">
        <v>67</v>
      </c>
      <c r="AH61" s="138" t="s">
        <v>67</v>
      </c>
      <c r="AI61" s="138" t="s">
        <v>67</v>
      </c>
      <c r="AJ61" s="114"/>
      <c r="AL61" s="206" t="str">
        <f t="shared" ca="1" si="0"/>
        <v xml:space="preserve">    (U1)ALERT_REQ_S_ADTJA_TT_DMCR_</v>
      </c>
      <c r="AR61" s="68" t="str">
        <f t="shared" si="3"/>
        <v/>
      </c>
      <c r="AS61" s="68" t="str">
        <f t="shared" si="4"/>
        <v/>
      </c>
      <c r="AT61" s="68" t="str">
        <f t="shared" si="1"/>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138" t="s">
        <v>67</v>
      </c>
      <c r="AE62" s="138" t="s">
        <v>67</v>
      </c>
      <c r="AF62" s="138" t="s">
        <v>67</v>
      </c>
      <c r="AG62" s="138" t="s">
        <v>67</v>
      </c>
      <c r="AH62" s="138" t="s">
        <v>67</v>
      </c>
      <c r="AI62" s="138" t="s">
        <v>67</v>
      </c>
      <c r="AJ62" s="114"/>
      <c r="AL62" s="206" t="str">
        <f t="shared" ca="1" si="0"/>
        <v xml:space="preserve">    (U1)ALERT_REQ_S_ADTJA_TT_DMCR_</v>
      </c>
      <c r="AR62" s="68" t="str">
        <f t="shared" si="3"/>
        <v/>
      </c>
      <c r="AS62" s="68" t="str">
        <f t="shared" si="4"/>
        <v/>
      </c>
      <c r="AT62" s="68" t="str">
        <f t="shared" si="1"/>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138" t="s">
        <v>67</v>
      </c>
      <c r="AE63" s="138" t="s">
        <v>67</v>
      </c>
      <c r="AF63" s="138" t="s">
        <v>67</v>
      </c>
      <c r="AG63" s="138" t="s">
        <v>67</v>
      </c>
      <c r="AH63" s="138" t="s">
        <v>67</v>
      </c>
      <c r="AI63" s="138" t="s">
        <v>67</v>
      </c>
      <c r="AJ63" s="114"/>
      <c r="AL63" s="206" t="str">
        <f t="shared" ca="1" si="0"/>
        <v xml:space="preserve">    (U1)ALERT_REQ_S_ADTJA_TT_DMCR_</v>
      </c>
      <c r="AR63" s="68" t="str">
        <f t="shared" si="3"/>
        <v/>
      </c>
      <c r="AS63" s="68" t="str">
        <f t="shared" si="4"/>
        <v/>
      </c>
      <c r="AT63" s="68" t="str">
        <f t="shared" si="1"/>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138" t="s">
        <v>67</v>
      </c>
      <c r="AE64" s="138" t="s">
        <v>67</v>
      </c>
      <c r="AF64" s="138" t="s">
        <v>67</v>
      </c>
      <c r="AG64" s="138" t="s">
        <v>67</v>
      </c>
      <c r="AH64" s="138" t="s">
        <v>67</v>
      </c>
      <c r="AI64" s="138" t="s">
        <v>67</v>
      </c>
      <c r="AJ64" s="114"/>
      <c r="AL64" s="206" t="str">
        <f t="shared" ca="1" si="0"/>
        <v xml:space="preserve">    (U1)ALERT_REQ_S_ADTJA_TT_DMCR_</v>
      </c>
      <c r="AR64" s="68" t="str">
        <f t="shared" si="3"/>
        <v/>
      </c>
      <c r="AS64" s="68" t="str">
        <f t="shared" si="4"/>
        <v/>
      </c>
      <c r="AT64" s="68" t="str">
        <f t="shared" si="1"/>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138" t="s">
        <v>67</v>
      </c>
      <c r="AE65" s="138" t="s">
        <v>67</v>
      </c>
      <c r="AF65" s="138" t="s">
        <v>67</v>
      </c>
      <c r="AG65" s="138" t="s">
        <v>67</v>
      </c>
      <c r="AH65" s="138" t="s">
        <v>67</v>
      </c>
      <c r="AI65" s="138" t="s">
        <v>67</v>
      </c>
      <c r="AJ65" s="114"/>
      <c r="AL65" s="206" t="str">
        <f t="shared" ca="1" si="0"/>
        <v xml:space="preserve">    (U1)ALERT_REQ_S_ADTJA_TT_DMCR_</v>
      </c>
      <c r="AR65" s="68" t="str">
        <f t="shared" si="3"/>
        <v/>
      </c>
      <c r="AS65" s="68" t="str">
        <f t="shared" si="4"/>
        <v/>
      </c>
      <c r="AT65" s="68" t="str">
        <f t="shared" si="1"/>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138" t="s">
        <v>67</v>
      </c>
      <c r="AE66" s="138" t="s">
        <v>67</v>
      </c>
      <c r="AF66" s="138" t="s">
        <v>67</v>
      </c>
      <c r="AG66" s="138" t="s">
        <v>67</v>
      </c>
      <c r="AH66" s="138" t="s">
        <v>67</v>
      </c>
      <c r="AI66" s="138" t="s">
        <v>67</v>
      </c>
      <c r="AJ66" s="114"/>
      <c r="AL66" s="206" t="str">
        <f t="shared" ca="1" si="0"/>
        <v xml:space="preserve">    (U1)ALERT_REQ_S_ADTJA_TT_DMCR_</v>
      </c>
      <c r="AR66" s="68" t="str">
        <f t="shared" si="3"/>
        <v/>
      </c>
      <c r="AS66" s="68" t="str">
        <f t="shared" si="4"/>
        <v/>
      </c>
      <c r="AT66" s="68" t="str">
        <f t="shared" si="1"/>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138" t="s">
        <v>67</v>
      </c>
      <c r="AE67" s="138" t="s">
        <v>67</v>
      </c>
      <c r="AF67" s="138" t="s">
        <v>67</v>
      </c>
      <c r="AG67" s="138" t="s">
        <v>67</v>
      </c>
      <c r="AH67" s="138" t="s">
        <v>67</v>
      </c>
      <c r="AI67" s="138" t="s">
        <v>67</v>
      </c>
      <c r="AJ67" s="114"/>
      <c r="AL67" s="206" t="str">
        <f t="shared" ca="1" si="0"/>
        <v xml:space="preserve">    (U1)ALERT_REQ_S_ADTJA_TT_DMCR_</v>
      </c>
      <c r="AR67" s="68" t="str">
        <f t="shared" si="3"/>
        <v/>
      </c>
      <c r="AS67" s="68" t="str">
        <f t="shared" si="4"/>
        <v/>
      </c>
      <c r="AT67" s="68" t="str">
        <f t="shared" si="1"/>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138" t="s">
        <v>67</v>
      </c>
      <c r="AE68" s="138" t="s">
        <v>67</v>
      </c>
      <c r="AF68" s="138" t="s">
        <v>67</v>
      </c>
      <c r="AG68" s="138" t="s">
        <v>67</v>
      </c>
      <c r="AH68" s="138" t="s">
        <v>67</v>
      </c>
      <c r="AI68" s="138" t="s">
        <v>67</v>
      </c>
      <c r="AJ68" s="114"/>
      <c r="AL68" s="206" t="str">
        <f t="shared" ca="1" si="0"/>
        <v xml:space="preserve">    (U1)ALERT_REQ_S_ADTJA_TT_DMCR_</v>
      </c>
      <c r="AR68" s="68" t="str">
        <f t="shared" si="3"/>
        <v/>
      </c>
      <c r="AS68" s="68" t="str">
        <f t="shared" si="4"/>
        <v/>
      </c>
      <c r="AT68" s="68" t="str">
        <f t="shared" si="1"/>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138" t="s">
        <v>67</v>
      </c>
      <c r="AE69" s="138" t="s">
        <v>67</v>
      </c>
      <c r="AF69" s="138" t="s">
        <v>67</v>
      </c>
      <c r="AG69" s="138" t="s">
        <v>67</v>
      </c>
      <c r="AH69" s="138" t="s">
        <v>67</v>
      </c>
      <c r="AI69" s="138" t="s">
        <v>67</v>
      </c>
      <c r="AJ69" s="114"/>
      <c r="AL69" s="206" t="str">
        <f t="shared" ca="1" si="0"/>
        <v xml:space="preserve">    (U1)ALERT_REQ_S_ADTJA_TT_DMCR_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2" t="str">
        <f ca="1">IF(B6&lt;&gt;"",B6,"")</f>
        <v>Table TT_DMCR</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STNBY</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STNBY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REC</v>
      </c>
      <c r="AK73" s="65"/>
      <c r="AL73" s="65" t="str">
        <f t="shared" si="9"/>
        <v>02</v>
      </c>
      <c r="AM73" s="67" t="str">
        <f t="shared" si="10"/>
        <v>00</v>
      </c>
      <c r="AN73" s="67" t="str">
        <f t="shared" si="11"/>
        <v>00</v>
      </c>
      <c r="AO73" s="67" t="str">
        <f t="shared" si="12"/>
        <v>00</v>
      </c>
      <c r="AQ73" s="206" t="str">
        <f t="shared" si="7"/>
        <v xml:space="preserve">    (U4)0x00000002U,                                                           /* 02 REC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UNKNOWN</v>
      </c>
      <c r="AK74" s="65"/>
      <c r="AL74" s="65" t="str">
        <f t="shared" si="9"/>
        <v>03</v>
      </c>
      <c r="AM74" s="67" t="str">
        <f t="shared" si="10"/>
        <v>00</v>
      </c>
      <c r="AN74" s="67" t="str">
        <f t="shared" si="11"/>
        <v>00</v>
      </c>
      <c r="AO74" s="67" t="str">
        <f t="shared" si="12"/>
        <v>00</v>
      </c>
      <c r="AQ74" s="206" t="str">
        <f t="shared" si="7"/>
        <v xml:space="preserve">    (U4)0x00000003U,                                                           /* 03 UNKNOWN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5"/>
      <c r="AL75" s="65" t="str">
        <f t="shared" si="9"/>
        <v>04</v>
      </c>
      <c r="AM75" s="67" t="str">
        <f t="shared" si="10"/>
        <v>00</v>
      </c>
      <c r="AN75" s="67" t="str">
        <f t="shared" si="11"/>
        <v>00</v>
      </c>
      <c r="AO75" s="67" t="str">
        <f t="shared" si="12"/>
        <v>00</v>
      </c>
      <c r="AQ75" s="206"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5"/>
      <c r="AL76" s="65"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5"/>
      <c r="AL77" s="65"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5"/>
      <c r="AL78" s="65"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0</v>
      </c>
      <c r="AG79" s="132">
        <f t="shared" si="13"/>
        <v>0</v>
      </c>
      <c r="AH79" s="132">
        <f t="shared" si="13"/>
        <v>0</v>
      </c>
      <c r="AI79" s="132">
        <f t="shared" si="13"/>
        <v>0</v>
      </c>
      <c r="AJ79" s="52" t="str">
        <f t="shared" si="6"/>
        <v/>
      </c>
      <c r="AK79" s="65"/>
      <c r="AL79" s="65" t="str">
        <f t="shared" si="9"/>
        <v>00</v>
      </c>
      <c r="AM79" s="67" t="str">
        <f t="shared" si="10"/>
        <v>00</v>
      </c>
      <c r="AN79" s="67" t="str">
        <f t="shared" si="11"/>
        <v>00</v>
      </c>
      <c r="AO79" s="67" t="str">
        <f t="shared" si="12"/>
        <v>00</v>
      </c>
      <c r="AQ79" s="206" t="str">
        <f t="shared" si="7"/>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0</v>
      </c>
      <c r="AG80" s="132">
        <f t="shared" si="13"/>
        <v>0</v>
      </c>
      <c r="AH80" s="132">
        <f t="shared" si="13"/>
        <v>0</v>
      </c>
      <c r="AI80" s="132">
        <f t="shared" si="13"/>
        <v>0</v>
      </c>
      <c r="AJ80" s="52" t="str">
        <f t="shared" si="6"/>
        <v/>
      </c>
      <c r="AK80" s="65"/>
      <c r="AL80" s="65" t="str">
        <f t="shared" si="9"/>
        <v>00</v>
      </c>
      <c r="AM80" s="67" t="str">
        <f t="shared" si="10"/>
        <v>00</v>
      </c>
      <c r="AN80" s="67" t="str">
        <f t="shared" si="11"/>
        <v>00</v>
      </c>
      <c r="AO80" s="67" t="str">
        <f t="shared" si="12"/>
        <v>00</v>
      </c>
      <c r="AQ80" s="206" t="str">
        <f t="shared" si="7"/>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0</v>
      </c>
      <c r="AG81" s="132">
        <f t="shared" si="13"/>
        <v>0</v>
      </c>
      <c r="AH81" s="132">
        <f t="shared" si="13"/>
        <v>0</v>
      </c>
      <c r="AI81" s="132">
        <f t="shared" si="13"/>
        <v>0</v>
      </c>
      <c r="AJ81" s="52" t="str">
        <f t="shared" si="6"/>
        <v/>
      </c>
      <c r="AK81" s="65"/>
      <c r="AL81" s="65" t="str">
        <f t="shared" si="9"/>
        <v>00</v>
      </c>
      <c r="AM81" s="67" t="str">
        <f t="shared" si="10"/>
        <v>00</v>
      </c>
      <c r="AN81" s="67" t="str">
        <f t="shared" si="11"/>
        <v>00</v>
      </c>
      <c r="AO81" s="67" t="str">
        <f t="shared" si="12"/>
        <v>00</v>
      </c>
      <c r="AQ81" s="206" t="str">
        <f t="shared" si="7"/>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0</v>
      </c>
      <c r="AG82" s="132">
        <f t="shared" si="13"/>
        <v>0</v>
      </c>
      <c r="AH82" s="132">
        <f t="shared" si="13"/>
        <v>0</v>
      </c>
      <c r="AI82" s="132">
        <f t="shared" si="13"/>
        <v>0</v>
      </c>
      <c r="AJ82" s="52" t="str">
        <f t="shared" si="6"/>
        <v/>
      </c>
      <c r="AK82" s="65"/>
      <c r="AL82" s="65" t="str">
        <f t="shared" si="9"/>
        <v>00</v>
      </c>
      <c r="AM82" s="67" t="str">
        <f t="shared" si="10"/>
        <v>00</v>
      </c>
      <c r="AN82" s="67" t="str">
        <f t="shared" si="11"/>
        <v>00</v>
      </c>
      <c r="AO82" s="67" t="str">
        <f t="shared" si="12"/>
        <v>00</v>
      </c>
      <c r="AQ82" s="206" t="str">
        <f t="shared" si="7"/>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0</v>
      </c>
      <c r="AG83" s="132">
        <f t="shared" si="13"/>
        <v>0</v>
      </c>
      <c r="AH83" s="132">
        <f t="shared" si="13"/>
        <v>0</v>
      </c>
      <c r="AI83" s="132">
        <f t="shared" si="13"/>
        <v>0</v>
      </c>
      <c r="AJ83" s="52" t="str">
        <f t="shared" si="6"/>
        <v/>
      </c>
      <c r="AK83" s="65"/>
      <c r="AL83" s="65" t="str">
        <f t="shared" si="9"/>
        <v>00</v>
      </c>
      <c r="AM83" s="67" t="str">
        <f t="shared" si="10"/>
        <v>00</v>
      </c>
      <c r="AN83" s="67" t="str">
        <f t="shared" si="11"/>
        <v>00</v>
      </c>
      <c r="AO83" s="67" t="str">
        <f t="shared" si="12"/>
        <v>00</v>
      </c>
      <c r="AQ83" s="206" t="str">
        <f t="shared" si="7"/>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0</v>
      </c>
      <c r="AG84" s="132">
        <f t="shared" si="13"/>
        <v>0</v>
      </c>
      <c r="AH84" s="132">
        <f t="shared" si="13"/>
        <v>0</v>
      </c>
      <c r="AI84" s="132">
        <f t="shared" si="13"/>
        <v>0</v>
      </c>
      <c r="AJ84" s="52" t="str">
        <f t="shared" si="6"/>
        <v/>
      </c>
      <c r="AK84" s="65"/>
      <c r="AL84" s="65" t="str">
        <f t="shared" si="9"/>
        <v>00</v>
      </c>
      <c r="AM84" s="67" t="str">
        <f t="shared" si="10"/>
        <v>00</v>
      </c>
      <c r="AN84" s="67" t="str">
        <f t="shared" si="11"/>
        <v>00</v>
      </c>
      <c r="AO84" s="67" t="str">
        <f t="shared" si="12"/>
        <v>00</v>
      </c>
      <c r="AQ84" s="206" t="str">
        <f t="shared" si="7"/>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0</v>
      </c>
      <c r="AG85" s="132">
        <f t="shared" si="13"/>
        <v>0</v>
      </c>
      <c r="AH85" s="132">
        <f t="shared" si="13"/>
        <v>0</v>
      </c>
      <c r="AI85" s="132">
        <f t="shared" si="13"/>
        <v>0</v>
      </c>
      <c r="AJ85" s="52" t="str">
        <f t="shared" si="6"/>
        <v/>
      </c>
      <c r="AK85" s="65"/>
      <c r="AL85" s="65" t="str">
        <f t="shared" si="9"/>
        <v>00</v>
      </c>
      <c r="AM85" s="67" t="str">
        <f t="shared" si="10"/>
        <v>00</v>
      </c>
      <c r="AN85" s="67" t="str">
        <f t="shared" si="11"/>
        <v>00</v>
      </c>
      <c r="AO85" s="67" t="str">
        <f t="shared" si="12"/>
        <v>00</v>
      </c>
      <c r="AQ85" s="206" t="str">
        <f t="shared" si="7"/>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0</v>
      </c>
      <c r="AG86" s="132">
        <f t="shared" si="13"/>
        <v>0</v>
      </c>
      <c r="AH86" s="132">
        <f t="shared" si="13"/>
        <v>0</v>
      </c>
      <c r="AI86" s="132">
        <f>IF(AI21=1,1,0)</f>
        <v>0</v>
      </c>
      <c r="AJ86" s="52" t="str">
        <f t="shared" si="6"/>
        <v/>
      </c>
      <c r="AK86" s="65"/>
      <c r="AL86" s="65" t="str">
        <f t="shared" si="9"/>
        <v>00</v>
      </c>
      <c r="AM86" s="67" t="str">
        <f t="shared" si="10"/>
        <v>00</v>
      </c>
      <c r="AN86" s="67" t="str">
        <f t="shared" si="11"/>
        <v>00</v>
      </c>
      <c r="AO86" s="67" t="str">
        <f t="shared" si="12"/>
        <v>00</v>
      </c>
      <c r="AQ86" s="206" t="str">
        <f t="shared" si="7"/>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0</v>
      </c>
      <c r="AF87" s="132">
        <f t="shared" si="14"/>
        <v>0</v>
      </c>
      <c r="AG87" s="132">
        <f t="shared" si="14"/>
        <v>0</v>
      </c>
      <c r="AH87" s="132">
        <f t="shared" si="14"/>
        <v>0</v>
      </c>
      <c r="AI87" s="132">
        <f t="shared" si="14"/>
        <v>0</v>
      </c>
      <c r="AJ87" s="52" t="str">
        <f t="shared" si="6"/>
        <v/>
      </c>
      <c r="AK87" s="65"/>
      <c r="AL87" s="65" t="str">
        <f t="shared" si="9"/>
        <v>00</v>
      </c>
      <c r="AM87" s="67" t="str">
        <f t="shared" si="10"/>
        <v>00</v>
      </c>
      <c r="AN87" s="67" t="str">
        <f t="shared" si="11"/>
        <v>00</v>
      </c>
      <c r="AO87" s="67" t="str">
        <f t="shared" si="12"/>
        <v>00</v>
      </c>
      <c r="AQ87" s="206" t="str">
        <f t="shared" si="7"/>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0</v>
      </c>
      <c r="AF88" s="132">
        <f t="shared" si="14"/>
        <v>0</v>
      </c>
      <c r="AG88" s="132">
        <f t="shared" si="14"/>
        <v>0</v>
      </c>
      <c r="AH88" s="132">
        <f t="shared" si="14"/>
        <v>0</v>
      </c>
      <c r="AI88" s="132">
        <f t="shared" si="14"/>
        <v>0</v>
      </c>
      <c r="AJ88" s="52" t="str">
        <f t="shared" si="6"/>
        <v/>
      </c>
      <c r="AK88" s="65"/>
      <c r="AL88" s="65" t="str">
        <f t="shared" si="9"/>
        <v>00</v>
      </c>
      <c r="AM88" s="67" t="str">
        <f t="shared" si="10"/>
        <v>00</v>
      </c>
      <c r="AN88" s="67" t="str">
        <f t="shared" si="11"/>
        <v>00</v>
      </c>
      <c r="AO88" s="67" t="str">
        <f t="shared" si="12"/>
        <v>00</v>
      </c>
      <c r="AQ88" s="206" t="str">
        <f t="shared" si="7"/>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0</v>
      </c>
      <c r="AF89" s="132">
        <f t="shared" si="14"/>
        <v>0</v>
      </c>
      <c r="AG89" s="132">
        <f t="shared" si="14"/>
        <v>0</v>
      </c>
      <c r="AH89" s="132">
        <f t="shared" si="14"/>
        <v>0</v>
      </c>
      <c r="AI89" s="132">
        <f t="shared" si="14"/>
        <v>0</v>
      </c>
      <c r="AJ89" s="52" t="str">
        <f t="shared" si="6"/>
        <v/>
      </c>
      <c r="AK89" s="65"/>
      <c r="AL89" s="65" t="str">
        <f t="shared" si="9"/>
        <v>00</v>
      </c>
      <c r="AM89" s="67" t="str">
        <f t="shared" si="10"/>
        <v>00</v>
      </c>
      <c r="AN89" s="67" t="str">
        <f t="shared" si="11"/>
        <v>00</v>
      </c>
      <c r="AO89" s="67" t="str">
        <f t="shared" si="12"/>
        <v>00</v>
      </c>
      <c r="AQ89" s="206" t="str">
        <f t="shared" si="7"/>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0</v>
      </c>
      <c r="AF90" s="132">
        <f t="shared" si="14"/>
        <v>0</v>
      </c>
      <c r="AG90" s="132">
        <f t="shared" si="14"/>
        <v>0</v>
      </c>
      <c r="AH90" s="132">
        <f t="shared" si="14"/>
        <v>0</v>
      </c>
      <c r="AI90" s="132">
        <f t="shared" si="14"/>
        <v>0</v>
      </c>
      <c r="AJ90" s="52" t="str">
        <f t="shared" si="6"/>
        <v/>
      </c>
      <c r="AK90" s="65"/>
      <c r="AL90" s="65" t="str">
        <f t="shared" si="9"/>
        <v>00</v>
      </c>
      <c r="AM90" s="67" t="str">
        <f t="shared" si="10"/>
        <v>00</v>
      </c>
      <c r="AN90" s="67" t="str">
        <f t="shared" si="11"/>
        <v>00</v>
      </c>
      <c r="AO90" s="67" t="str">
        <f t="shared" si="12"/>
        <v>00</v>
      </c>
      <c r="AQ90" s="206" t="str">
        <f t="shared" si="7"/>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0</v>
      </c>
      <c r="AF91" s="132">
        <f t="shared" si="14"/>
        <v>0</v>
      </c>
      <c r="AG91" s="132">
        <f t="shared" si="14"/>
        <v>0</v>
      </c>
      <c r="AH91" s="132">
        <f t="shared" si="14"/>
        <v>0</v>
      </c>
      <c r="AI91" s="132">
        <f t="shared" si="14"/>
        <v>0</v>
      </c>
      <c r="AJ91" s="52" t="str">
        <f t="shared" si="6"/>
        <v/>
      </c>
      <c r="AK91" s="65"/>
      <c r="AL91" s="65" t="str">
        <f t="shared" si="9"/>
        <v>00</v>
      </c>
      <c r="AM91" s="67" t="str">
        <f t="shared" si="10"/>
        <v>00</v>
      </c>
      <c r="AN91" s="67" t="str">
        <f t="shared" si="11"/>
        <v>00</v>
      </c>
      <c r="AO91" s="67" t="str">
        <f t="shared" si="12"/>
        <v>00</v>
      </c>
      <c r="AQ91" s="206" t="str">
        <f t="shared" si="7"/>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0</v>
      </c>
      <c r="AF92" s="132">
        <f t="shared" si="14"/>
        <v>0</v>
      </c>
      <c r="AG92" s="132">
        <f t="shared" si="14"/>
        <v>0</v>
      </c>
      <c r="AH92" s="132">
        <f t="shared" si="14"/>
        <v>0</v>
      </c>
      <c r="AI92" s="132">
        <f t="shared" si="14"/>
        <v>0</v>
      </c>
      <c r="AJ92" s="52" t="str">
        <f t="shared" si="6"/>
        <v/>
      </c>
      <c r="AK92" s="65"/>
      <c r="AL92" s="65" t="str">
        <f t="shared" si="9"/>
        <v>00</v>
      </c>
      <c r="AM92" s="67" t="str">
        <f t="shared" si="10"/>
        <v>00</v>
      </c>
      <c r="AN92" s="67" t="str">
        <f t="shared" si="11"/>
        <v>00</v>
      </c>
      <c r="AO92" s="67" t="str">
        <f t="shared" si="12"/>
        <v>00</v>
      </c>
      <c r="AQ92" s="206" t="str">
        <f t="shared" si="7"/>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0</v>
      </c>
      <c r="AF93" s="132">
        <f t="shared" si="14"/>
        <v>0</v>
      </c>
      <c r="AG93" s="132">
        <f t="shared" si="14"/>
        <v>0</v>
      </c>
      <c r="AH93" s="132">
        <f t="shared" si="14"/>
        <v>0</v>
      </c>
      <c r="AI93" s="132">
        <f t="shared" si="14"/>
        <v>0</v>
      </c>
      <c r="AJ93" s="52" t="str">
        <f t="shared" si="6"/>
        <v/>
      </c>
      <c r="AK93" s="65"/>
      <c r="AL93" s="65" t="str">
        <f t="shared" si="9"/>
        <v>00</v>
      </c>
      <c r="AM93" s="67" t="str">
        <f t="shared" si="10"/>
        <v>00</v>
      </c>
      <c r="AN93" s="67" t="str">
        <f t="shared" si="11"/>
        <v>00</v>
      </c>
      <c r="AO93" s="67" t="str">
        <f t="shared" si="12"/>
        <v>00</v>
      </c>
      <c r="AQ93" s="206" t="str">
        <f t="shared" si="7"/>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0</v>
      </c>
      <c r="AF94" s="132">
        <f t="shared" si="14"/>
        <v>0</v>
      </c>
      <c r="AG94" s="132">
        <f t="shared" si="14"/>
        <v>0</v>
      </c>
      <c r="AH94" s="132">
        <f t="shared" si="14"/>
        <v>0</v>
      </c>
      <c r="AI94" s="132">
        <f>IF(AI29=1,1,0)</f>
        <v>0</v>
      </c>
      <c r="AJ94" s="52" t="str">
        <f t="shared" si="6"/>
        <v/>
      </c>
      <c r="AK94" s="65"/>
      <c r="AL94" s="65" t="str">
        <f t="shared" si="9"/>
        <v>00</v>
      </c>
      <c r="AM94" s="67" t="str">
        <f t="shared" si="10"/>
        <v>00</v>
      </c>
      <c r="AN94" s="67" t="str">
        <f t="shared" si="11"/>
        <v>00</v>
      </c>
      <c r="AO94" s="67" t="str">
        <f t="shared" si="12"/>
        <v>00</v>
      </c>
      <c r="AQ94" s="206" t="str">
        <f t="shared" si="7"/>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0</v>
      </c>
      <c r="AF95" s="132">
        <f t="shared" si="15"/>
        <v>0</v>
      </c>
      <c r="AG95" s="132">
        <f t="shared" si="15"/>
        <v>0</v>
      </c>
      <c r="AH95" s="132">
        <f t="shared" si="15"/>
        <v>0</v>
      </c>
      <c r="AI95" s="132">
        <f t="shared" si="15"/>
        <v>0</v>
      </c>
      <c r="AJ95" s="52" t="str">
        <f t="shared" si="6"/>
        <v/>
      </c>
      <c r="AK95" s="65"/>
      <c r="AL95" s="65" t="str">
        <f t="shared" si="9"/>
        <v>00</v>
      </c>
      <c r="AM95" s="67" t="str">
        <f t="shared" si="10"/>
        <v>00</v>
      </c>
      <c r="AN95" s="67" t="str">
        <f t="shared" si="11"/>
        <v>00</v>
      </c>
      <c r="AO95" s="67" t="str">
        <f t="shared" si="12"/>
        <v>00</v>
      </c>
      <c r="AQ95" s="206" t="str">
        <f t="shared" si="7"/>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0</v>
      </c>
      <c r="AF96" s="132">
        <f t="shared" si="15"/>
        <v>0</v>
      </c>
      <c r="AG96" s="132">
        <f t="shared" si="15"/>
        <v>0</v>
      </c>
      <c r="AH96" s="132">
        <f t="shared" si="15"/>
        <v>0</v>
      </c>
      <c r="AI96" s="132">
        <f t="shared" si="15"/>
        <v>0</v>
      </c>
      <c r="AJ96" s="52" t="str">
        <f t="shared" si="6"/>
        <v/>
      </c>
      <c r="AK96" s="65"/>
      <c r="AL96" s="65" t="str">
        <f t="shared" si="9"/>
        <v>00</v>
      </c>
      <c r="AM96" s="67" t="str">
        <f t="shared" si="10"/>
        <v>00</v>
      </c>
      <c r="AN96" s="67" t="str">
        <f t="shared" si="11"/>
        <v>00</v>
      </c>
      <c r="AO96" s="67" t="str">
        <f t="shared" si="12"/>
        <v>00</v>
      </c>
      <c r="AQ96" s="206" t="str">
        <f t="shared" si="7"/>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0</v>
      </c>
      <c r="AF97" s="132">
        <f t="shared" si="15"/>
        <v>0</v>
      </c>
      <c r="AG97" s="132">
        <f t="shared" si="15"/>
        <v>0</v>
      </c>
      <c r="AH97" s="132">
        <f t="shared" si="15"/>
        <v>0</v>
      </c>
      <c r="AI97" s="132">
        <f t="shared" si="15"/>
        <v>0</v>
      </c>
      <c r="AJ97" s="52" t="str">
        <f t="shared" si="6"/>
        <v/>
      </c>
      <c r="AK97" s="65"/>
      <c r="AL97" s="65" t="str">
        <f t="shared" si="9"/>
        <v>00</v>
      </c>
      <c r="AM97" s="67" t="str">
        <f t="shared" si="10"/>
        <v>00</v>
      </c>
      <c r="AN97" s="67" t="str">
        <f t="shared" si="11"/>
        <v>00</v>
      </c>
      <c r="AO97" s="67" t="str">
        <f t="shared" si="12"/>
        <v>00</v>
      </c>
      <c r="AQ97" s="206" t="str">
        <f t="shared" si="7"/>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0</v>
      </c>
      <c r="AF98" s="132">
        <f t="shared" si="15"/>
        <v>0</v>
      </c>
      <c r="AG98" s="132">
        <f t="shared" si="15"/>
        <v>0</v>
      </c>
      <c r="AH98" s="132">
        <f t="shared" si="15"/>
        <v>0</v>
      </c>
      <c r="AI98" s="132">
        <f t="shared" si="15"/>
        <v>0</v>
      </c>
      <c r="AJ98" s="52" t="str">
        <f t="shared" si="6"/>
        <v/>
      </c>
      <c r="AK98" s="65"/>
      <c r="AL98" s="65" t="str">
        <f t="shared" si="9"/>
        <v>00</v>
      </c>
      <c r="AM98" s="67" t="str">
        <f t="shared" si="10"/>
        <v>00</v>
      </c>
      <c r="AN98" s="67" t="str">
        <f t="shared" si="11"/>
        <v>00</v>
      </c>
      <c r="AO98" s="67" t="str">
        <f t="shared" si="12"/>
        <v>00</v>
      </c>
      <c r="AQ98" s="206" t="str">
        <f t="shared" si="7"/>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0</v>
      </c>
      <c r="AF99" s="132">
        <f t="shared" si="15"/>
        <v>0</v>
      </c>
      <c r="AG99" s="132">
        <f t="shared" si="15"/>
        <v>0</v>
      </c>
      <c r="AH99" s="132">
        <f t="shared" si="15"/>
        <v>0</v>
      </c>
      <c r="AI99" s="132">
        <f t="shared" si="15"/>
        <v>0</v>
      </c>
      <c r="AJ99" s="52" t="str">
        <f t="shared" si="6"/>
        <v/>
      </c>
      <c r="AK99" s="65"/>
      <c r="AL99" s="65" t="str">
        <f t="shared" si="9"/>
        <v>00</v>
      </c>
      <c r="AM99" s="67" t="str">
        <f t="shared" si="10"/>
        <v>00</v>
      </c>
      <c r="AN99" s="67" t="str">
        <f t="shared" si="11"/>
        <v>00</v>
      </c>
      <c r="AO99" s="67" t="str">
        <f t="shared" si="12"/>
        <v>00</v>
      </c>
      <c r="AQ99" s="206" t="str">
        <f t="shared" si="7"/>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0</v>
      </c>
      <c r="AF100" s="132">
        <f t="shared" si="15"/>
        <v>0</v>
      </c>
      <c r="AG100" s="132">
        <f t="shared" si="15"/>
        <v>0</v>
      </c>
      <c r="AH100" s="132">
        <f t="shared" si="15"/>
        <v>0</v>
      </c>
      <c r="AI100" s="132">
        <f t="shared" si="15"/>
        <v>0</v>
      </c>
      <c r="AJ100" s="52" t="str">
        <f t="shared" si="6"/>
        <v/>
      </c>
      <c r="AK100" s="65"/>
      <c r="AL100" s="65" t="str">
        <f t="shared" si="9"/>
        <v>00</v>
      </c>
      <c r="AM100" s="67" t="str">
        <f t="shared" si="10"/>
        <v>00</v>
      </c>
      <c r="AN100" s="67" t="str">
        <f t="shared" si="11"/>
        <v>00</v>
      </c>
      <c r="AO100" s="67" t="str">
        <f t="shared" si="12"/>
        <v>00</v>
      </c>
      <c r="AQ100" s="206" t="str">
        <f t="shared" si="7"/>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0</v>
      </c>
      <c r="AF101" s="132">
        <f t="shared" si="15"/>
        <v>0</v>
      </c>
      <c r="AG101" s="132">
        <f t="shared" si="15"/>
        <v>0</v>
      </c>
      <c r="AH101" s="132">
        <f t="shared" si="15"/>
        <v>0</v>
      </c>
      <c r="AI101" s="132">
        <f t="shared" si="15"/>
        <v>0</v>
      </c>
      <c r="AJ101" s="52" t="str">
        <f t="shared" si="6"/>
        <v/>
      </c>
      <c r="AK101" s="65"/>
      <c r="AL101" s="65" t="str">
        <f t="shared" si="9"/>
        <v>00</v>
      </c>
      <c r="AM101" s="67" t="str">
        <f t="shared" si="10"/>
        <v>00</v>
      </c>
      <c r="AN101" s="67" t="str">
        <f t="shared" si="11"/>
        <v>00</v>
      </c>
      <c r="AO101" s="67" t="str">
        <f t="shared" si="12"/>
        <v>00</v>
      </c>
      <c r="AQ101" s="206" t="str">
        <f t="shared" si="7"/>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0</v>
      </c>
      <c r="AF102" s="132">
        <f t="shared" si="15"/>
        <v>0</v>
      </c>
      <c r="AG102" s="132">
        <f t="shared" si="15"/>
        <v>0</v>
      </c>
      <c r="AH102" s="132">
        <f t="shared" si="15"/>
        <v>0</v>
      </c>
      <c r="AI102" s="132">
        <f>IF(AI37=1,1,0)</f>
        <v>0</v>
      </c>
      <c r="AJ102" s="52" t="str">
        <f t="shared" si="6"/>
        <v/>
      </c>
      <c r="AK102" s="65"/>
      <c r="AL102" s="65" t="str">
        <f t="shared" si="9"/>
        <v>00</v>
      </c>
      <c r="AM102" s="67" t="str">
        <f t="shared" si="10"/>
        <v>00</v>
      </c>
      <c r="AN102" s="67" t="str">
        <f t="shared" si="11"/>
        <v>00</v>
      </c>
      <c r="AO102" s="67" t="str">
        <f t="shared" si="12"/>
        <v>00</v>
      </c>
      <c r="AQ102" s="206" t="str">
        <f t="shared" si="7"/>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0</v>
      </c>
      <c r="AE103" s="132">
        <f t="shared" si="16"/>
        <v>0</v>
      </c>
      <c r="AF103" s="132">
        <f t="shared" si="16"/>
        <v>0</v>
      </c>
      <c r="AG103" s="132">
        <f t="shared" si="16"/>
        <v>0</v>
      </c>
      <c r="AH103" s="132">
        <f t="shared" si="16"/>
        <v>0</v>
      </c>
      <c r="AI103" s="132">
        <f t="shared" si="16"/>
        <v>0</v>
      </c>
      <c r="AJ103" s="52" t="str">
        <f t="shared" si="6"/>
        <v/>
      </c>
      <c r="AK103" s="65"/>
      <c r="AL103" s="65" t="str">
        <f t="shared" si="9"/>
        <v>00</v>
      </c>
      <c r="AM103" s="67" t="str">
        <f t="shared" si="10"/>
        <v>00</v>
      </c>
      <c r="AN103" s="67" t="str">
        <f t="shared" si="11"/>
        <v>00</v>
      </c>
      <c r="AO103" s="67" t="str">
        <f t="shared" si="12"/>
        <v>00</v>
      </c>
      <c r="AQ103" s="206" t="str">
        <f t="shared" si="7"/>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0</v>
      </c>
      <c r="AE104" s="132">
        <f t="shared" si="16"/>
        <v>0</v>
      </c>
      <c r="AF104" s="132">
        <f t="shared" si="16"/>
        <v>0</v>
      </c>
      <c r="AG104" s="132">
        <f t="shared" si="16"/>
        <v>0</v>
      </c>
      <c r="AH104" s="132">
        <f t="shared" si="16"/>
        <v>0</v>
      </c>
      <c r="AI104" s="132">
        <f t="shared" si="16"/>
        <v>0</v>
      </c>
      <c r="AJ104" s="52" t="str">
        <f t="shared" si="6"/>
        <v/>
      </c>
      <c r="AK104" s="65"/>
      <c r="AL104" s="65" t="str">
        <f t="shared" si="9"/>
        <v>00</v>
      </c>
      <c r="AM104" s="67" t="str">
        <f t="shared" si="10"/>
        <v>00</v>
      </c>
      <c r="AN104" s="67" t="str">
        <f t="shared" si="11"/>
        <v>00</v>
      </c>
      <c r="AO104" s="67" t="str">
        <f t="shared" si="12"/>
        <v>00</v>
      </c>
      <c r="AQ104" s="206" t="str">
        <f t="shared" si="7"/>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0</v>
      </c>
      <c r="AE105" s="132">
        <f t="shared" si="16"/>
        <v>0</v>
      </c>
      <c r="AF105" s="132">
        <f t="shared" si="16"/>
        <v>0</v>
      </c>
      <c r="AG105" s="132">
        <f t="shared" si="16"/>
        <v>0</v>
      </c>
      <c r="AH105" s="132">
        <f t="shared" si="16"/>
        <v>0</v>
      </c>
      <c r="AI105" s="132">
        <f t="shared" si="16"/>
        <v>0</v>
      </c>
      <c r="AJ105" s="52" t="str">
        <f t="shared" si="6"/>
        <v/>
      </c>
      <c r="AK105" s="65"/>
      <c r="AL105" s="65" t="str">
        <f t="shared" si="9"/>
        <v>00</v>
      </c>
      <c r="AM105" s="67" t="str">
        <f t="shared" si="10"/>
        <v>00</v>
      </c>
      <c r="AN105" s="67" t="str">
        <f t="shared" si="11"/>
        <v>00</v>
      </c>
      <c r="AO105" s="67" t="str">
        <f t="shared" si="12"/>
        <v>00</v>
      </c>
      <c r="AQ105" s="206" t="str">
        <f t="shared" si="7"/>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0</v>
      </c>
      <c r="AE106" s="132">
        <f t="shared" si="16"/>
        <v>0</v>
      </c>
      <c r="AF106" s="132">
        <f t="shared" si="16"/>
        <v>0</v>
      </c>
      <c r="AG106" s="132">
        <f t="shared" si="16"/>
        <v>0</v>
      </c>
      <c r="AH106" s="132">
        <f t="shared" si="16"/>
        <v>0</v>
      </c>
      <c r="AI106" s="132">
        <f t="shared" si="16"/>
        <v>0</v>
      </c>
      <c r="AJ106" s="52" t="str">
        <f t="shared" si="6"/>
        <v/>
      </c>
      <c r="AK106" s="65"/>
      <c r="AL106" s="65" t="str">
        <f t="shared" si="9"/>
        <v>00</v>
      </c>
      <c r="AM106" s="67" t="str">
        <f t="shared" si="10"/>
        <v>00</v>
      </c>
      <c r="AN106" s="67" t="str">
        <f t="shared" si="11"/>
        <v>00</v>
      </c>
      <c r="AO106" s="67" t="str">
        <f t="shared" si="12"/>
        <v>00</v>
      </c>
      <c r="AQ106" s="206" t="str">
        <f t="shared" si="7"/>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0</v>
      </c>
      <c r="AE107" s="132">
        <f t="shared" si="16"/>
        <v>0</v>
      </c>
      <c r="AF107" s="132">
        <f t="shared" si="16"/>
        <v>0</v>
      </c>
      <c r="AG107" s="132">
        <f t="shared" si="16"/>
        <v>0</v>
      </c>
      <c r="AH107" s="132">
        <f t="shared" si="16"/>
        <v>0</v>
      </c>
      <c r="AI107" s="132">
        <f t="shared" si="16"/>
        <v>0</v>
      </c>
      <c r="AJ107" s="52" t="str">
        <f t="shared" si="6"/>
        <v/>
      </c>
      <c r="AK107" s="65"/>
      <c r="AL107" s="65" t="str">
        <f t="shared" si="9"/>
        <v>00</v>
      </c>
      <c r="AM107" s="67" t="str">
        <f t="shared" si="10"/>
        <v>00</v>
      </c>
      <c r="AN107" s="67" t="str">
        <f t="shared" si="11"/>
        <v>00</v>
      </c>
      <c r="AO107" s="67" t="str">
        <f t="shared" si="12"/>
        <v>00</v>
      </c>
      <c r="AQ107" s="206" t="str">
        <f t="shared" si="7"/>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0</v>
      </c>
      <c r="AE108" s="132">
        <f t="shared" si="16"/>
        <v>0</v>
      </c>
      <c r="AF108" s="132">
        <f t="shared" si="16"/>
        <v>0</v>
      </c>
      <c r="AG108" s="132">
        <f t="shared" si="16"/>
        <v>0</v>
      </c>
      <c r="AH108" s="132">
        <f t="shared" si="16"/>
        <v>0</v>
      </c>
      <c r="AI108" s="132">
        <f t="shared" si="16"/>
        <v>0</v>
      </c>
      <c r="AJ108" s="52" t="str">
        <f t="shared" si="6"/>
        <v/>
      </c>
      <c r="AK108" s="65"/>
      <c r="AL108" s="65" t="str">
        <f t="shared" si="9"/>
        <v>00</v>
      </c>
      <c r="AM108" s="67" t="str">
        <f t="shared" si="10"/>
        <v>00</v>
      </c>
      <c r="AN108" s="67" t="str">
        <f t="shared" si="11"/>
        <v>00</v>
      </c>
      <c r="AO108" s="67" t="str">
        <f t="shared" si="12"/>
        <v>00</v>
      </c>
      <c r="AQ108" s="206" t="str">
        <f t="shared" si="7"/>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0</v>
      </c>
      <c r="AE109" s="132">
        <f t="shared" si="16"/>
        <v>0</v>
      </c>
      <c r="AF109" s="132">
        <f t="shared" si="16"/>
        <v>0</v>
      </c>
      <c r="AG109" s="132">
        <f t="shared" si="16"/>
        <v>0</v>
      </c>
      <c r="AH109" s="132">
        <f t="shared" si="16"/>
        <v>0</v>
      </c>
      <c r="AI109" s="132">
        <f t="shared" si="16"/>
        <v>0</v>
      </c>
      <c r="AJ109" s="52" t="str">
        <f t="shared" si="6"/>
        <v/>
      </c>
      <c r="AK109" s="65"/>
      <c r="AL109" s="65" t="str">
        <f t="shared" si="9"/>
        <v>00</v>
      </c>
      <c r="AM109" s="67" t="str">
        <f t="shared" si="10"/>
        <v>00</v>
      </c>
      <c r="AN109" s="67" t="str">
        <f t="shared" si="11"/>
        <v>00</v>
      </c>
      <c r="AO109" s="67" t="str">
        <f t="shared" si="12"/>
        <v>00</v>
      </c>
      <c r="AQ109" s="206" t="str">
        <f t="shared" si="7"/>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0</v>
      </c>
      <c r="AE110" s="132">
        <f t="shared" si="16"/>
        <v>0</v>
      </c>
      <c r="AF110" s="132">
        <f t="shared" si="16"/>
        <v>0</v>
      </c>
      <c r="AG110" s="132">
        <f t="shared" si="16"/>
        <v>0</v>
      </c>
      <c r="AH110" s="132">
        <f t="shared" si="16"/>
        <v>0</v>
      </c>
      <c r="AI110" s="132">
        <f>IF(AI45=1,1,0)</f>
        <v>0</v>
      </c>
      <c r="AJ110" s="52" t="str">
        <f t="shared" si="6"/>
        <v/>
      </c>
      <c r="AK110" s="65"/>
      <c r="AL110" s="65" t="str">
        <f t="shared" si="9"/>
        <v>00</v>
      </c>
      <c r="AM110" s="67" t="str">
        <f t="shared" si="10"/>
        <v>00</v>
      </c>
      <c r="AN110" s="67" t="str">
        <f t="shared" si="11"/>
        <v>00</v>
      </c>
      <c r="AO110" s="67" t="str">
        <f t="shared" si="12"/>
        <v>00</v>
      </c>
      <c r="AQ110" s="206" t="str">
        <f t="shared" si="7"/>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0</v>
      </c>
      <c r="AE111" s="132">
        <f t="shared" si="17"/>
        <v>0</v>
      </c>
      <c r="AF111" s="132">
        <f t="shared" si="17"/>
        <v>0</v>
      </c>
      <c r="AG111" s="132">
        <f t="shared" si="17"/>
        <v>0</v>
      </c>
      <c r="AH111" s="132">
        <f t="shared" si="17"/>
        <v>0</v>
      </c>
      <c r="AI111" s="132">
        <f t="shared" si="17"/>
        <v>0</v>
      </c>
      <c r="AJ111" s="52" t="str">
        <f t="shared" si="6"/>
        <v/>
      </c>
      <c r="AK111" s="65"/>
      <c r="AL111" s="65" t="str">
        <f t="shared" si="9"/>
        <v>00</v>
      </c>
      <c r="AM111" s="67" t="str">
        <f t="shared" si="10"/>
        <v>00</v>
      </c>
      <c r="AN111" s="67" t="str">
        <f t="shared" si="11"/>
        <v>00</v>
      </c>
      <c r="AO111" s="67" t="str">
        <f t="shared" si="12"/>
        <v>00</v>
      </c>
      <c r="AQ111" s="206" t="str">
        <f t="shared" si="7"/>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0</v>
      </c>
      <c r="AE112" s="132">
        <f t="shared" si="17"/>
        <v>0</v>
      </c>
      <c r="AF112" s="132">
        <f t="shared" si="17"/>
        <v>0</v>
      </c>
      <c r="AG112" s="132">
        <f t="shared" si="17"/>
        <v>0</v>
      </c>
      <c r="AH112" s="132">
        <f t="shared" si="17"/>
        <v>0</v>
      </c>
      <c r="AI112" s="132">
        <f t="shared" si="17"/>
        <v>0</v>
      </c>
      <c r="AJ112" s="52" t="str">
        <f t="shared" si="6"/>
        <v/>
      </c>
      <c r="AK112" s="65"/>
      <c r="AL112" s="65" t="str">
        <f t="shared" si="9"/>
        <v>00</v>
      </c>
      <c r="AM112" s="67" t="str">
        <f t="shared" si="10"/>
        <v>00</v>
      </c>
      <c r="AN112" s="67" t="str">
        <f t="shared" si="11"/>
        <v>00</v>
      </c>
      <c r="AO112" s="67" t="str">
        <f t="shared" si="12"/>
        <v>00</v>
      </c>
      <c r="AQ112" s="206" t="str">
        <f t="shared" si="7"/>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0</v>
      </c>
      <c r="AE113" s="132">
        <f t="shared" si="17"/>
        <v>0</v>
      </c>
      <c r="AF113" s="132">
        <f t="shared" si="17"/>
        <v>0</v>
      </c>
      <c r="AG113" s="132">
        <f t="shared" si="17"/>
        <v>0</v>
      </c>
      <c r="AH113" s="132">
        <f t="shared" si="17"/>
        <v>0</v>
      </c>
      <c r="AI113" s="132">
        <f t="shared" si="17"/>
        <v>0</v>
      </c>
      <c r="AJ113" s="52" t="str">
        <f t="shared" si="6"/>
        <v/>
      </c>
      <c r="AK113" s="65"/>
      <c r="AL113" s="65" t="str">
        <f t="shared" si="9"/>
        <v>00</v>
      </c>
      <c r="AM113" s="67" t="str">
        <f t="shared" si="10"/>
        <v>00</v>
      </c>
      <c r="AN113" s="67" t="str">
        <f t="shared" si="11"/>
        <v>00</v>
      </c>
      <c r="AO113" s="67" t="str">
        <f t="shared" si="12"/>
        <v>00</v>
      </c>
      <c r="AQ113" s="206" t="str">
        <f t="shared" si="7"/>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0</v>
      </c>
      <c r="AE114" s="132">
        <f t="shared" si="17"/>
        <v>0</v>
      </c>
      <c r="AF114" s="132">
        <f t="shared" si="17"/>
        <v>0</v>
      </c>
      <c r="AG114" s="132">
        <f t="shared" si="17"/>
        <v>0</v>
      </c>
      <c r="AH114" s="132">
        <f t="shared" si="17"/>
        <v>0</v>
      </c>
      <c r="AI114" s="132">
        <f t="shared" si="17"/>
        <v>0</v>
      </c>
      <c r="AJ114" s="52" t="str">
        <f t="shared" si="6"/>
        <v/>
      </c>
      <c r="AK114" s="65"/>
      <c r="AL114" s="65" t="str">
        <f t="shared" si="9"/>
        <v>00</v>
      </c>
      <c r="AM114" s="67" t="str">
        <f t="shared" si="10"/>
        <v>00</v>
      </c>
      <c r="AN114" s="67" t="str">
        <f t="shared" si="11"/>
        <v>00</v>
      </c>
      <c r="AO114" s="67" t="str">
        <f t="shared" si="12"/>
        <v>00</v>
      </c>
      <c r="AQ114" s="206" t="str">
        <f t="shared" si="7"/>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0</v>
      </c>
      <c r="AE115" s="132">
        <f t="shared" si="17"/>
        <v>0</v>
      </c>
      <c r="AF115" s="132">
        <f t="shared" si="17"/>
        <v>0</v>
      </c>
      <c r="AG115" s="132">
        <f t="shared" si="17"/>
        <v>0</v>
      </c>
      <c r="AH115" s="132">
        <f t="shared" si="17"/>
        <v>0</v>
      </c>
      <c r="AI115" s="132">
        <f t="shared" si="17"/>
        <v>0</v>
      </c>
      <c r="AJ115" s="52" t="str">
        <f t="shared" si="6"/>
        <v/>
      </c>
      <c r="AK115" s="65"/>
      <c r="AL115" s="65" t="str">
        <f t="shared" si="9"/>
        <v>00</v>
      </c>
      <c r="AM115" s="67" t="str">
        <f t="shared" si="10"/>
        <v>00</v>
      </c>
      <c r="AN115" s="67" t="str">
        <f t="shared" si="11"/>
        <v>00</v>
      </c>
      <c r="AO115" s="67" t="str">
        <f t="shared" si="12"/>
        <v>00</v>
      </c>
      <c r="AQ115" s="206" t="str">
        <f t="shared" si="7"/>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0</v>
      </c>
      <c r="AE116" s="132">
        <f t="shared" si="17"/>
        <v>0</v>
      </c>
      <c r="AF116" s="132">
        <f t="shared" si="17"/>
        <v>0</v>
      </c>
      <c r="AG116" s="132">
        <f t="shared" si="17"/>
        <v>0</v>
      </c>
      <c r="AH116" s="132">
        <f t="shared" si="17"/>
        <v>0</v>
      </c>
      <c r="AI116" s="132">
        <f t="shared" si="17"/>
        <v>0</v>
      </c>
      <c r="AJ116" s="52" t="str">
        <f t="shared" si="6"/>
        <v/>
      </c>
      <c r="AK116" s="65"/>
      <c r="AL116" s="65" t="str">
        <f t="shared" si="9"/>
        <v>00</v>
      </c>
      <c r="AM116" s="67" t="str">
        <f t="shared" si="10"/>
        <v>00</v>
      </c>
      <c r="AN116" s="67" t="str">
        <f t="shared" si="11"/>
        <v>00</v>
      </c>
      <c r="AO116" s="67" t="str">
        <f t="shared" si="12"/>
        <v>00</v>
      </c>
      <c r="AQ116" s="206" t="str">
        <f t="shared" si="7"/>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0</v>
      </c>
      <c r="AE117" s="132">
        <f t="shared" si="17"/>
        <v>0</v>
      </c>
      <c r="AF117" s="132">
        <f t="shared" si="17"/>
        <v>0</v>
      </c>
      <c r="AG117" s="132">
        <f t="shared" si="17"/>
        <v>0</v>
      </c>
      <c r="AH117" s="132">
        <f t="shared" si="17"/>
        <v>0</v>
      </c>
      <c r="AI117" s="132">
        <f t="shared" si="17"/>
        <v>0</v>
      </c>
      <c r="AJ117" s="52" t="str">
        <f t="shared" si="6"/>
        <v/>
      </c>
      <c r="AK117" s="65"/>
      <c r="AL117" s="65" t="str">
        <f t="shared" si="9"/>
        <v>00</v>
      </c>
      <c r="AM117" s="67" t="str">
        <f t="shared" si="10"/>
        <v>00</v>
      </c>
      <c r="AN117" s="67" t="str">
        <f t="shared" si="11"/>
        <v>00</v>
      </c>
      <c r="AO117" s="67" t="str">
        <f t="shared" si="12"/>
        <v>00</v>
      </c>
      <c r="AQ117" s="206" t="str">
        <f t="shared" si="7"/>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0</v>
      </c>
      <c r="AE118" s="132">
        <f t="shared" si="17"/>
        <v>0</v>
      </c>
      <c r="AF118" s="132">
        <f t="shared" si="17"/>
        <v>0</v>
      </c>
      <c r="AG118" s="132">
        <f t="shared" si="17"/>
        <v>0</v>
      </c>
      <c r="AH118" s="132">
        <f t="shared" si="17"/>
        <v>0</v>
      </c>
      <c r="AI118" s="132">
        <f>IF(AI53=1,1,0)</f>
        <v>0</v>
      </c>
      <c r="AJ118" s="52" t="str">
        <f t="shared" si="6"/>
        <v/>
      </c>
      <c r="AK118" s="65"/>
      <c r="AL118" s="65" t="str">
        <f t="shared" si="9"/>
        <v>00</v>
      </c>
      <c r="AM118" s="67" t="str">
        <f t="shared" si="10"/>
        <v>00</v>
      </c>
      <c r="AN118" s="67" t="str">
        <f t="shared" si="11"/>
        <v>00</v>
      </c>
      <c r="AO118" s="67" t="str">
        <f t="shared" si="12"/>
        <v>00</v>
      </c>
      <c r="AQ118" s="206" t="str">
        <f t="shared" si="7"/>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0</v>
      </c>
      <c r="AE119" s="132">
        <f t="shared" si="18"/>
        <v>0</v>
      </c>
      <c r="AF119" s="132">
        <f t="shared" si="18"/>
        <v>0</v>
      </c>
      <c r="AG119" s="132">
        <f t="shared" si="18"/>
        <v>0</v>
      </c>
      <c r="AH119" s="132">
        <f t="shared" si="18"/>
        <v>0</v>
      </c>
      <c r="AI119" s="132">
        <f t="shared" si="18"/>
        <v>0</v>
      </c>
      <c r="AJ119" s="52" t="str">
        <f t="shared" si="6"/>
        <v/>
      </c>
      <c r="AK119" s="65"/>
      <c r="AL119" s="65" t="str">
        <f t="shared" si="9"/>
        <v>00</v>
      </c>
      <c r="AM119" s="67" t="str">
        <f t="shared" si="10"/>
        <v>00</v>
      </c>
      <c r="AN119" s="67" t="str">
        <f t="shared" si="11"/>
        <v>00</v>
      </c>
      <c r="AO119" s="67" t="str">
        <f t="shared" si="12"/>
        <v>00</v>
      </c>
      <c r="AQ119" s="206" t="str">
        <f t="shared" si="7"/>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0</v>
      </c>
      <c r="AE120" s="132">
        <f t="shared" si="18"/>
        <v>0</v>
      </c>
      <c r="AF120" s="132">
        <f t="shared" si="18"/>
        <v>0</v>
      </c>
      <c r="AG120" s="132">
        <f t="shared" si="18"/>
        <v>0</v>
      </c>
      <c r="AH120" s="132">
        <f t="shared" si="18"/>
        <v>0</v>
      </c>
      <c r="AI120" s="132">
        <f t="shared" si="18"/>
        <v>0</v>
      </c>
      <c r="AJ120" s="52" t="str">
        <f t="shared" si="6"/>
        <v/>
      </c>
      <c r="AK120" s="65"/>
      <c r="AL120" s="65" t="str">
        <f t="shared" si="9"/>
        <v>00</v>
      </c>
      <c r="AM120" s="67" t="str">
        <f t="shared" si="10"/>
        <v>00</v>
      </c>
      <c r="AN120" s="67" t="str">
        <f t="shared" si="11"/>
        <v>00</v>
      </c>
      <c r="AO120" s="67" t="str">
        <f t="shared" si="12"/>
        <v>00</v>
      </c>
      <c r="AQ120" s="206" t="str">
        <f t="shared" si="7"/>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0</v>
      </c>
      <c r="AE121" s="132">
        <f t="shared" si="18"/>
        <v>0</v>
      </c>
      <c r="AF121" s="132">
        <f t="shared" si="18"/>
        <v>0</v>
      </c>
      <c r="AG121" s="132">
        <f t="shared" si="18"/>
        <v>0</v>
      </c>
      <c r="AH121" s="132">
        <f t="shared" si="18"/>
        <v>0</v>
      </c>
      <c r="AI121" s="132">
        <f t="shared" si="18"/>
        <v>0</v>
      </c>
      <c r="AJ121" s="52" t="str">
        <f t="shared" si="6"/>
        <v/>
      </c>
      <c r="AK121" s="65"/>
      <c r="AL121" s="65" t="str">
        <f t="shared" si="9"/>
        <v>00</v>
      </c>
      <c r="AM121" s="67" t="str">
        <f t="shared" si="10"/>
        <v>00</v>
      </c>
      <c r="AN121" s="67" t="str">
        <f t="shared" si="11"/>
        <v>00</v>
      </c>
      <c r="AO121" s="67" t="str">
        <f t="shared" si="12"/>
        <v>00</v>
      </c>
      <c r="AQ121" s="206" t="str">
        <f t="shared" si="7"/>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0</v>
      </c>
      <c r="AE122" s="132">
        <f t="shared" si="18"/>
        <v>0</v>
      </c>
      <c r="AF122" s="132">
        <f t="shared" si="18"/>
        <v>0</v>
      </c>
      <c r="AG122" s="132">
        <f t="shared" si="18"/>
        <v>0</v>
      </c>
      <c r="AH122" s="132">
        <f t="shared" si="18"/>
        <v>0</v>
      </c>
      <c r="AI122" s="132">
        <f t="shared" si="18"/>
        <v>0</v>
      </c>
      <c r="AJ122" s="52" t="str">
        <f t="shared" si="6"/>
        <v/>
      </c>
      <c r="AK122" s="65"/>
      <c r="AL122" s="65" t="str">
        <f t="shared" si="9"/>
        <v>00</v>
      </c>
      <c r="AM122" s="67" t="str">
        <f t="shared" si="10"/>
        <v>00</v>
      </c>
      <c r="AN122" s="67" t="str">
        <f t="shared" si="11"/>
        <v>00</v>
      </c>
      <c r="AO122" s="67" t="str">
        <f t="shared" si="12"/>
        <v>00</v>
      </c>
      <c r="AQ122" s="206" t="str">
        <f t="shared" si="7"/>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0</v>
      </c>
      <c r="AE123" s="132">
        <f t="shared" si="18"/>
        <v>0</v>
      </c>
      <c r="AF123" s="132">
        <f t="shared" si="18"/>
        <v>0</v>
      </c>
      <c r="AG123" s="132">
        <f t="shared" si="18"/>
        <v>0</v>
      </c>
      <c r="AH123" s="132">
        <f t="shared" si="18"/>
        <v>0</v>
      </c>
      <c r="AI123" s="132">
        <f t="shared" si="18"/>
        <v>0</v>
      </c>
      <c r="AJ123" s="52" t="str">
        <f t="shared" si="6"/>
        <v/>
      </c>
      <c r="AK123" s="65"/>
      <c r="AL123" s="65" t="str">
        <f t="shared" si="9"/>
        <v>00</v>
      </c>
      <c r="AM123" s="67" t="str">
        <f t="shared" si="10"/>
        <v>00</v>
      </c>
      <c r="AN123" s="67" t="str">
        <f t="shared" si="11"/>
        <v>00</v>
      </c>
      <c r="AO123" s="67" t="str">
        <f t="shared" si="12"/>
        <v>00</v>
      </c>
      <c r="AQ123" s="206" t="str">
        <f t="shared" si="7"/>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0</v>
      </c>
      <c r="AE124" s="132">
        <f t="shared" si="18"/>
        <v>0</v>
      </c>
      <c r="AF124" s="132">
        <f t="shared" si="18"/>
        <v>0</v>
      </c>
      <c r="AG124" s="132">
        <f t="shared" si="18"/>
        <v>0</v>
      </c>
      <c r="AH124" s="132">
        <f t="shared" si="18"/>
        <v>0</v>
      </c>
      <c r="AI124" s="132">
        <f t="shared" si="18"/>
        <v>0</v>
      </c>
      <c r="AJ124" s="52" t="str">
        <f t="shared" si="6"/>
        <v/>
      </c>
      <c r="AK124" s="65"/>
      <c r="AL124" s="65" t="str">
        <f t="shared" si="9"/>
        <v>00</v>
      </c>
      <c r="AM124" s="67" t="str">
        <f t="shared" si="10"/>
        <v>00</v>
      </c>
      <c r="AN124" s="67" t="str">
        <f t="shared" si="11"/>
        <v>00</v>
      </c>
      <c r="AO124" s="67" t="str">
        <f t="shared" si="12"/>
        <v>00</v>
      </c>
      <c r="AQ124" s="206" t="str">
        <f t="shared" si="7"/>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0</v>
      </c>
      <c r="AE125" s="132">
        <f t="shared" si="18"/>
        <v>0</v>
      </c>
      <c r="AF125" s="132">
        <f t="shared" si="18"/>
        <v>0</v>
      </c>
      <c r="AG125" s="132">
        <f t="shared" si="18"/>
        <v>0</v>
      </c>
      <c r="AH125" s="132">
        <f t="shared" si="18"/>
        <v>0</v>
      </c>
      <c r="AI125" s="132">
        <f t="shared" si="18"/>
        <v>0</v>
      </c>
      <c r="AJ125" s="52" t="str">
        <f t="shared" si="6"/>
        <v/>
      </c>
      <c r="AK125" s="65"/>
      <c r="AL125" s="65" t="str">
        <f t="shared" si="9"/>
        <v>00</v>
      </c>
      <c r="AM125" s="67" t="str">
        <f t="shared" si="10"/>
        <v>00</v>
      </c>
      <c r="AN125" s="67" t="str">
        <f t="shared" si="11"/>
        <v>00</v>
      </c>
      <c r="AO125" s="67" t="str">
        <f t="shared" si="12"/>
        <v>00</v>
      </c>
      <c r="AQ125" s="206" t="str">
        <f t="shared" si="7"/>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0</v>
      </c>
      <c r="AE126" s="132">
        <f t="shared" si="18"/>
        <v>0</v>
      </c>
      <c r="AF126" s="132">
        <f t="shared" si="18"/>
        <v>0</v>
      </c>
      <c r="AG126" s="132">
        <f t="shared" si="18"/>
        <v>0</v>
      </c>
      <c r="AH126" s="132">
        <f t="shared" si="18"/>
        <v>0</v>
      </c>
      <c r="AI126" s="132">
        <f>IF(AI61=1,1,0)</f>
        <v>0</v>
      </c>
      <c r="AJ126" s="52" t="str">
        <f t="shared" si="6"/>
        <v/>
      </c>
      <c r="AK126" s="65"/>
      <c r="AL126" s="65" t="str">
        <f t="shared" si="9"/>
        <v>00</v>
      </c>
      <c r="AM126" s="67" t="str">
        <f t="shared" si="10"/>
        <v>00</v>
      </c>
      <c r="AN126" s="67" t="str">
        <f t="shared" si="11"/>
        <v>00</v>
      </c>
      <c r="AO126" s="67" t="str">
        <f t="shared" si="12"/>
        <v>00</v>
      </c>
      <c r="AQ126" s="206" t="str">
        <f t="shared" si="7"/>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0</v>
      </c>
      <c r="AE127" s="132">
        <f t="shared" si="19"/>
        <v>0</v>
      </c>
      <c r="AF127" s="132">
        <f t="shared" si="19"/>
        <v>0</v>
      </c>
      <c r="AG127" s="132">
        <f t="shared" si="19"/>
        <v>0</v>
      </c>
      <c r="AH127" s="132">
        <f t="shared" si="19"/>
        <v>0</v>
      </c>
      <c r="AI127" s="132">
        <f t="shared" si="19"/>
        <v>0</v>
      </c>
      <c r="AJ127" s="52" t="str">
        <f t="shared" si="6"/>
        <v/>
      </c>
      <c r="AK127" s="65"/>
      <c r="AL127" s="65" t="str">
        <f t="shared" si="9"/>
        <v>00</v>
      </c>
      <c r="AM127" s="67" t="str">
        <f t="shared" si="10"/>
        <v>00</v>
      </c>
      <c r="AN127" s="67" t="str">
        <f t="shared" si="11"/>
        <v>00</v>
      </c>
      <c r="AO127" s="67" t="str">
        <f t="shared" si="12"/>
        <v>00</v>
      </c>
      <c r="AQ127" s="206" t="str">
        <f t="shared" si="7"/>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0</v>
      </c>
      <c r="AE128" s="132">
        <f t="shared" si="19"/>
        <v>0</v>
      </c>
      <c r="AF128" s="132">
        <f t="shared" si="19"/>
        <v>0</v>
      </c>
      <c r="AG128" s="132">
        <f t="shared" si="19"/>
        <v>0</v>
      </c>
      <c r="AH128" s="132">
        <f t="shared" si="19"/>
        <v>0</v>
      </c>
      <c r="AI128" s="132">
        <f t="shared" si="19"/>
        <v>0</v>
      </c>
      <c r="AJ128" s="52" t="str">
        <f t="shared" si="6"/>
        <v/>
      </c>
      <c r="AK128" s="65"/>
      <c r="AL128" s="65" t="str">
        <f t="shared" si="9"/>
        <v>00</v>
      </c>
      <c r="AM128" s="67" t="str">
        <f t="shared" si="10"/>
        <v>00</v>
      </c>
      <c r="AN128" s="67" t="str">
        <f t="shared" si="11"/>
        <v>00</v>
      </c>
      <c r="AO128" s="67" t="str">
        <f t="shared" si="12"/>
        <v>00</v>
      </c>
      <c r="AQ128" s="206" t="str">
        <f t="shared" si="7"/>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0</v>
      </c>
      <c r="AE129" s="132">
        <f t="shared" si="19"/>
        <v>0</v>
      </c>
      <c r="AF129" s="132">
        <f t="shared" si="19"/>
        <v>0</v>
      </c>
      <c r="AG129" s="132">
        <f t="shared" si="19"/>
        <v>0</v>
      </c>
      <c r="AH129" s="132">
        <f t="shared" si="19"/>
        <v>0</v>
      </c>
      <c r="AI129" s="132">
        <f t="shared" si="19"/>
        <v>0</v>
      </c>
      <c r="AJ129" s="52" t="str">
        <f t="shared" si="6"/>
        <v/>
      </c>
      <c r="AK129" s="65"/>
      <c r="AL129" s="65" t="str">
        <f t="shared" si="9"/>
        <v>00</v>
      </c>
      <c r="AM129" s="67" t="str">
        <f t="shared" si="10"/>
        <v>00</v>
      </c>
      <c r="AN129" s="67" t="str">
        <f t="shared" si="11"/>
        <v>00</v>
      </c>
      <c r="AO129" s="67" t="str">
        <f t="shared" si="12"/>
        <v>00</v>
      </c>
      <c r="AQ129" s="206" t="str">
        <f t="shared" si="7"/>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0</v>
      </c>
      <c r="AE130" s="132">
        <f t="shared" si="19"/>
        <v>0</v>
      </c>
      <c r="AF130" s="132">
        <f t="shared" si="19"/>
        <v>0</v>
      </c>
      <c r="AG130" s="132">
        <f t="shared" si="19"/>
        <v>0</v>
      </c>
      <c r="AH130" s="132">
        <f t="shared" si="19"/>
        <v>0</v>
      </c>
      <c r="AI130" s="132">
        <f t="shared" si="19"/>
        <v>0</v>
      </c>
      <c r="AJ130" s="52" t="str">
        <f t="shared" si="6"/>
        <v/>
      </c>
      <c r="AK130" s="65"/>
      <c r="AL130" s="65" t="str">
        <f t="shared" si="9"/>
        <v>00</v>
      </c>
      <c r="AM130" s="67" t="str">
        <f t="shared" si="10"/>
        <v>00</v>
      </c>
      <c r="AN130" s="67" t="str">
        <f t="shared" si="11"/>
        <v>00</v>
      </c>
      <c r="AO130" s="67" t="str">
        <f t="shared" si="12"/>
        <v>00</v>
      </c>
      <c r="AQ130" s="206" t="str">
        <f t="shared" si="7"/>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0</v>
      </c>
      <c r="AE131" s="132">
        <f t="shared" si="19"/>
        <v>0</v>
      </c>
      <c r="AF131" s="132">
        <f t="shared" si="19"/>
        <v>0</v>
      </c>
      <c r="AG131" s="132">
        <f t="shared" si="19"/>
        <v>0</v>
      </c>
      <c r="AH131" s="132">
        <f t="shared" si="19"/>
        <v>0</v>
      </c>
      <c r="AI131" s="132">
        <f t="shared" si="19"/>
        <v>0</v>
      </c>
      <c r="AJ131" s="52" t="str">
        <f t="shared" si="6"/>
        <v/>
      </c>
      <c r="AK131" s="65"/>
      <c r="AL131" s="65" t="str">
        <f t="shared" si="9"/>
        <v>00</v>
      </c>
      <c r="AM131" s="67" t="str">
        <f t="shared" si="10"/>
        <v>00</v>
      </c>
      <c r="AN131" s="67" t="str">
        <f t="shared" si="11"/>
        <v>00</v>
      </c>
      <c r="AO131" s="67" t="str">
        <f t="shared" si="12"/>
        <v>00</v>
      </c>
      <c r="AQ131" s="206" t="str">
        <f t="shared" si="7"/>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0</v>
      </c>
      <c r="AE132" s="132">
        <f t="shared" si="19"/>
        <v>0</v>
      </c>
      <c r="AF132" s="132">
        <f t="shared" si="19"/>
        <v>0</v>
      </c>
      <c r="AG132" s="132">
        <f t="shared" si="19"/>
        <v>0</v>
      </c>
      <c r="AH132" s="132">
        <f t="shared" si="19"/>
        <v>0</v>
      </c>
      <c r="AI132" s="132">
        <f t="shared" si="19"/>
        <v>0</v>
      </c>
      <c r="AJ132" s="52" t="str">
        <f t="shared" si="6"/>
        <v/>
      </c>
      <c r="AK132" s="65"/>
      <c r="AL132" s="65" t="str">
        <f t="shared" si="9"/>
        <v>00</v>
      </c>
      <c r="AM132" s="67" t="str">
        <f t="shared" si="10"/>
        <v>00</v>
      </c>
      <c r="AN132" s="67" t="str">
        <f t="shared" si="11"/>
        <v>00</v>
      </c>
      <c r="AO132" s="67" t="str">
        <f t="shared" si="12"/>
        <v>00</v>
      </c>
      <c r="AQ132" s="206" t="str">
        <f t="shared" si="7"/>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0</v>
      </c>
      <c r="AE133" s="132">
        <f t="shared" si="19"/>
        <v>0</v>
      </c>
      <c r="AF133" s="132">
        <f t="shared" si="19"/>
        <v>0</v>
      </c>
      <c r="AG133" s="132">
        <f t="shared" si="19"/>
        <v>0</v>
      </c>
      <c r="AH133" s="132">
        <f t="shared" si="19"/>
        <v>0</v>
      </c>
      <c r="AI133" s="132">
        <f t="shared" si="19"/>
        <v>0</v>
      </c>
      <c r="AJ133" s="52" t="str">
        <f t="shared" si="6"/>
        <v/>
      </c>
      <c r="AK133" s="65"/>
      <c r="AL133" s="65" t="str">
        <f t="shared" si="9"/>
        <v>00</v>
      </c>
      <c r="AM133" s="67" t="str">
        <f t="shared" si="10"/>
        <v>00</v>
      </c>
      <c r="AN133" s="67" t="str">
        <f t="shared" si="11"/>
        <v>00</v>
      </c>
      <c r="AO133" s="67" t="str">
        <f t="shared" si="12"/>
        <v>00</v>
      </c>
      <c r="AQ133" s="206" t="str">
        <f t="shared" si="7"/>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0</v>
      </c>
      <c r="AE134" s="132">
        <f t="shared" si="19"/>
        <v>0</v>
      </c>
      <c r="AF134" s="132">
        <f t="shared" si="19"/>
        <v>0</v>
      </c>
      <c r="AG134" s="132">
        <f t="shared" si="19"/>
        <v>0</v>
      </c>
      <c r="AH134" s="132">
        <f t="shared" si="19"/>
        <v>0</v>
      </c>
      <c r="AI134" s="132">
        <f>IF(AI69=1,1,0)</f>
        <v>0</v>
      </c>
      <c r="AJ134" s="52" t="str">
        <f t="shared" si="6"/>
        <v/>
      </c>
      <c r="AK134" s="65"/>
      <c r="AL134" s="65"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TT_DMCR</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0</v>
      </c>
      <c r="AE136" s="132">
        <f t="shared" si="20"/>
        <v>0</v>
      </c>
      <c r="AF136" s="132">
        <f t="shared" si="20"/>
        <v>0</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07</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(U4)0x00000007U,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0</v>
      </c>
      <c r="AE137" s="132">
        <f t="shared" si="20"/>
        <v>0</v>
      </c>
      <c r="AF137" s="132">
        <f t="shared" si="20"/>
        <v>0</v>
      </c>
      <c r="AG137" s="132">
        <f t="shared" si="20"/>
        <v>1</v>
      </c>
      <c r="AH137" s="132">
        <f t="shared" si="20"/>
        <v>1</v>
      </c>
      <c r="AI137" s="132">
        <f t="shared" si="20"/>
        <v>1</v>
      </c>
      <c r="AJ137" s="52" t="str">
        <f t="shared" si="21"/>
        <v>STNBY</v>
      </c>
      <c r="AK137" s="65"/>
      <c r="AL137" s="65" t="str">
        <f t="shared" ref="AL137:AL199" si="24">BIN2HEX(AB137&amp;AC137&amp;AD137&amp;AE137&amp;AF137&amp;AG137&amp;AH137&amp;AI137,2)</f>
        <v>07</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(U4)0x00000007U,                                                           /* 01 STNBY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0</v>
      </c>
      <c r="AE138" s="132">
        <f t="shared" si="20"/>
        <v>0</v>
      </c>
      <c r="AF138" s="132">
        <f t="shared" si="20"/>
        <v>0</v>
      </c>
      <c r="AG138" s="132">
        <f t="shared" si="20"/>
        <v>1</v>
      </c>
      <c r="AH138" s="132">
        <f t="shared" si="20"/>
        <v>1</v>
      </c>
      <c r="AI138" s="132">
        <f t="shared" si="20"/>
        <v>1</v>
      </c>
      <c r="AJ138" s="52" t="str">
        <f t="shared" si="21"/>
        <v>REC</v>
      </c>
      <c r="AK138" s="65"/>
      <c r="AL138" s="65" t="str">
        <f t="shared" si="24"/>
        <v>07</v>
      </c>
      <c r="AM138" s="67" t="str">
        <f t="shared" si="25"/>
        <v>00</v>
      </c>
      <c r="AN138" s="67" t="str">
        <f t="shared" si="26"/>
        <v>00</v>
      </c>
      <c r="AO138" s="67" t="str">
        <f t="shared" si="27"/>
        <v>00</v>
      </c>
      <c r="AQ138" s="206" t="str">
        <f t="shared" si="22"/>
        <v xml:space="preserve">    (U4)0x00000007U,                                                           /* 02 REC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0</v>
      </c>
      <c r="AE139" s="132">
        <f t="shared" si="20"/>
        <v>0</v>
      </c>
      <c r="AF139" s="132">
        <f t="shared" si="20"/>
        <v>0</v>
      </c>
      <c r="AG139" s="132">
        <f t="shared" si="20"/>
        <v>1</v>
      </c>
      <c r="AH139" s="132">
        <f t="shared" si="20"/>
        <v>1</v>
      </c>
      <c r="AI139" s="132">
        <f t="shared" si="20"/>
        <v>1</v>
      </c>
      <c r="AJ139" s="52" t="str">
        <f t="shared" si="21"/>
        <v>UNKNOWN</v>
      </c>
      <c r="AK139" s="65"/>
      <c r="AL139" s="65" t="str">
        <f t="shared" si="24"/>
        <v>07</v>
      </c>
      <c r="AM139" s="67" t="str">
        <f t="shared" si="25"/>
        <v>00</v>
      </c>
      <c r="AN139" s="67" t="str">
        <f t="shared" si="26"/>
        <v>00</v>
      </c>
      <c r="AO139" s="67" t="str">
        <f t="shared" si="27"/>
        <v>00</v>
      </c>
      <c r="AQ139" s="206" t="str">
        <f t="shared" si="22"/>
        <v xml:space="preserve">    (U4)0x00000007U,                                                           /* 03 UNKNOWN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0</v>
      </c>
      <c r="AE140" s="132">
        <f t="shared" si="20"/>
        <v>0</v>
      </c>
      <c r="AF140" s="132">
        <f t="shared" si="20"/>
        <v>0</v>
      </c>
      <c r="AG140" s="132">
        <f t="shared" si="20"/>
        <v>1</v>
      </c>
      <c r="AH140" s="132">
        <f t="shared" si="20"/>
        <v>1</v>
      </c>
      <c r="AI140" s="132">
        <f t="shared" si="20"/>
        <v>1</v>
      </c>
      <c r="AJ140" s="52" t="str">
        <f t="shared" si="21"/>
        <v>UNKNOWN</v>
      </c>
      <c r="AK140" s="65"/>
      <c r="AL140" s="65" t="str">
        <f t="shared" si="24"/>
        <v>07</v>
      </c>
      <c r="AM140" s="67" t="str">
        <f t="shared" si="25"/>
        <v>00</v>
      </c>
      <c r="AN140" s="67" t="str">
        <f t="shared" si="26"/>
        <v>00</v>
      </c>
      <c r="AO140" s="67" t="str">
        <f t="shared" si="27"/>
        <v>00</v>
      </c>
      <c r="AQ140" s="206" t="str">
        <f t="shared" si="22"/>
        <v xml:space="preserve">    (U4)0x00000007U,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0</v>
      </c>
      <c r="AE141" s="132">
        <f t="shared" si="20"/>
        <v>0</v>
      </c>
      <c r="AF141" s="132">
        <f t="shared" si="20"/>
        <v>0</v>
      </c>
      <c r="AG141" s="132">
        <f t="shared" si="20"/>
        <v>1</v>
      </c>
      <c r="AH141" s="132">
        <f t="shared" si="20"/>
        <v>1</v>
      </c>
      <c r="AI141" s="132">
        <f t="shared" si="20"/>
        <v>1</v>
      </c>
      <c r="AJ141" s="52" t="str">
        <f t="shared" si="21"/>
        <v>UNKNOWN</v>
      </c>
      <c r="AK141" s="65"/>
      <c r="AL141" s="65" t="str">
        <f t="shared" si="24"/>
        <v>07</v>
      </c>
      <c r="AM141" s="67" t="str">
        <f t="shared" si="25"/>
        <v>00</v>
      </c>
      <c r="AN141" s="67" t="str">
        <f t="shared" si="26"/>
        <v>00</v>
      </c>
      <c r="AO141" s="67" t="str">
        <f t="shared" si="27"/>
        <v>00</v>
      </c>
      <c r="AQ141" s="206" t="str">
        <f t="shared" si="22"/>
        <v xml:space="preserve">    (U4)0x00000007U,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0</v>
      </c>
      <c r="AE142" s="132">
        <f t="shared" si="20"/>
        <v>0</v>
      </c>
      <c r="AF142" s="132">
        <f t="shared" si="20"/>
        <v>0</v>
      </c>
      <c r="AG142" s="132">
        <f t="shared" si="20"/>
        <v>1</v>
      </c>
      <c r="AH142" s="132">
        <f t="shared" si="20"/>
        <v>1</v>
      </c>
      <c r="AI142" s="132">
        <f t="shared" si="20"/>
        <v>1</v>
      </c>
      <c r="AJ142" s="52" t="str">
        <f t="shared" si="21"/>
        <v>UNKNOWN</v>
      </c>
      <c r="AK142" s="65"/>
      <c r="AL142" s="65" t="str">
        <f t="shared" si="24"/>
        <v>07</v>
      </c>
      <c r="AM142" s="67" t="str">
        <f t="shared" si="25"/>
        <v>00</v>
      </c>
      <c r="AN142" s="67" t="str">
        <f t="shared" si="26"/>
        <v>00</v>
      </c>
      <c r="AO142" s="67" t="str">
        <f t="shared" si="27"/>
        <v>00</v>
      </c>
      <c r="AQ142" s="206" t="str">
        <f t="shared" si="22"/>
        <v xml:space="preserve">    (U4)0x00000007U,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0</v>
      </c>
      <c r="AE143" s="132">
        <f t="shared" si="20"/>
        <v>0</v>
      </c>
      <c r="AF143" s="132">
        <f t="shared" si="20"/>
        <v>0</v>
      </c>
      <c r="AG143" s="132">
        <f t="shared" si="20"/>
        <v>1</v>
      </c>
      <c r="AH143" s="132">
        <f t="shared" si="20"/>
        <v>1</v>
      </c>
      <c r="AI143" s="132">
        <f>IF(OR(AI13=0,AI13=1),1,0)</f>
        <v>1</v>
      </c>
      <c r="AJ143" s="52" t="str">
        <f t="shared" si="21"/>
        <v>UNKNOWN</v>
      </c>
      <c r="AK143" s="65"/>
      <c r="AL143" s="65" t="str">
        <f t="shared" si="24"/>
        <v>07</v>
      </c>
      <c r="AM143" s="67" t="str">
        <f t="shared" si="25"/>
        <v>00</v>
      </c>
      <c r="AN143" s="67" t="str">
        <f t="shared" si="26"/>
        <v>00</v>
      </c>
      <c r="AO143" s="67" t="str">
        <f t="shared" si="27"/>
        <v>00</v>
      </c>
      <c r="AQ143" s="206" t="str">
        <f t="shared" si="22"/>
        <v xml:space="preserve">    (U4)0x00000007U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0</v>
      </c>
      <c r="AE144" s="132">
        <f t="shared" si="28"/>
        <v>0</v>
      </c>
      <c r="AF144" s="132">
        <f t="shared" si="28"/>
        <v>0</v>
      </c>
      <c r="AG144" s="132">
        <f t="shared" si="28"/>
        <v>0</v>
      </c>
      <c r="AH144" s="132">
        <f t="shared" si="28"/>
        <v>0</v>
      </c>
      <c r="AI144" s="132">
        <f t="shared" si="28"/>
        <v>0</v>
      </c>
      <c r="AJ144" s="52" t="str">
        <f t="shared" si="21"/>
        <v/>
      </c>
      <c r="AK144" s="65"/>
      <c r="AL144" s="65" t="str">
        <f t="shared" si="24"/>
        <v>00</v>
      </c>
      <c r="AM144" s="67" t="str">
        <f t="shared" si="25"/>
        <v>00</v>
      </c>
      <c r="AN144" s="67" t="str">
        <f t="shared" si="26"/>
        <v>00</v>
      </c>
      <c r="AO144" s="67" t="str">
        <f t="shared" si="27"/>
        <v>00</v>
      </c>
      <c r="AQ144" s="206" t="str">
        <f t="shared" si="22"/>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0</v>
      </c>
      <c r="AE145" s="132">
        <f t="shared" si="28"/>
        <v>0</v>
      </c>
      <c r="AF145" s="132">
        <f t="shared" si="28"/>
        <v>0</v>
      </c>
      <c r="AG145" s="132">
        <f t="shared" si="28"/>
        <v>0</v>
      </c>
      <c r="AH145" s="132">
        <f t="shared" si="28"/>
        <v>0</v>
      </c>
      <c r="AI145" s="132">
        <f t="shared" si="28"/>
        <v>0</v>
      </c>
      <c r="AJ145" s="52" t="str">
        <f t="shared" si="21"/>
        <v/>
      </c>
      <c r="AK145" s="65"/>
      <c r="AL145" s="65" t="str">
        <f t="shared" si="24"/>
        <v>00</v>
      </c>
      <c r="AM145" s="67" t="str">
        <f t="shared" si="25"/>
        <v>00</v>
      </c>
      <c r="AN145" s="67" t="str">
        <f t="shared" si="26"/>
        <v>00</v>
      </c>
      <c r="AO145" s="67" t="str">
        <f t="shared" si="27"/>
        <v>00</v>
      </c>
      <c r="AQ145" s="206" t="str">
        <f t="shared" si="22"/>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0</v>
      </c>
      <c r="AE146" s="132">
        <f t="shared" si="28"/>
        <v>0</v>
      </c>
      <c r="AF146" s="132">
        <f t="shared" si="28"/>
        <v>0</v>
      </c>
      <c r="AG146" s="132">
        <f t="shared" si="28"/>
        <v>0</v>
      </c>
      <c r="AH146" s="132">
        <f t="shared" si="28"/>
        <v>0</v>
      </c>
      <c r="AI146" s="132">
        <f t="shared" si="28"/>
        <v>0</v>
      </c>
      <c r="AJ146" s="52" t="str">
        <f t="shared" si="21"/>
        <v/>
      </c>
      <c r="AK146" s="65"/>
      <c r="AL146" s="65" t="str">
        <f t="shared" si="24"/>
        <v>00</v>
      </c>
      <c r="AM146" s="67" t="str">
        <f t="shared" si="25"/>
        <v>00</v>
      </c>
      <c r="AN146" s="67" t="str">
        <f t="shared" si="26"/>
        <v>00</v>
      </c>
      <c r="AO146" s="67" t="str">
        <f t="shared" si="27"/>
        <v>00</v>
      </c>
      <c r="AQ146" s="206" t="str">
        <f t="shared" si="22"/>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0</v>
      </c>
      <c r="AE147" s="132">
        <f t="shared" si="28"/>
        <v>0</v>
      </c>
      <c r="AF147" s="132">
        <f t="shared" si="28"/>
        <v>0</v>
      </c>
      <c r="AG147" s="132">
        <f t="shared" si="28"/>
        <v>0</v>
      </c>
      <c r="AH147" s="132">
        <f t="shared" si="28"/>
        <v>0</v>
      </c>
      <c r="AI147" s="132">
        <f t="shared" si="28"/>
        <v>0</v>
      </c>
      <c r="AJ147" s="52" t="str">
        <f t="shared" si="21"/>
        <v/>
      </c>
      <c r="AK147" s="65"/>
      <c r="AL147" s="65" t="str">
        <f t="shared" si="24"/>
        <v>00</v>
      </c>
      <c r="AM147" s="67" t="str">
        <f t="shared" si="25"/>
        <v>00</v>
      </c>
      <c r="AN147" s="67" t="str">
        <f t="shared" si="26"/>
        <v>00</v>
      </c>
      <c r="AO147" s="67" t="str">
        <f t="shared" si="27"/>
        <v>00</v>
      </c>
      <c r="AQ147" s="206" t="str">
        <f t="shared" si="22"/>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0</v>
      </c>
      <c r="AE148" s="132">
        <f t="shared" si="28"/>
        <v>0</v>
      </c>
      <c r="AF148" s="132">
        <f t="shared" si="28"/>
        <v>0</v>
      </c>
      <c r="AG148" s="132">
        <f t="shared" si="28"/>
        <v>0</v>
      </c>
      <c r="AH148" s="132">
        <f t="shared" si="28"/>
        <v>0</v>
      </c>
      <c r="AI148" s="132">
        <f t="shared" si="28"/>
        <v>0</v>
      </c>
      <c r="AJ148" s="52" t="str">
        <f t="shared" si="21"/>
        <v/>
      </c>
      <c r="AK148" s="65"/>
      <c r="AL148" s="65" t="str">
        <f t="shared" si="24"/>
        <v>00</v>
      </c>
      <c r="AM148" s="67" t="str">
        <f t="shared" si="25"/>
        <v>00</v>
      </c>
      <c r="AN148" s="67" t="str">
        <f t="shared" si="26"/>
        <v>00</v>
      </c>
      <c r="AO148" s="67" t="str">
        <f t="shared" si="27"/>
        <v>00</v>
      </c>
      <c r="AQ148" s="206" t="str">
        <f t="shared" si="22"/>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0</v>
      </c>
      <c r="AE149" s="132">
        <f t="shared" si="28"/>
        <v>0</v>
      </c>
      <c r="AF149" s="132">
        <f t="shared" si="28"/>
        <v>0</v>
      </c>
      <c r="AG149" s="132">
        <f t="shared" si="28"/>
        <v>0</v>
      </c>
      <c r="AH149" s="132">
        <f t="shared" si="28"/>
        <v>0</v>
      </c>
      <c r="AI149" s="132">
        <f t="shared" si="28"/>
        <v>0</v>
      </c>
      <c r="AJ149" s="52" t="str">
        <f t="shared" si="21"/>
        <v/>
      </c>
      <c r="AK149" s="65"/>
      <c r="AL149" s="65" t="str">
        <f t="shared" si="24"/>
        <v>00</v>
      </c>
      <c r="AM149" s="67" t="str">
        <f t="shared" si="25"/>
        <v>00</v>
      </c>
      <c r="AN149" s="67" t="str">
        <f t="shared" si="26"/>
        <v>00</v>
      </c>
      <c r="AO149" s="67" t="str">
        <f t="shared" si="27"/>
        <v>00</v>
      </c>
      <c r="AQ149" s="206" t="str">
        <f t="shared" si="22"/>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0</v>
      </c>
      <c r="AE150" s="132">
        <f t="shared" si="28"/>
        <v>0</v>
      </c>
      <c r="AF150" s="132">
        <f t="shared" si="28"/>
        <v>0</v>
      </c>
      <c r="AG150" s="132">
        <f t="shared" si="28"/>
        <v>0</v>
      </c>
      <c r="AH150" s="132">
        <f t="shared" si="28"/>
        <v>0</v>
      </c>
      <c r="AI150" s="132">
        <f t="shared" si="28"/>
        <v>0</v>
      </c>
      <c r="AJ150" s="52" t="str">
        <f t="shared" si="21"/>
        <v/>
      </c>
      <c r="AK150" s="65"/>
      <c r="AL150" s="65" t="str">
        <f t="shared" si="24"/>
        <v>00</v>
      </c>
      <c r="AM150" s="67" t="str">
        <f t="shared" si="25"/>
        <v>00</v>
      </c>
      <c r="AN150" s="67" t="str">
        <f t="shared" si="26"/>
        <v>00</v>
      </c>
      <c r="AO150" s="67" t="str">
        <f t="shared" si="27"/>
        <v>00</v>
      </c>
      <c r="AQ150" s="206" t="str">
        <f t="shared" si="22"/>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0</v>
      </c>
      <c r="AE151" s="132">
        <f t="shared" si="28"/>
        <v>0</v>
      </c>
      <c r="AF151" s="132">
        <f t="shared" si="28"/>
        <v>0</v>
      </c>
      <c r="AG151" s="132">
        <f t="shared" si="28"/>
        <v>0</v>
      </c>
      <c r="AH151" s="132">
        <f t="shared" si="28"/>
        <v>0</v>
      </c>
      <c r="AI151" s="132">
        <f>IF(OR(AI21=0,AI21=1),1,0)</f>
        <v>0</v>
      </c>
      <c r="AJ151" s="52" t="str">
        <f t="shared" si="21"/>
        <v/>
      </c>
      <c r="AK151" s="65"/>
      <c r="AL151" s="65" t="str">
        <f t="shared" si="24"/>
        <v>00</v>
      </c>
      <c r="AM151" s="67" t="str">
        <f t="shared" si="25"/>
        <v>00</v>
      </c>
      <c r="AN151" s="67" t="str">
        <f t="shared" si="26"/>
        <v>00</v>
      </c>
      <c r="AO151" s="67" t="str">
        <f t="shared" si="27"/>
        <v>00</v>
      </c>
      <c r="AQ151" s="206" t="str">
        <f t="shared" si="22"/>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0</v>
      </c>
      <c r="AE152" s="132">
        <f t="shared" si="29"/>
        <v>0</v>
      </c>
      <c r="AF152" s="132">
        <f t="shared" si="29"/>
        <v>0</v>
      </c>
      <c r="AG152" s="132">
        <f t="shared" si="29"/>
        <v>0</v>
      </c>
      <c r="AH152" s="132">
        <f t="shared" si="29"/>
        <v>0</v>
      </c>
      <c r="AI152" s="132">
        <f t="shared" si="29"/>
        <v>0</v>
      </c>
      <c r="AJ152" s="52" t="str">
        <f t="shared" si="21"/>
        <v/>
      </c>
      <c r="AK152" s="65"/>
      <c r="AL152" s="65" t="str">
        <f t="shared" si="24"/>
        <v>00</v>
      </c>
      <c r="AM152" s="67" t="str">
        <f t="shared" si="25"/>
        <v>00</v>
      </c>
      <c r="AN152" s="67" t="str">
        <f t="shared" si="26"/>
        <v>00</v>
      </c>
      <c r="AO152" s="67" t="str">
        <f t="shared" si="27"/>
        <v>00</v>
      </c>
      <c r="AQ152" s="206" t="str">
        <f t="shared" si="22"/>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0</v>
      </c>
      <c r="AE153" s="132">
        <f t="shared" si="29"/>
        <v>0</v>
      </c>
      <c r="AF153" s="132">
        <f t="shared" si="29"/>
        <v>0</v>
      </c>
      <c r="AG153" s="132">
        <f t="shared" si="29"/>
        <v>0</v>
      </c>
      <c r="AH153" s="132">
        <f t="shared" si="29"/>
        <v>0</v>
      </c>
      <c r="AI153" s="132">
        <f t="shared" si="29"/>
        <v>0</v>
      </c>
      <c r="AJ153" s="52" t="str">
        <f t="shared" si="21"/>
        <v/>
      </c>
      <c r="AK153" s="65"/>
      <c r="AL153" s="65" t="str">
        <f t="shared" si="24"/>
        <v>00</v>
      </c>
      <c r="AM153" s="67" t="str">
        <f t="shared" si="25"/>
        <v>00</v>
      </c>
      <c r="AN153" s="67" t="str">
        <f t="shared" si="26"/>
        <v>00</v>
      </c>
      <c r="AO153" s="67" t="str">
        <f t="shared" si="27"/>
        <v>00</v>
      </c>
      <c r="AQ153" s="206" t="str">
        <f t="shared" si="22"/>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0</v>
      </c>
      <c r="AE154" s="132">
        <f t="shared" si="29"/>
        <v>0</v>
      </c>
      <c r="AF154" s="132">
        <f t="shared" si="29"/>
        <v>0</v>
      </c>
      <c r="AG154" s="132">
        <f t="shared" si="29"/>
        <v>0</v>
      </c>
      <c r="AH154" s="132">
        <f t="shared" si="29"/>
        <v>0</v>
      </c>
      <c r="AI154" s="132">
        <f t="shared" si="29"/>
        <v>0</v>
      </c>
      <c r="AJ154" s="52" t="str">
        <f t="shared" si="21"/>
        <v/>
      </c>
      <c r="AK154" s="65"/>
      <c r="AL154" s="65" t="str">
        <f t="shared" si="24"/>
        <v>00</v>
      </c>
      <c r="AM154" s="67" t="str">
        <f t="shared" si="25"/>
        <v>00</v>
      </c>
      <c r="AN154" s="67" t="str">
        <f t="shared" si="26"/>
        <v>00</v>
      </c>
      <c r="AO154" s="67" t="str">
        <f t="shared" si="27"/>
        <v>00</v>
      </c>
      <c r="AQ154" s="206" t="str">
        <f t="shared" si="22"/>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0</v>
      </c>
      <c r="AE155" s="132">
        <f t="shared" si="29"/>
        <v>0</v>
      </c>
      <c r="AF155" s="132">
        <f t="shared" si="29"/>
        <v>0</v>
      </c>
      <c r="AG155" s="132">
        <f t="shared" si="29"/>
        <v>0</v>
      </c>
      <c r="AH155" s="132">
        <f t="shared" si="29"/>
        <v>0</v>
      </c>
      <c r="AI155" s="132">
        <f t="shared" si="29"/>
        <v>0</v>
      </c>
      <c r="AJ155" s="52" t="str">
        <f t="shared" si="21"/>
        <v/>
      </c>
      <c r="AK155" s="65"/>
      <c r="AL155" s="65" t="str">
        <f t="shared" si="24"/>
        <v>00</v>
      </c>
      <c r="AM155" s="67" t="str">
        <f t="shared" si="25"/>
        <v>00</v>
      </c>
      <c r="AN155" s="67" t="str">
        <f t="shared" si="26"/>
        <v>00</v>
      </c>
      <c r="AO155" s="67" t="str">
        <f t="shared" si="27"/>
        <v>00</v>
      </c>
      <c r="AQ155" s="206" t="str">
        <f t="shared" si="22"/>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0</v>
      </c>
      <c r="AE156" s="132">
        <f t="shared" si="29"/>
        <v>0</v>
      </c>
      <c r="AF156" s="132">
        <f t="shared" si="29"/>
        <v>0</v>
      </c>
      <c r="AG156" s="132">
        <f t="shared" si="29"/>
        <v>0</v>
      </c>
      <c r="AH156" s="132">
        <f t="shared" si="29"/>
        <v>0</v>
      </c>
      <c r="AI156" s="132">
        <f t="shared" si="29"/>
        <v>0</v>
      </c>
      <c r="AJ156" s="52" t="str">
        <f t="shared" si="21"/>
        <v/>
      </c>
      <c r="AK156" s="65"/>
      <c r="AL156" s="65" t="str">
        <f t="shared" si="24"/>
        <v>00</v>
      </c>
      <c r="AM156" s="67" t="str">
        <f t="shared" si="25"/>
        <v>00</v>
      </c>
      <c r="AN156" s="67" t="str">
        <f t="shared" si="26"/>
        <v>00</v>
      </c>
      <c r="AO156" s="67" t="str">
        <f t="shared" si="27"/>
        <v>00</v>
      </c>
      <c r="AQ156" s="206" t="str">
        <f t="shared" si="22"/>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0</v>
      </c>
      <c r="AE157" s="132">
        <f t="shared" si="29"/>
        <v>0</v>
      </c>
      <c r="AF157" s="132">
        <f t="shared" si="29"/>
        <v>0</v>
      </c>
      <c r="AG157" s="132">
        <f t="shared" si="29"/>
        <v>0</v>
      </c>
      <c r="AH157" s="132">
        <f t="shared" si="29"/>
        <v>0</v>
      </c>
      <c r="AI157" s="132">
        <f t="shared" si="29"/>
        <v>0</v>
      </c>
      <c r="AJ157" s="52" t="str">
        <f t="shared" si="21"/>
        <v/>
      </c>
      <c r="AK157" s="65"/>
      <c r="AL157" s="65" t="str">
        <f t="shared" si="24"/>
        <v>00</v>
      </c>
      <c r="AM157" s="67" t="str">
        <f t="shared" si="25"/>
        <v>00</v>
      </c>
      <c r="AN157" s="67" t="str">
        <f t="shared" si="26"/>
        <v>00</v>
      </c>
      <c r="AO157" s="67" t="str">
        <f t="shared" si="27"/>
        <v>00</v>
      </c>
      <c r="AQ157" s="206" t="str">
        <f t="shared" si="22"/>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0</v>
      </c>
      <c r="AE158" s="132">
        <f t="shared" si="29"/>
        <v>0</v>
      </c>
      <c r="AF158" s="132">
        <f t="shared" si="29"/>
        <v>0</v>
      </c>
      <c r="AG158" s="132">
        <f t="shared" si="29"/>
        <v>0</v>
      </c>
      <c r="AH158" s="132">
        <f t="shared" si="29"/>
        <v>0</v>
      </c>
      <c r="AI158" s="132">
        <f t="shared" si="29"/>
        <v>0</v>
      </c>
      <c r="AJ158" s="52" t="str">
        <f t="shared" si="21"/>
        <v/>
      </c>
      <c r="AK158" s="65"/>
      <c r="AL158" s="65" t="str">
        <f t="shared" si="24"/>
        <v>00</v>
      </c>
      <c r="AM158" s="67" t="str">
        <f t="shared" si="25"/>
        <v>00</v>
      </c>
      <c r="AN158" s="67" t="str">
        <f t="shared" si="26"/>
        <v>00</v>
      </c>
      <c r="AO158" s="67" t="str">
        <f t="shared" si="27"/>
        <v>00</v>
      </c>
      <c r="AQ158" s="206" t="str">
        <f t="shared" si="22"/>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0</v>
      </c>
      <c r="AE159" s="132">
        <f t="shared" si="29"/>
        <v>0</v>
      </c>
      <c r="AF159" s="132">
        <f t="shared" si="29"/>
        <v>0</v>
      </c>
      <c r="AG159" s="132">
        <f t="shared" si="29"/>
        <v>0</v>
      </c>
      <c r="AH159" s="132">
        <f t="shared" si="29"/>
        <v>0</v>
      </c>
      <c r="AI159" s="132">
        <f>IF(OR(AI29=0,AI29=1),1,0)</f>
        <v>0</v>
      </c>
      <c r="AJ159" s="52" t="str">
        <f t="shared" si="21"/>
        <v/>
      </c>
      <c r="AK159" s="65"/>
      <c r="AL159" s="65" t="str">
        <f t="shared" si="24"/>
        <v>00</v>
      </c>
      <c r="AM159" s="67" t="str">
        <f t="shared" si="25"/>
        <v>00</v>
      </c>
      <c r="AN159" s="67" t="str">
        <f t="shared" si="26"/>
        <v>00</v>
      </c>
      <c r="AO159" s="67" t="str">
        <f t="shared" si="27"/>
        <v>00</v>
      </c>
      <c r="AQ159" s="206" t="str">
        <f t="shared" si="22"/>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0</v>
      </c>
      <c r="AE160" s="132">
        <f t="shared" si="30"/>
        <v>0</v>
      </c>
      <c r="AF160" s="132">
        <f t="shared" si="30"/>
        <v>0</v>
      </c>
      <c r="AG160" s="132">
        <f t="shared" si="30"/>
        <v>0</v>
      </c>
      <c r="AH160" s="132">
        <f t="shared" si="30"/>
        <v>0</v>
      </c>
      <c r="AI160" s="132">
        <f t="shared" si="30"/>
        <v>0</v>
      </c>
      <c r="AJ160" s="52" t="str">
        <f t="shared" si="21"/>
        <v/>
      </c>
      <c r="AK160" s="65"/>
      <c r="AL160" s="65" t="str">
        <f t="shared" si="24"/>
        <v>00</v>
      </c>
      <c r="AM160" s="67" t="str">
        <f t="shared" si="25"/>
        <v>00</v>
      </c>
      <c r="AN160" s="67" t="str">
        <f t="shared" si="26"/>
        <v>00</v>
      </c>
      <c r="AO160" s="67" t="str">
        <f t="shared" si="27"/>
        <v>00</v>
      </c>
      <c r="AQ160" s="206" t="str">
        <f t="shared" si="22"/>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0</v>
      </c>
      <c r="AE161" s="132">
        <f t="shared" si="30"/>
        <v>0</v>
      </c>
      <c r="AF161" s="132">
        <f t="shared" si="30"/>
        <v>0</v>
      </c>
      <c r="AG161" s="132">
        <f t="shared" si="30"/>
        <v>0</v>
      </c>
      <c r="AH161" s="132">
        <f t="shared" si="30"/>
        <v>0</v>
      </c>
      <c r="AI161" s="132">
        <f t="shared" si="30"/>
        <v>0</v>
      </c>
      <c r="AJ161" s="52" t="str">
        <f t="shared" si="21"/>
        <v/>
      </c>
      <c r="AK161" s="65"/>
      <c r="AL161" s="65" t="str">
        <f t="shared" si="24"/>
        <v>00</v>
      </c>
      <c r="AM161" s="67" t="str">
        <f t="shared" si="25"/>
        <v>00</v>
      </c>
      <c r="AN161" s="67" t="str">
        <f t="shared" si="26"/>
        <v>00</v>
      </c>
      <c r="AO161" s="67" t="str">
        <f t="shared" si="27"/>
        <v>00</v>
      </c>
      <c r="AQ161" s="206" t="str">
        <f t="shared" si="22"/>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0</v>
      </c>
      <c r="AE162" s="132">
        <f t="shared" si="30"/>
        <v>0</v>
      </c>
      <c r="AF162" s="132">
        <f t="shared" si="30"/>
        <v>0</v>
      </c>
      <c r="AG162" s="132">
        <f t="shared" si="30"/>
        <v>0</v>
      </c>
      <c r="AH162" s="132">
        <f t="shared" si="30"/>
        <v>0</v>
      </c>
      <c r="AI162" s="132">
        <f t="shared" si="30"/>
        <v>0</v>
      </c>
      <c r="AJ162" s="52" t="str">
        <f t="shared" si="21"/>
        <v/>
      </c>
      <c r="AK162" s="65"/>
      <c r="AL162" s="65" t="str">
        <f t="shared" si="24"/>
        <v>00</v>
      </c>
      <c r="AM162" s="67" t="str">
        <f t="shared" si="25"/>
        <v>00</v>
      </c>
      <c r="AN162" s="67" t="str">
        <f t="shared" si="26"/>
        <v>00</v>
      </c>
      <c r="AO162" s="67" t="str">
        <f t="shared" si="27"/>
        <v>00</v>
      </c>
      <c r="AQ162" s="206" t="str">
        <f t="shared" si="22"/>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0</v>
      </c>
      <c r="AE163" s="132">
        <f t="shared" si="30"/>
        <v>0</v>
      </c>
      <c r="AF163" s="132">
        <f t="shared" si="30"/>
        <v>0</v>
      </c>
      <c r="AG163" s="132">
        <f t="shared" si="30"/>
        <v>0</v>
      </c>
      <c r="AH163" s="132">
        <f t="shared" si="30"/>
        <v>0</v>
      </c>
      <c r="AI163" s="132">
        <f t="shared" si="30"/>
        <v>0</v>
      </c>
      <c r="AJ163" s="52" t="str">
        <f t="shared" si="21"/>
        <v/>
      </c>
      <c r="AK163" s="65"/>
      <c r="AL163" s="65" t="str">
        <f t="shared" si="24"/>
        <v>00</v>
      </c>
      <c r="AM163" s="67" t="str">
        <f t="shared" si="25"/>
        <v>00</v>
      </c>
      <c r="AN163" s="67" t="str">
        <f t="shared" si="26"/>
        <v>00</v>
      </c>
      <c r="AO163" s="67" t="str">
        <f t="shared" si="27"/>
        <v>00</v>
      </c>
      <c r="AQ163" s="206" t="str">
        <f t="shared" si="22"/>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0</v>
      </c>
      <c r="AE164" s="132">
        <f t="shared" si="30"/>
        <v>0</v>
      </c>
      <c r="AF164" s="132">
        <f t="shared" si="30"/>
        <v>0</v>
      </c>
      <c r="AG164" s="132">
        <f t="shared" si="30"/>
        <v>0</v>
      </c>
      <c r="AH164" s="132">
        <f t="shared" si="30"/>
        <v>0</v>
      </c>
      <c r="AI164" s="132">
        <f t="shared" si="30"/>
        <v>0</v>
      </c>
      <c r="AJ164" s="52" t="str">
        <f t="shared" si="21"/>
        <v/>
      </c>
      <c r="AK164" s="65"/>
      <c r="AL164" s="65" t="str">
        <f t="shared" si="24"/>
        <v>00</v>
      </c>
      <c r="AM164" s="67" t="str">
        <f t="shared" si="25"/>
        <v>00</v>
      </c>
      <c r="AN164" s="67" t="str">
        <f t="shared" si="26"/>
        <v>00</v>
      </c>
      <c r="AO164" s="67" t="str">
        <f t="shared" si="27"/>
        <v>00</v>
      </c>
      <c r="AQ164" s="206" t="str">
        <f t="shared" si="22"/>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0</v>
      </c>
      <c r="AE165" s="132">
        <f t="shared" si="30"/>
        <v>0</v>
      </c>
      <c r="AF165" s="132">
        <f t="shared" si="30"/>
        <v>0</v>
      </c>
      <c r="AG165" s="132">
        <f t="shared" si="30"/>
        <v>0</v>
      </c>
      <c r="AH165" s="132">
        <f t="shared" si="30"/>
        <v>0</v>
      </c>
      <c r="AI165" s="132">
        <f t="shared" si="30"/>
        <v>0</v>
      </c>
      <c r="AJ165" s="52" t="str">
        <f t="shared" si="21"/>
        <v/>
      </c>
      <c r="AK165" s="65"/>
      <c r="AL165" s="65" t="str">
        <f t="shared" si="24"/>
        <v>00</v>
      </c>
      <c r="AM165" s="67" t="str">
        <f t="shared" si="25"/>
        <v>00</v>
      </c>
      <c r="AN165" s="67" t="str">
        <f t="shared" si="26"/>
        <v>00</v>
      </c>
      <c r="AO165" s="67" t="str">
        <f t="shared" si="27"/>
        <v>00</v>
      </c>
      <c r="AQ165" s="206" t="str">
        <f t="shared" si="22"/>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0</v>
      </c>
      <c r="AE166" s="132">
        <f t="shared" si="30"/>
        <v>0</v>
      </c>
      <c r="AF166" s="132">
        <f t="shared" si="30"/>
        <v>0</v>
      </c>
      <c r="AG166" s="132">
        <f t="shared" si="30"/>
        <v>0</v>
      </c>
      <c r="AH166" s="132">
        <f t="shared" si="30"/>
        <v>0</v>
      </c>
      <c r="AI166" s="132">
        <f t="shared" si="30"/>
        <v>0</v>
      </c>
      <c r="AJ166" s="52" t="str">
        <f t="shared" si="21"/>
        <v/>
      </c>
      <c r="AK166" s="65"/>
      <c r="AL166" s="65" t="str">
        <f t="shared" si="24"/>
        <v>00</v>
      </c>
      <c r="AM166" s="67" t="str">
        <f t="shared" si="25"/>
        <v>00</v>
      </c>
      <c r="AN166" s="67" t="str">
        <f t="shared" si="26"/>
        <v>00</v>
      </c>
      <c r="AO166" s="67" t="str">
        <f t="shared" si="27"/>
        <v>00</v>
      </c>
      <c r="AQ166" s="206" t="str">
        <f t="shared" si="22"/>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0</v>
      </c>
      <c r="AE167" s="132">
        <f t="shared" si="30"/>
        <v>0</v>
      </c>
      <c r="AF167" s="132">
        <f t="shared" si="30"/>
        <v>0</v>
      </c>
      <c r="AG167" s="132">
        <f t="shared" si="30"/>
        <v>0</v>
      </c>
      <c r="AH167" s="132">
        <f t="shared" si="30"/>
        <v>0</v>
      </c>
      <c r="AI167" s="132">
        <f>IF(OR(AI37=0,AI37=1),1,0)</f>
        <v>0</v>
      </c>
      <c r="AJ167" s="52" t="str">
        <f t="shared" si="21"/>
        <v/>
      </c>
      <c r="AK167" s="65"/>
      <c r="AL167" s="65" t="str">
        <f t="shared" si="24"/>
        <v>00</v>
      </c>
      <c r="AM167" s="67" t="str">
        <f t="shared" si="25"/>
        <v>00</v>
      </c>
      <c r="AN167" s="67" t="str">
        <f t="shared" si="26"/>
        <v>00</v>
      </c>
      <c r="AO167" s="67" t="str">
        <f t="shared" si="27"/>
        <v>00</v>
      </c>
      <c r="AQ167" s="206" t="str">
        <f t="shared" si="22"/>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0</v>
      </c>
      <c r="AE168" s="132">
        <f t="shared" si="31"/>
        <v>0</v>
      </c>
      <c r="AF168" s="132">
        <f t="shared" si="31"/>
        <v>0</v>
      </c>
      <c r="AG168" s="132">
        <f t="shared" si="31"/>
        <v>0</v>
      </c>
      <c r="AH168" s="132">
        <f t="shared" si="31"/>
        <v>0</v>
      </c>
      <c r="AI168" s="132">
        <f t="shared" si="31"/>
        <v>0</v>
      </c>
      <c r="AJ168" s="52" t="str">
        <f t="shared" si="21"/>
        <v/>
      </c>
      <c r="AK168" s="65"/>
      <c r="AL168" s="65" t="str">
        <f t="shared" si="24"/>
        <v>00</v>
      </c>
      <c r="AM168" s="67" t="str">
        <f t="shared" si="25"/>
        <v>00</v>
      </c>
      <c r="AN168" s="67" t="str">
        <f t="shared" si="26"/>
        <v>00</v>
      </c>
      <c r="AO168" s="67" t="str">
        <f t="shared" si="27"/>
        <v>00</v>
      </c>
      <c r="AQ168" s="206" t="str">
        <f t="shared" si="22"/>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0</v>
      </c>
      <c r="AE169" s="132">
        <f t="shared" si="31"/>
        <v>0</v>
      </c>
      <c r="AF169" s="132">
        <f t="shared" si="31"/>
        <v>0</v>
      </c>
      <c r="AG169" s="132">
        <f t="shared" si="31"/>
        <v>0</v>
      </c>
      <c r="AH169" s="132">
        <f t="shared" si="31"/>
        <v>0</v>
      </c>
      <c r="AI169" s="132">
        <f t="shared" si="31"/>
        <v>0</v>
      </c>
      <c r="AJ169" s="52" t="str">
        <f t="shared" si="21"/>
        <v/>
      </c>
      <c r="AK169" s="65"/>
      <c r="AL169" s="65" t="str">
        <f t="shared" si="24"/>
        <v>00</v>
      </c>
      <c r="AM169" s="67" t="str">
        <f t="shared" si="25"/>
        <v>00</v>
      </c>
      <c r="AN169" s="67" t="str">
        <f t="shared" si="26"/>
        <v>00</v>
      </c>
      <c r="AO169" s="67" t="str">
        <f t="shared" si="27"/>
        <v>00</v>
      </c>
      <c r="AQ169" s="206" t="str">
        <f t="shared" si="22"/>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0</v>
      </c>
      <c r="AE170" s="132">
        <f t="shared" si="31"/>
        <v>0</v>
      </c>
      <c r="AF170" s="132">
        <f t="shared" si="31"/>
        <v>0</v>
      </c>
      <c r="AG170" s="132">
        <f t="shared" si="31"/>
        <v>0</v>
      </c>
      <c r="AH170" s="132">
        <f t="shared" si="31"/>
        <v>0</v>
      </c>
      <c r="AI170" s="132">
        <f t="shared" si="31"/>
        <v>0</v>
      </c>
      <c r="AJ170" s="52" t="str">
        <f t="shared" si="21"/>
        <v/>
      </c>
      <c r="AK170" s="65"/>
      <c r="AL170" s="65" t="str">
        <f t="shared" si="24"/>
        <v>00</v>
      </c>
      <c r="AM170" s="67" t="str">
        <f t="shared" si="25"/>
        <v>00</v>
      </c>
      <c r="AN170" s="67" t="str">
        <f t="shared" si="26"/>
        <v>00</v>
      </c>
      <c r="AO170" s="67" t="str">
        <f t="shared" si="27"/>
        <v>00</v>
      </c>
      <c r="AQ170" s="206" t="str">
        <f t="shared" si="22"/>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0</v>
      </c>
      <c r="AE171" s="132">
        <f t="shared" si="31"/>
        <v>0</v>
      </c>
      <c r="AF171" s="132">
        <f t="shared" si="31"/>
        <v>0</v>
      </c>
      <c r="AG171" s="132">
        <f t="shared" si="31"/>
        <v>0</v>
      </c>
      <c r="AH171" s="132">
        <f t="shared" si="31"/>
        <v>0</v>
      </c>
      <c r="AI171" s="132">
        <f t="shared" si="31"/>
        <v>0</v>
      </c>
      <c r="AJ171" s="52" t="str">
        <f t="shared" si="21"/>
        <v/>
      </c>
      <c r="AK171" s="65"/>
      <c r="AL171" s="65" t="str">
        <f t="shared" si="24"/>
        <v>00</v>
      </c>
      <c r="AM171" s="67" t="str">
        <f t="shared" si="25"/>
        <v>00</v>
      </c>
      <c r="AN171" s="67" t="str">
        <f t="shared" si="26"/>
        <v>00</v>
      </c>
      <c r="AO171" s="67" t="str">
        <f t="shared" si="27"/>
        <v>00</v>
      </c>
      <c r="AQ171" s="206" t="str">
        <f t="shared" si="22"/>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0</v>
      </c>
      <c r="AE172" s="132">
        <f t="shared" si="31"/>
        <v>0</v>
      </c>
      <c r="AF172" s="132">
        <f t="shared" si="31"/>
        <v>0</v>
      </c>
      <c r="AG172" s="132">
        <f t="shared" si="31"/>
        <v>0</v>
      </c>
      <c r="AH172" s="132">
        <f t="shared" si="31"/>
        <v>0</v>
      </c>
      <c r="AI172" s="132">
        <f t="shared" si="31"/>
        <v>0</v>
      </c>
      <c r="AJ172" s="52" t="str">
        <f t="shared" si="21"/>
        <v/>
      </c>
      <c r="AK172" s="65"/>
      <c r="AL172" s="65" t="str">
        <f t="shared" si="24"/>
        <v>00</v>
      </c>
      <c r="AM172" s="67" t="str">
        <f t="shared" si="25"/>
        <v>00</v>
      </c>
      <c r="AN172" s="67" t="str">
        <f t="shared" si="26"/>
        <v>00</v>
      </c>
      <c r="AO172" s="67" t="str">
        <f t="shared" si="27"/>
        <v>00</v>
      </c>
      <c r="AQ172" s="206" t="str">
        <f t="shared" si="22"/>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0</v>
      </c>
      <c r="AE173" s="132">
        <f t="shared" si="31"/>
        <v>0</v>
      </c>
      <c r="AF173" s="132">
        <f t="shared" si="31"/>
        <v>0</v>
      </c>
      <c r="AG173" s="132">
        <f t="shared" si="31"/>
        <v>0</v>
      </c>
      <c r="AH173" s="132">
        <f t="shared" si="31"/>
        <v>0</v>
      </c>
      <c r="AI173" s="132">
        <f t="shared" si="31"/>
        <v>0</v>
      </c>
      <c r="AJ173" s="52" t="str">
        <f t="shared" si="21"/>
        <v/>
      </c>
      <c r="AK173" s="65"/>
      <c r="AL173" s="65" t="str">
        <f t="shared" si="24"/>
        <v>00</v>
      </c>
      <c r="AM173" s="67" t="str">
        <f t="shared" si="25"/>
        <v>00</v>
      </c>
      <c r="AN173" s="67" t="str">
        <f t="shared" si="26"/>
        <v>00</v>
      </c>
      <c r="AO173" s="67" t="str">
        <f t="shared" si="27"/>
        <v>00</v>
      </c>
      <c r="AQ173" s="206" t="str">
        <f t="shared" si="22"/>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0</v>
      </c>
      <c r="AE174" s="132">
        <f t="shared" si="31"/>
        <v>0</v>
      </c>
      <c r="AF174" s="132">
        <f t="shared" si="31"/>
        <v>0</v>
      </c>
      <c r="AG174" s="132">
        <f t="shared" si="31"/>
        <v>0</v>
      </c>
      <c r="AH174" s="132">
        <f t="shared" si="31"/>
        <v>0</v>
      </c>
      <c r="AI174" s="132">
        <f t="shared" si="31"/>
        <v>0</v>
      </c>
      <c r="AJ174" s="52" t="str">
        <f t="shared" si="21"/>
        <v/>
      </c>
      <c r="AK174" s="65"/>
      <c r="AL174" s="65" t="str">
        <f t="shared" si="24"/>
        <v>00</v>
      </c>
      <c r="AM174" s="67" t="str">
        <f t="shared" si="25"/>
        <v>00</v>
      </c>
      <c r="AN174" s="67" t="str">
        <f t="shared" si="26"/>
        <v>00</v>
      </c>
      <c r="AO174" s="67" t="str">
        <f t="shared" si="27"/>
        <v>00</v>
      </c>
      <c r="AQ174" s="206" t="str">
        <f t="shared" si="22"/>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0</v>
      </c>
      <c r="AE175" s="132">
        <f t="shared" si="31"/>
        <v>0</v>
      </c>
      <c r="AF175" s="132">
        <f t="shared" si="31"/>
        <v>0</v>
      </c>
      <c r="AG175" s="132">
        <f t="shared" si="31"/>
        <v>0</v>
      </c>
      <c r="AH175" s="132">
        <f t="shared" si="31"/>
        <v>0</v>
      </c>
      <c r="AI175" s="132">
        <f>IF(OR(AI45=0,AI45=1),1,0)</f>
        <v>0</v>
      </c>
      <c r="AJ175" s="52" t="str">
        <f t="shared" si="21"/>
        <v/>
      </c>
      <c r="AK175" s="65"/>
      <c r="AL175" s="65" t="str">
        <f t="shared" si="24"/>
        <v>00</v>
      </c>
      <c r="AM175" s="67" t="str">
        <f t="shared" si="25"/>
        <v>00</v>
      </c>
      <c r="AN175" s="67" t="str">
        <f t="shared" si="26"/>
        <v>00</v>
      </c>
      <c r="AO175" s="67" t="str">
        <f t="shared" si="27"/>
        <v>00</v>
      </c>
      <c r="AQ175" s="206" t="str">
        <f t="shared" si="22"/>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0</v>
      </c>
      <c r="AE176" s="132">
        <f t="shared" si="32"/>
        <v>0</v>
      </c>
      <c r="AF176" s="132">
        <f t="shared" si="32"/>
        <v>0</v>
      </c>
      <c r="AG176" s="132">
        <f t="shared" si="32"/>
        <v>0</v>
      </c>
      <c r="AH176" s="132">
        <f t="shared" si="32"/>
        <v>0</v>
      </c>
      <c r="AI176" s="132">
        <f t="shared" si="32"/>
        <v>0</v>
      </c>
      <c r="AJ176" s="52" t="str">
        <f t="shared" si="21"/>
        <v/>
      </c>
      <c r="AK176" s="65"/>
      <c r="AL176" s="65" t="str">
        <f t="shared" si="24"/>
        <v>00</v>
      </c>
      <c r="AM176" s="67" t="str">
        <f t="shared" si="25"/>
        <v>00</v>
      </c>
      <c r="AN176" s="67" t="str">
        <f t="shared" si="26"/>
        <v>00</v>
      </c>
      <c r="AO176" s="67" t="str">
        <f t="shared" si="27"/>
        <v>00</v>
      </c>
      <c r="AQ176" s="206" t="str">
        <f t="shared" si="22"/>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0</v>
      </c>
      <c r="AE177" s="132">
        <f t="shared" si="32"/>
        <v>0</v>
      </c>
      <c r="AF177" s="132">
        <f t="shared" si="32"/>
        <v>0</v>
      </c>
      <c r="AG177" s="132">
        <f t="shared" si="32"/>
        <v>0</v>
      </c>
      <c r="AH177" s="132">
        <f t="shared" si="32"/>
        <v>0</v>
      </c>
      <c r="AI177" s="132">
        <f t="shared" si="32"/>
        <v>0</v>
      </c>
      <c r="AJ177" s="52" t="str">
        <f t="shared" si="21"/>
        <v/>
      </c>
      <c r="AK177" s="65"/>
      <c r="AL177" s="65" t="str">
        <f t="shared" si="24"/>
        <v>00</v>
      </c>
      <c r="AM177" s="67" t="str">
        <f t="shared" si="25"/>
        <v>00</v>
      </c>
      <c r="AN177" s="67" t="str">
        <f t="shared" si="26"/>
        <v>00</v>
      </c>
      <c r="AO177" s="67" t="str">
        <f t="shared" si="27"/>
        <v>00</v>
      </c>
      <c r="AQ177" s="206" t="str">
        <f t="shared" si="22"/>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0</v>
      </c>
      <c r="AE178" s="132">
        <f t="shared" si="32"/>
        <v>0</v>
      </c>
      <c r="AF178" s="132">
        <f t="shared" si="32"/>
        <v>0</v>
      </c>
      <c r="AG178" s="132">
        <f t="shared" si="32"/>
        <v>0</v>
      </c>
      <c r="AH178" s="132">
        <f t="shared" si="32"/>
        <v>0</v>
      </c>
      <c r="AI178" s="132">
        <f t="shared" si="32"/>
        <v>0</v>
      </c>
      <c r="AJ178" s="52" t="str">
        <f t="shared" si="21"/>
        <v/>
      </c>
      <c r="AK178" s="65"/>
      <c r="AL178" s="65" t="str">
        <f t="shared" si="24"/>
        <v>00</v>
      </c>
      <c r="AM178" s="67" t="str">
        <f t="shared" si="25"/>
        <v>00</v>
      </c>
      <c r="AN178" s="67" t="str">
        <f t="shared" si="26"/>
        <v>00</v>
      </c>
      <c r="AO178" s="67" t="str">
        <f t="shared" si="27"/>
        <v>00</v>
      </c>
      <c r="AQ178" s="206" t="str">
        <f t="shared" si="22"/>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0</v>
      </c>
      <c r="AE179" s="132">
        <f t="shared" si="32"/>
        <v>0</v>
      </c>
      <c r="AF179" s="132">
        <f t="shared" si="32"/>
        <v>0</v>
      </c>
      <c r="AG179" s="132">
        <f t="shared" si="32"/>
        <v>0</v>
      </c>
      <c r="AH179" s="132">
        <f t="shared" si="32"/>
        <v>0</v>
      </c>
      <c r="AI179" s="132">
        <f t="shared" si="32"/>
        <v>0</v>
      </c>
      <c r="AJ179" s="52" t="str">
        <f t="shared" si="21"/>
        <v/>
      </c>
      <c r="AK179" s="65"/>
      <c r="AL179" s="65" t="str">
        <f t="shared" si="24"/>
        <v>00</v>
      </c>
      <c r="AM179" s="67" t="str">
        <f t="shared" si="25"/>
        <v>00</v>
      </c>
      <c r="AN179" s="67" t="str">
        <f t="shared" si="26"/>
        <v>00</v>
      </c>
      <c r="AO179" s="67" t="str">
        <f t="shared" si="27"/>
        <v>00</v>
      </c>
      <c r="AQ179" s="206" t="str">
        <f t="shared" si="22"/>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0</v>
      </c>
      <c r="AE180" s="132">
        <f t="shared" si="32"/>
        <v>0</v>
      </c>
      <c r="AF180" s="132">
        <f t="shared" si="32"/>
        <v>0</v>
      </c>
      <c r="AG180" s="132">
        <f t="shared" si="32"/>
        <v>0</v>
      </c>
      <c r="AH180" s="132">
        <f t="shared" si="32"/>
        <v>0</v>
      </c>
      <c r="AI180" s="132">
        <f t="shared" si="32"/>
        <v>0</v>
      </c>
      <c r="AJ180" s="52" t="str">
        <f t="shared" si="21"/>
        <v/>
      </c>
      <c r="AK180" s="65"/>
      <c r="AL180" s="65" t="str">
        <f t="shared" si="24"/>
        <v>00</v>
      </c>
      <c r="AM180" s="67" t="str">
        <f t="shared" si="25"/>
        <v>00</v>
      </c>
      <c r="AN180" s="67" t="str">
        <f t="shared" si="26"/>
        <v>00</v>
      </c>
      <c r="AO180" s="67" t="str">
        <f t="shared" si="27"/>
        <v>00</v>
      </c>
      <c r="AQ180" s="206" t="str">
        <f t="shared" si="22"/>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0</v>
      </c>
      <c r="AE181" s="132">
        <f t="shared" si="32"/>
        <v>0</v>
      </c>
      <c r="AF181" s="132">
        <f t="shared" si="32"/>
        <v>0</v>
      </c>
      <c r="AG181" s="132">
        <f t="shared" si="32"/>
        <v>0</v>
      </c>
      <c r="AH181" s="132">
        <f t="shared" si="32"/>
        <v>0</v>
      </c>
      <c r="AI181" s="132">
        <f t="shared" si="32"/>
        <v>0</v>
      </c>
      <c r="AJ181" s="52" t="str">
        <f t="shared" si="21"/>
        <v/>
      </c>
      <c r="AK181" s="65"/>
      <c r="AL181" s="65" t="str">
        <f t="shared" si="24"/>
        <v>00</v>
      </c>
      <c r="AM181" s="67" t="str">
        <f t="shared" si="25"/>
        <v>00</v>
      </c>
      <c r="AN181" s="67" t="str">
        <f t="shared" si="26"/>
        <v>00</v>
      </c>
      <c r="AO181" s="67" t="str">
        <f t="shared" si="27"/>
        <v>00</v>
      </c>
      <c r="AQ181" s="206" t="str">
        <f t="shared" si="22"/>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0</v>
      </c>
      <c r="AE182" s="132">
        <f t="shared" si="32"/>
        <v>0</v>
      </c>
      <c r="AF182" s="132">
        <f t="shared" si="32"/>
        <v>0</v>
      </c>
      <c r="AG182" s="132">
        <f t="shared" si="32"/>
        <v>0</v>
      </c>
      <c r="AH182" s="132">
        <f t="shared" si="32"/>
        <v>0</v>
      </c>
      <c r="AI182" s="132">
        <f t="shared" si="32"/>
        <v>0</v>
      </c>
      <c r="AJ182" s="52" t="str">
        <f t="shared" si="21"/>
        <v/>
      </c>
      <c r="AK182" s="65"/>
      <c r="AL182" s="65" t="str">
        <f t="shared" si="24"/>
        <v>00</v>
      </c>
      <c r="AM182" s="67" t="str">
        <f t="shared" si="25"/>
        <v>00</v>
      </c>
      <c r="AN182" s="67" t="str">
        <f t="shared" si="26"/>
        <v>00</v>
      </c>
      <c r="AO182" s="67" t="str">
        <f t="shared" si="27"/>
        <v>00</v>
      </c>
      <c r="AQ182" s="206" t="str">
        <f t="shared" si="22"/>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0</v>
      </c>
      <c r="AE183" s="132">
        <f t="shared" si="32"/>
        <v>0</v>
      </c>
      <c r="AF183" s="132">
        <f t="shared" si="32"/>
        <v>0</v>
      </c>
      <c r="AG183" s="132">
        <f t="shared" si="32"/>
        <v>0</v>
      </c>
      <c r="AH183" s="132">
        <f t="shared" si="32"/>
        <v>0</v>
      </c>
      <c r="AI183" s="132">
        <f>IF(OR(AI53=0,AI53=1),1,0)</f>
        <v>0</v>
      </c>
      <c r="AJ183" s="52" t="str">
        <f t="shared" si="21"/>
        <v/>
      </c>
      <c r="AK183" s="65"/>
      <c r="AL183" s="65" t="str">
        <f t="shared" si="24"/>
        <v>00</v>
      </c>
      <c r="AM183" s="67" t="str">
        <f t="shared" si="25"/>
        <v>00</v>
      </c>
      <c r="AN183" s="67" t="str">
        <f t="shared" si="26"/>
        <v>00</v>
      </c>
      <c r="AO183" s="67" t="str">
        <f t="shared" si="27"/>
        <v>00</v>
      </c>
      <c r="AQ183" s="206" t="str">
        <f t="shared" si="22"/>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0</v>
      </c>
      <c r="AE184" s="132">
        <f t="shared" si="33"/>
        <v>0</v>
      </c>
      <c r="AF184" s="132">
        <f t="shared" si="33"/>
        <v>0</v>
      </c>
      <c r="AG184" s="132">
        <f t="shared" si="33"/>
        <v>0</v>
      </c>
      <c r="AH184" s="132">
        <f t="shared" si="33"/>
        <v>0</v>
      </c>
      <c r="AI184" s="132">
        <f t="shared" si="33"/>
        <v>0</v>
      </c>
      <c r="AJ184" s="52" t="str">
        <f t="shared" si="21"/>
        <v/>
      </c>
      <c r="AK184" s="65"/>
      <c r="AL184" s="65" t="str">
        <f t="shared" si="24"/>
        <v>00</v>
      </c>
      <c r="AM184" s="67" t="str">
        <f t="shared" si="25"/>
        <v>00</v>
      </c>
      <c r="AN184" s="67" t="str">
        <f t="shared" si="26"/>
        <v>00</v>
      </c>
      <c r="AO184" s="67" t="str">
        <f t="shared" si="27"/>
        <v>00</v>
      </c>
      <c r="AQ184" s="206" t="str">
        <f t="shared" si="22"/>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0</v>
      </c>
      <c r="AE185" s="132">
        <f t="shared" si="33"/>
        <v>0</v>
      </c>
      <c r="AF185" s="132">
        <f t="shared" si="33"/>
        <v>0</v>
      </c>
      <c r="AG185" s="132">
        <f t="shared" si="33"/>
        <v>0</v>
      </c>
      <c r="AH185" s="132">
        <f t="shared" si="33"/>
        <v>0</v>
      </c>
      <c r="AI185" s="132">
        <f t="shared" si="33"/>
        <v>0</v>
      </c>
      <c r="AJ185" s="52" t="str">
        <f t="shared" si="21"/>
        <v/>
      </c>
      <c r="AK185" s="65"/>
      <c r="AL185" s="65" t="str">
        <f t="shared" si="24"/>
        <v>00</v>
      </c>
      <c r="AM185" s="67" t="str">
        <f t="shared" si="25"/>
        <v>00</v>
      </c>
      <c r="AN185" s="67" t="str">
        <f t="shared" si="26"/>
        <v>00</v>
      </c>
      <c r="AO185" s="67" t="str">
        <f t="shared" si="27"/>
        <v>00</v>
      </c>
      <c r="AQ185" s="206" t="str">
        <f t="shared" si="22"/>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0</v>
      </c>
      <c r="AE186" s="132">
        <f t="shared" si="33"/>
        <v>0</v>
      </c>
      <c r="AF186" s="132">
        <f t="shared" si="33"/>
        <v>0</v>
      </c>
      <c r="AG186" s="132">
        <f t="shared" si="33"/>
        <v>0</v>
      </c>
      <c r="AH186" s="132">
        <f t="shared" si="33"/>
        <v>0</v>
      </c>
      <c r="AI186" s="132">
        <f t="shared" si="33"/>
        <v>0</v>
      </c>
      <c r="AJ186" s="52" t="str">
        <f t="shared" si="21"/>
        <v/>
      </c>
      <c r="AK186" s="65"/>
      <c r="AL186" s="65" t="str">
        <f t="shared" si="24"/>
        <v>00</v>
      </c>
      <c r="AM186" s="67" t="str">
        <f t="shared" si="25"/>
        <v>00</v>
      </c>
      <c r="AN186" s="67" t="str">
        <f t="shared" si="26"/>
        <v>00</v>
      </c>
      <c r="AO186" s="67" t="str">
        <f t="shared" si="27"/>
        <v>00</v>
      </c>
      <c r="AQ186" s="206" t="str">
        <f t="shared" si="22"/>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0</v>
      </c>
      <c r="AE187" s="132">
        <f t="shared" si="33"/>
        <v>0</v>
      </c>
      <c r="AF187" s="132">
        <f t="shared" si="33"/>
        <v>0</v>
      </c>
      <c r="AG187" s="132">
        <f t="shared" si="33"/>
        <v>0</v>
      </c>
      <c r="AH187" s="132">
        <f t="shared" si="33"/>
        <v>0</v>
      </c>
      <c r="AI187" s="132">
        <f t="shared" si="33"/>
        <v>0</v>
      </c>
      <c r="AJ187" s="52" t="str">
        <f t="shared" si="21"/>
        <v/>
      </c>
      <c r="AK187" s="65"/>
      <c r="AL187" s="65" t="str">
        <f t="shared" si="24"/>
        <v>00</v>
      </c>
      <c r="AM187" s="67" t="str">
        <f t="shared" si="25"/>
        <v>00</v>
      </c>
      <c r="AN187" s="67" t="str">
        <f t="shared" si="26"/>
        <v>00</v>
      </c>
      <c r="AO187" s="67" t="str">
        <f t="shared" si="27"/>
        <v>00</v>
      </c>
      <c r="AQ187" s="206" t="str">
        <f t="shared" si="22"/>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0</v>
      </c>
      <c r="AE188" s="132">
        <f t="shared" si="33"/>
        <v>0</v>
      </c>
      <c r="AF188" s="132">
        <f t="shared" si="33"/>
        <v>0</v>
      </c>
      <c r="AG188" s="132">
        <f t="shared" si="33"/>
        <v>0</v>
      </c>
      <c r="AH188" s="132">
        <f t="shared" si="33"/>
        <v>0</v>
      </c>
      <c r="AI188" s="132">
        <f t="shared" si="33"/>
        <v>0</v>
      </c>
      <c r="AJ188" s="52" t="str">
        <f t="shared" si="21"/>
        <v/>
      </c>
      <c r="AK188" s="65"/>
      <c r="AL188" s="65" t="str">
        <f t="shared" si="24"/>
        <v>00</v>
      </c>
      <c r="AM188" s="67" t="str">
        <f t="shared" si="25"/>
        <v>00</v>
      </c>
      <c r="AN188" s="67" t="str">
        <f t="shared" si="26"/>
        <v>00</v>
      </c>
      <c r="AO188" s="67" t="str">
        <f t="shared" si="27"/>
        <v>00</v>
      </c>
      <c r="AQ188" s="206" t="str">
        <f t="shared" si="22"/>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0</v>
      </c>
      <c r="AE189" s="132">
        <f t="shared" si="33"/>
        <v>0</v>
      </c>
      <c r="AF189" s="132">
        <f t="shared" si="33"/>
        <v>0</v>
      </c>
      <c r="AG189" s="132">
        <f t="shared" si="33"/>
        <v>0</v>
      </c>
      <c r="AH189" s="132">
        <f t="shared" si="33"/>
        <v>0</v>
      </c>
      <c r="AI189" s="132">
        <f t="shared" si="33"/>
        <v>0</v>
      </c>
      <c r="AJ189" s="52" t="str">
        <f t="shared" si="21"/>
        <v/>
      </c>
      <c r="AK189" s="65"/>
      <c r="AL189" s="65" t="str">
        <f t="shared" si="24"/>
        <v>00</v>
      </c>
      <c r="AM189" s="67" t="str">
        <f t="shared" si="25"/>
        <v>00</v>
      </c>
      <c r="AN189" s="67" t="str">
        <f t="shared" si="26"/>
        <v>00</v>
      </c>
      <c r="AO189" s="67" t="str">
        <f t="shared" si="27"/>
        <v>00</v>
      </c>
      <c r="AQ189" s="206" t="str">
        <f t="shared" si="22"/>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0</v>
      </c>
      <c r="AE190" s="132">
        <f t="shared" si="33"/>
        <v>0</v>
      </c>
      <c r="AF190" s="132">
        <f t="shared" si="33"/>
        <v>0</v>
      </c>
      <c r="AG190" s="132">
        <f t="shared" si="33"/>
        <v>0</v>
      </c>
      <c r="AH190" s="132">
        <f t="shared" si="33"/>
        <v>0</v>
      </c>
      <c r="AI190" s="132">
        <f t="shared" si="33"/>
        <v>0</v>
      </c>
      <c r="AJ190" s="52" t="str">
        <f t="shared" si="21"/>
        <v/>
      </c>
      <c r="AK190" s="65"/>
      <c r="AL190" s="65" t="str">
        <f t="shared" si="24"/>
        <v>00</v>
      </c>
      <c r="AM190" s="67" t="str">
        <f t="shared" si="25"/>
        <v>00</v>
      </c>
      <c r="AN190" s="67" t="str">
        <f t="shared" si="26"/>
        <v>00</v>
      </c>
      <c r="AO190" s="67" t="str">
        <f t="shared" si="27"/>
        <v>00</v>
      </c>
      <c r="AQ190" s="206" t="str">
        <f t="shared" si="22"/>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0</v>
      </c>
      <c r="AE191" s="132">
        <f t="shared" si="33"/>
        <v>0</v>
      </c>
      <c r="AF191" s="132">
        <f t="shared" si="33"/>
        <v>0</v>
      </c>
      <c r="AG191" s="132">
        <f t="shared" si="33"/>
        <v>0</v>
      </c>
      <c r="AH191" s="132">
        <f t="shared" si="33"/>
        <v>0</v>
      </c>
      <c r="AI191" s="132">
        <f>IF(OR(AI61=0,AI61=1),1,0)</f>
        <v>0</v>
      </c>
      <c r="AJ191" s="52" t="str">
        <f t="shared" si="21"/>
        <v/>
      </c>
      <c r="AK191" s="65"/>
      <c r="AL191" s="65" t="str">
        <f t="shared" si="24"/>
        <v>00</v>
      </c>
      <c r="AM191" s="67" t="str">
        <f t="shared" si="25"/>
        <v>00</v>
      </c>
      <c r="AN191" s="67" t="str">
        <f t="shared" si="26"/>
        <v>00</v>
      </c>
      <c r="AO191" s="67" t="str">
        <f t="shared" si="27"/>
        <v>00</v>
      </c>
      <c r="AQ191" s="206" t="str">
        <f t="shared" si="22"/>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0</v>
      </c>
      <c r="AE192" s="132">
        <f t="shared" si="34"/>
        <v>0</v>
      </c>
      <c r="AF192" s="132">
        <f t="shared" si="34"/>
        <v>0</v>
      </c>
      <c r="AG192" s="132">
        <f t="shared" si="34"/>
        <v>0</v>
      </c>
      <c r="AH192" s="132">
        <f t="shared" si="34"/>
        <v>0</v>
      </c>
      <c r="AI192" s="132">
        <f t="shared" si="34"/>
        <v>0</v>
      </c>
      <c r="AJ192" s="52" t="str">
        <f t="shared" si="21"/>
        <v/>
      </c>
      <c r="AK192" s="65"/>
      <c r="AL192" s="65" t="str">
        <f t="shared" si="24"/>
        <v>00</v>
      </c>
      <c r="AM192" s="67" t="str">
        <f t="shared" si="25"/>
        <v>00</v>
      </c>
      <c r="AN192" s="67" t="str">
        <f t="shared" si="26"/>
        <v>00</v>
      </c>
      <c r="AO192" s="67" t="str">
        <f t="shared" si="27"/>
        <v>00</v>
      </c>
      <c r="AQ192" s="206" t="str">
        <f t="shared" si="22"/>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0</v>
      </c>
      <c r="AE193" s="132">
        <f t="shared" si="34"/>
        <v>0</v>
      </c>
      <c r="AF193" s="132">
        <f t="shared" si="34"/>
        <v>0</v>
      </c>
      <c r="AG193" s="132">
        <f t="shared" si="34"/>
        <v>0</v>
      </c>
      <c r="AH193" s="132">
        <f t="shared" si="34"/>
        <v>0</v>
      </c>
      <c r="AI193" s="132">
        <f t="shared" si="34"/>
        <v>0</v>
      </c>
      <c r="AJ193" s="52" t="str">
        <f t="shared" si="21"/>
        <v/>
      </c>
      <c r="AK193" s="65"/>
      <c r="AL193" s="65" t="str">
        <f t="shared" si="24"/>
        <v>00</v>
      </c>
      <c r="AM193" s="67" t="str">
        <f t="shared" si="25"/>
        <v>00</v>
      </c>
      <c r="AN193" s="67" t="str">
        <f t="shared" si="26"/>
        <v>00</v>
      </c>
      <c r="AO193" s="67" t="str">
        <f t="shared" si="27"/>
        <v>00</v>
      </c>
      <c r="AQ193" s="206" t="str">
        <f t="shared" si="22"/>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0</v>
      </c>
      <c r="AE194" s="132">
        <f t="shared" si="34"/>
        <v>0</v>
      </c>
      <c r="AF194" s="132">
        <f t="shared" si="34"/>
        <v>0</v>
      </c>
      <c r="AG194" s="132">
        <f t="shared" si="34"/>
        <v>0</v>
      </c>
      <c r="AH194" s="132">
        <f t="shared" si="34"/>
        <v>0</v>
      </c>
      <c r="AI194" s="132">
        <f t="shared" si="34"/>
        <v>0</v>
      </c>
      <c r="AJ194" s="52" t="str">
        <f t="shared" si="21"/>
        <v/>
      </c>
      <c r="AK194" s="65"/>
      <c r="AL194" s="65" t="str">
        <f t="shared" si="24"/>
        <v>00</v>
      </c>
      <c r="AM194" s="67" t="str">
        <f t="shared" si="25"/>
        <v>00</v>
      </c>
      <c r="AN194" s="67" t="str">
        <f t="shared" si="26"/>
        <v>00</v>
      </c>
      <c r="AO194" s="67" t="str">
        <f t="shared" si="27"/>
        <v>00</v>
      </c>
      <c r="AQ194" s="206" t="str">
        <f t="shared" si="22"/>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0</v>
      </c>
      <c r="AE195" s="132">
        <f t="shared" si="34"/>
        <v>0</v>
      </c>
      <c r="AF195" s="132">
        <f t="shared" si="34"/>
        <v>0</v>
      </c>
      <c r="AG195" s="132">
        <f t="shared" si="34"/>
        <v>0</v>
      </c>
      <c r="AH195" s="132">
        <f t="shared" si="34"/>
        <v>0</v>
      </c>
      <c r="AI195" s="132">
        <f t="shared" si="34"/>
        <v>0</v>
      </c>
      <c r="AJ195" s="52" t="str">
        <f t="shared" si="21"/>
        <v/>
      </c>
      <c r="AK195" s="65"/>
      <c r="AL195" s="65" t="str">
        <f t="shared" si="24"/>
        <v>00</v>
      </c>
      <c r="AM195" s="67" t="str">
        <f t="shared" si="25"/>
        <v>00</v>
      </c>
      <c r="AN195" s="67" t="str">
        <f t="shared" si="26"/>
        <v>00</v>
      </c>
      <c r="AO195" s="67" t="str">
        <f t="shared" si="27"/>
        <v>00</v>
      </c>
      <c r="AQ195" s="206" t="str">
        <f t="shared" si="22"/>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0</v>
      </c>
      <c r="AE196" s="132">
        <f t="shared" si="34"/>
        <v>0</v>
      </c>
      <c r="AF196" s="132">
        <f t="shared" si="34"/>
        <v>0</v>
      </c>
      <c r="AG196" s="132">
        <f t="shared" si="34"/>
        <v>0</v>
      </c>
      <c r="AH196" s="132">
        <f t="shared" si="34"/>
        <v>0</v>
      </c>
      <c r="AI196" s="132">
        <f t="shared" si="34"/>
        <v>0</v>
      </c>
      <c r="AJ196" s="52" t="str">
        <f t="shared" si="21"/>
        <v/>
      </c>
      <c r="AK196" s="65"/>
      <c r="AL196" s="65" t="str">
        <f t="shared" si="24"/>
        <v>00</v>
      </c>
      <c r="AM196" s="67" t="str">
        <f t="shared" si="25"/>
        <v>00</v>
      </c>
      <c r="AN196" s="67" t="str">
        <f t="shared" si="26"/>
        <v>00</v>
      </c>
      <c r="AO196" s="67" t="str">
        <f t="shared" si="27"/>
        <v>00</v>
      </c>
      <c r="AQ196" s="206" t="str">
        <f t="shared" si="22"/>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0</v>
      </c>
      <c r="AE197" s="132">
        <f t="shared" si="34"/>
        <v>0</v>
      </c>
      <c r="AF197" s="132">
        <f t="shared" si="34"/>
        <v>0</v>
      </c>
      <c r="AG197" s="132">
        <f t="shared" si="34"/>
        <v>0</v>
      </c>
      <c r="AH197" s="132">
        <f t="shared" si="34"/>
        <v>0</v>
      </c>
      <c r="AI197" s="132">
        <f t="shared" si="34"/>
        <v>0</v>
      </c>
      <c r="AJ197" s="52" t="str">
        <f t="shared" si="21"/>
        <v/>
      </c>
      <c r="AK197" s="65"/>
      <c r="AL197" s="65" t="str">
        <f t="shared" si="24"/>
        <v>00</v>
      </c>
      <c r="AM197" s="67" t="str">
        <f t="shared" si="25"/>
        <v>00</v>
      </c>
      <c r="AN197" s="67" t="str">
        <f t="shared" si="26"/>
        <v>00</v>
      </c>
      <c r="AO197" s="67" t="str">
        <f t="shared" si="27"/>
        <v>00</v>
      </c>
      <c r="AQ197" s="206" t="str">
        <f t="shared" si="22"/>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0</v>
      </c>
      <c r="AE198" s="132">
        <f t="shared" si="34"/>
        <v>0</v>
      </c>
      <c r="AF198" s="132">
        <f t="shared" si="34"/>
        <v>0</v>
      </c>
      <c r="AG198" s="132">
        <f t="shared" si="34"/>
        <v>0</v>
      </c>
      <c r="AH198" s="132">
        <f t="shared" si="34"/>
        <v>0</v>
      </c>
      <c r="AI198" s="132">
        <f t="shared" si="34"/>
        <v>0</v>
      </c>
      <c r="AJ198" s="52" t="str">
        <f t="shared" si="21"/>
        <v/>
      </c>
      <c r="AK198" s="65"/>
      <c r="AL198" s="65" t="str">
        <f t="shared" si="24"/>
        <v>00</v>
      </c>
      <c r="AM198" s="67" t="str">
        <f t="shared" si="25"/>
        <v>00</v>
      </c>
      <c r="AN198" s="67" t="str">
        <f t="shared" si="26"/>
        <v>00</v>
      </c>
      <c r="AO198" s="67" t="str">
        <f t="shared" si="27"/>
        <v>00</v>
      </c>
      <c r="AQ198" s="206" t="str">
        <f t="shared" si="22"/>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0</v>
      </c>
      <c r="AE199" s="132">
        <f t="shared" si="34"/>
        <v>0</v>
      </c>
      <c r="AF199" s="132">
        <f t="shared" si="34"/>
        <v>0</v>
      </c>
      <c r="AG199" s="132">
        <f t="shared" si="34"/>
        <v>0</v>
      </c>
      <c r="AH199" s="132">
        <f t="shared" si="34"/>
        <v>0</v>
      </c>
      <c r="AI199" s="132">
        <f>IF(OR(AI69=0,AI69=1),1,0)</f>
        <v>0</v>
      </c>
      <c r="AJ199" s="52" t="str">
        <f t="shared" si="21"/>
        <v/>
      </c>
      <c r="AK199" s="65"/>
      <c r="AL199" s="65" t="str">
        <f t="shared" si="24"/>
        <v>00</v>
      </c>
      <c r="AM199" s="67" t="str">
        <f t="shared" si="25"/>
        <v>00</v>
      </c>
      <c r="AN199" s="67" t="str">
        <f t="shared" si="26"/>
        <v>00</v>
      </c>
      <c r="AO199" s="67" t="str">
        <f t="shared" si="27"/>
        <v>00</v>
      </c>
      <c r="AQ199" s="206" t="str">
        <f t="shared" si="22"/>
        <v/>
      </c>
    </row>
  </sheetData>
  <protectedRanges>
    <protectedRange sqref="D22:AJ69 D6:AF21 AG14:AI21 L3:AF3" name="Table作成編集範囲"/>
    <protectedRange sqref="B3" name="Table作成編集範囲_4"/>
    <protectedRange sqref="AG6:AJ13 AG3:AI3 AJ14:AJ21" name="Table作成編集範囲_1"/>
  </protectedRanges>
  <mergeCells count="4">
    <mergeCell ref="C2:C3"/>
    <mergeCell ref="AJ2:AJ3"/>
    <mergeCell ref="A4:B5"/>
    <mergeCell ref="AH3:AI3"/>
  </mergeCells>
  <phoneticPr fontId="2"/>
  <conditionalFormatting sqref="D6:AF21">
    <cfRule type="cellIs" dxfId="32" priority="7" operator="equal">
      <formula>1</formula>
    </cfRule>
    <cfRule type="cellIs" dxfId="31" priority="8" operator="equal">
      <formula>"×"</formula>
    </cfRule>
  </conditionalFormatting>
  <conditionalFormatting sqref="D22:AI69">
    <cfRule type="cellIs" dxfId="30" priority="55" operator="equal">
      <formula>"×"</formula>
    </cfRule>
    <cfRule type="cellIs" dxfId="29" priority="54" operator="equal">
      <formula>1</formula>
    </cfRule>
  </conditionalFormatting>
  <conditionalFormatting sqref="AE22:AI37">
    <cfRule type="cellIs" dxfId="28" priority="13" operator="equal">
      <formula>1</formula>
    </cfRule>
    <cfRule type="cellIs" dxfId="27" priority="14" operator="equal">
      <formula>"×"</formula>
    </cfRule>
  </conditionalFormatting>
  <conditionalFormatting sqref="AG6:AI37">
    <cfRule type="cellIs" dxfId="26" priority="2" operator="equal">
      <formula>"×"</formula>
    </cfRule>
    <cfRule type="cellIs" dxfId="25" priority="1" operator="equal">
      <formula>1</formula>
    </cfRule>
  </conditionalFormatting>
  <conditionalFormatting sqref="AR5:AS70">
    <cfRule type="expression" dxfId="24" priority="5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AJ22:AJ69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D539A-B718-429C-9614-A07232C78295}">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16"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134" t="s">
        <v>62</v>
      </c>
      <c r="AE3" s="344" t="s">
        <v>328</v>
      </c>
      <c r="AF3" s="347"/>
      <c r="AG3" s="344" t="s">
        <v>351</v>
      </c>
      <c r="AH3" s="345"/>
      <c r="AI3" s="346"/>
      <c r="AJ3" s="343"/>
      <c r="AR3" s="98" t="s">
        <v>96</v>
      </c>
    </row>
    <row r="4" spans="1:49" ht="14.25" thickBot="1">
      <c r="A4" s="336" t="s">
        <v>63</v>
      </c>
      <c r="B4" s="337"/>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136"/>
      <c r="AR4" s="86" t="s">
        <v>82</v>
      </c>
      <c r="AS4" s="87"/>
      <c r="AT4" s="87"/>
      <c r="AU4" s="87"/>
      <c r="AV4" s="87"/>
      <c r="AW4" s="88"/>
    </row>
    <row r="5" spans="1:49" ht="14.25" thickBot="1">
      <c r="A5" s="338"/>
      <c r="B5" s="339"/>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137"/>
      <c r="AR5" s="89" t="str">
        <f ca="1">"static const U4  "&amp;AW8&amp;"["&amp;AW10&amp;"]"&amp;" = {"</f>
        <v>static const U4  u4_sp_ALERT_S_ADTJA_BC_CRIT[ALERT_S_ADTJA_BC_NUM_DST] = {</v>
      </c>
      <c r="AS5" s="89" t="str">
        <f ca="1">"static const U4  "&amp;$AW$9&amp;"["&amp;$AW$10&amp;"] = {"</f>
        <v>static const U4  u4_sp_ALERT_S_ADTJA_BC_MASK[ALERT_S_ADTJA_BC_NUM_DST] = {</v>
      </c>
      <c r="AT5" s="89" t="str">
        <f ca="1">"static const U1  "&amp;$AW$11&amp;"["&amp;$AW$10&amp;"] = {"</f>
        <v>static const U1  u1_sp_ALERT_S_ADTJA_BC_DST[ALERT_S_ADTJA_BC_NUM_DST] = {</v>
      </c>
      <c r="AU5" s="89" t="str">
        <f ca="1">"const ST_ALERT_MTRX "&amp;$AW$12&amp;" = {"</f>
        <v>const ST_ALERT_MTRX st_gp_ALERT_S_ADTJA_MTRX[10] = {</v>
      </c>
      <c r="AV5" s="70" t="str">
        <f ca="1">"#define "&amp;AW10&amp;REPT(" ",41-LEN(AW10))&amp;"("&amp;AW13&amp;"U)"</f>
        <v>#define ALERT_S_ADTJA_BC_NUM_DST                 (32U)</v>
      </c>
      <c r="AW5" s="71"/>
    </row>
    <row r="6" spans="1:49">
      <c r="B6" s="140" t="str">
        <f ca="1">"Table "&amp;$AW$6</f>
        <v>Table BC</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38" t="s">
        <v>67</v>
      </c>
      <c r="AA6" s="138" t="s">
        <v>67</v>
      </c>
      <c r="AB6" s="138" t="s">
        <v>67</v>
      </c>
      <c r="AC6" s="138" t="s">
        <v>67</v>
      </c>
      <c r="AD6" s="138" t="s">
        <v>67</v>
      </c>
      <c r="AE6" s="35">
        <v>0</v>
      </c>
      <c r="AF6" s="35">
        <v>0</v>
      </c>
      <c r="AG6" s="35">
        <v>0</v>
      </c>
      <c r="AH6" s="252">
        <v>0</v>
      </c>
      <c r="AI6" s="252">
        <v>0</v>
      </c>
      <c r="AJ6" s="56"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(U4)0x0000001FU,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BC</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t="s">
        <v>67</v>
      </c>
      <c r="AE7" s="35">
        <v>0</v>
      </c>
      <c r="AF7" s="35">
        <v>0</v>
      </c>
      <c r="AG7" s="35">
        <v>0</v>
      </c>
      <c r="AH7" s="252">
        <v>0</v>
      </c>
      <c r="AI7" s="252">
        <v>1</v>
      </c>
      <c r="AJ7" s="56" t="s">
        <v>269</v>
      </c>
      <c r="AL7" s="206" t="str">
        <f t="shared" ca="1" si="0"/>
        <v xml:space="preserve">    (U1)ALERT_REQ_S_ADTJA_BC_PTN1</v>
      </c>
      <c r="AR7" s="68" t="str">
        <f t="shared" ref="AR7:AR70" si="3">IF(AQ72&lt;&gt;"",AQ72,IF(AQ71&lt;&gt;"","};",""))</f>
        <v xml:space="preserve">    (U4)0x00000001U,                                                           /* 01 PTN1                                            */</v>
      </c>
      <c r="AS7" s="68" t="str">
        <f t="shared" ref="AS7:AS70" si="4">IF(AQ137&lt;&gt;"",AQ137,IF(AQ136&lt;&gt;"","};",""))</f>
        <v xml:space="preserve">    (U4)0x0000001FU,                                                           /* 01 PTN1                                            */</v>
      </c>
      <c r="AT7" s="68" t="str">
        <f t="shared" ca="1" si="1"/>
        <v xml:space="preserve">    (U1)ALERT_REQ_S_ADTJA_BC_PTN1,                                             /* 01 PTN1                                            */</v>
      </c>
      <c r="AU7" s="68" t="str">
        <f ca="1">"        &amp;"&amp;$AW$14&amp;","&amp;REPT(" ",69-LEN($AW$14))&amp;"/* fp_u4_SRC_CHK                                      */"</f>
        <v xml:space="preserve">        &amp;u4_s_AlertS_adtjaBcSrcchk,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t="s">
        <v>67</v>
      </c>
      <c r="AE8" s="35">
        <v>0</v>
      </c>
      <c r="AF8" s="35">
        <v>0</v>
      </c>
      <c r="AG8" s="35">
        <v>0</v>
      </c>
      <c r="AH8" s="252">
        <v>1</v>
      </c>
      <c r="AI8" s="252">
        <v>0</v>
      </c>
      <c r="AJ8" s="56" t="s">
        <v>271</v>
      </c>
      <c r="AL8" s="206" t="str">
        <f t="shared" ca="1" si="0"/>
        <v xml:space="preserve">    (U1)ALERT_REQ_S_ADTJA_BC_PTN2</v>
      </c>
      <c r="AR8" s="68" t="str">
        <f t="shared" si="3"/>
        <v xml:space="preserve">    (U4)0x00000002U,                                                           /* 02 PTN2                                            */</v>
      </c>
      <c r="AS8" s="68" t="str">
        <f t="shared" si="4"/>
        <v xml:space="preserve">    (U4)0x0000001FU,                                                           /* 02 PTN2                                            */</v>
      </c>
      <c r="AT8" s="68" t="str">
        <f ca="1">IF(AJ8&lt;&gt;"",AL8&amp;IF(AJ9&lt;&gt;"",","," ")&amp;REPT(" ",78-LEN(AL8))&amp;"/* "&amp;IF(C8&lt;10,"0"&amp;C8,C8)&amp;" "&amp;AJ8&amp;REPT(" ",48-LEN(AJ8))&amp;"*/",IF(AJ7&lt;&gt;"","};",""))</f>
        <v xml:space="preserve">    (U1)ALERT_REQ_S_ADTJA_BC_PTN2,                                             /* 02 PTN2                                            */</v>
      </c>
      <c r="AU8" s="68" t="str">
        <f ca="1">IF($AW$15&lt;&gt;"NULL","        &amp;"&amp;$AW$15&amp;","&amp;REPT(" ",69-LEN($AW$15))&amp;"/* fp_vd_XDST                                         */","        vdp_PTR_NA,                                                            /* fp_vd_XDST                                         */")</f>
        <v xml:space="preserve">        vdp_PTR_NA,                                                            /* fp_vd_XDST                                         */</v>
      </c>
      <c r="AV8" s="54" t="s">
        <v>72</v>
      </c>
      <c r="AW8" s="73" t="str">
        <f ca="1">"u4_sp_ALERT_"&amp;IF(AW6&lt;&gt;AW17,$AW$17&amp;"_"&amp;$AW$6,AW17)&amp;"_CRIT"</f>
        <v>u4_sp_ALERT_S_ADTJA_BC_CRIT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t="s">
        <v>67</v>
      </c>
      <c r="AE9" s="35">
        <v>0</v>
      </c>
      <c r="AF9" s="35">
        <v>0</v>
      </c>
      <c r="AG9" s="35">
        <v>0</v>
      </c>
      <c r="AH9" s="252">
        <v>1</v>
      </c>
      <c r="AI9" s="252">
        <v>1</v>
      </c>
      <c r="AJ9" s="56" t="s">
        <v>273</v>
      </c>
      <c r="AL9" s="206" t="str">
        <f t="shared" ca="1" si="0"/>
        <v xml:space="preserve">    (U1)ALERT_REQ_S_ADTJA_BC_PTN3</v>
      </c>
      <c r="AR9" s="68" t="str">
        <f t="shared" si="3"/>
        <v xml:space="preserve">    (U4)0x00000003U,                                                           /* 03 PTN3                                            */</v>
      </c>
      <c r="AS9" s="68" t="str">
        <f t="shared" si="4"/>
        <v xml:space="preserve">    (U4)0x0000001FU,                                                           /* 03 PTN3                                            */</v>
      </c>
      <c r="AT9" s="68" t="str">
        <f t="shared" ca="1" si="1"/>
        <v xml:space="preserve">    (U1)ALERT_REQ_S_ADTJA_BC_PTN3,                                             /* 03 PTN3                                            */</v>
      </c>
      <c r="AU9" s="68"/>
      <c r="AV9" s="54" t="s">
        <v>73</v>
      </c>
      <c r="AW9" s="73" t="str">
        <f ca="1">"u4_sp_ALERT_"&amp;IF(AW6&lt;&gt;AW17,$AW$17&amp;"_"&amp;$AW$6,AW17)&amp;"_MASK"</f>
        <v>u4_sp_ALERT_S_ADTJA_BC_MASK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t="s">
        <v>67</v>
      </c>
      <c r="AE10" s="35">
        <v>0</v>
      </c>
      <c r="AF10" s="35">
        <v>0</v>
      </c>
      <c r="AG10" s="252">
        <v>1</v>
      </c>
      <c r="AH10" s="252">
        <v>0</v>
      </c>
      <c r="AI10" s="252">
        <v>0</v>
      </c>
      <c r="AJ10" s="56" t="s">
        <v>274</v>
      </c>
      <c r="AL10" s="206" t="str">
        <f t="shared" ca="1" si="0"/>
        <v xml:space="preserve">    (U1)ALERT_REQ_S_ADTJA_BC_PTN4</v>
      </c>
      <c r="AR10" s="68" t="str">
        <f t="shared" si="3"/>
        <v xml:space="preserve">    (U4)0x00000004U,                                                           /* 04 PTN4                                            */</v>
      </c>
      <c r="AS10" s="68" t="str">
        <f t="shared" si="4"/>
        <v xml:space="preserve">    (U4)0x0000001FU,                                                           /* 04 PTN4                                            */</v>
      </c>
      <c r="AT10" s="68" t="str">
        <f t="shared" ca="1" si="1"/>
        <v xml:space="preserve">    (U1)ALERT_REQ_S_ADTJA_BC_PTN4,                                             /* 04 PTN4                                            */</v>
      </c>
      <c r="AU10" s="68" t="str">
        <f>IF($AW$7=1,"        &amp;"&amp;$AW$9&amp;"[0],"&amp;REPT(" ",66-LEN($AW$9))&amp;"/* u4p_MASK                                           */","        (const U4 *)vdp_PTR_NA,                                                /* u4p_MASK                                           */")</f>
        <v xml:space="preserve">        (const U4 *)vdp_PTR_NA,                                                /* u4p_MASK                                           */</v>
      </c>
      <c r="AV10" s="54" t="s">
        <v>74</v>
      </c>
      <c r="AW10" s="73" t="str">
        <f ca="1">"ALERT_"&amp;IF(AW6&lt;&gt;AW17,$AW$17&amp;"_"&amp;$AW$6,AW17)&amp;"_NUM_DST"</f>
        <v>ALERT_S_ADTJA_BC_NUM_DST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t="s">
        <v>67</v>
      </c>
      <c r="AE11" s="35">
        <v>0</v>
      </c>
      <c r="AF11" s="35">
        <v>0</v>
      </c>
      <c r="AG11" s="252">
        <v>1</v>
      </c>
      <c r="AH11" s="252">
        <v>0</v>
      </c>
      <c r="AI11" s="252">
        <v>1</v>
      </c>
      <c r="AJ11" s="56" t="s">
        <v>275</v>
      </c>
      <c r="AL11" s="206" t="str">
        <f t="shared" ca="1" si="0"/>
        <v xml:space="preserve">    (U1)ALERT_REQ_S_ADTJA_BC_PTN5</v>
      </c>
      <c r="AR11" s="68" t="str">
        <f t="shared" si="3"/>
        <v xml:space="preserve">    (U4)0x00000005U,                                                           /* 05 PTN5                                            */</v>
      </c>
      <c r="AS11" s="68" t="str">
        <f t="shared" si="4"/>
        <v xml:space="preserve">    (U4)0x0000001FU,                                                           /* 05 PTN5                                            */</v>
      </c>
      <c r="AT11" s="68" t="str">
        <f t="shared" ca="1" si="1"/>
        <v xml:space="preserve">    (U1)ALERT_REQ_S_ADTJA_BC_PTN5,                                             /* 05 PTN5                                            */</v>
      </c>
      <c r="AU11" s="68" t="str">
        <f>IF($AW$7=1,"        &amp;"&amp;$AW$8&amp;"[0],"&amp;REPT(" ",66-LEN($AW$8))&amp;"/* u4p_CRIT                                           */","        (const U4 *)vdp_PTR_NA,                                                /* u4p_CRIT                                           */")</f>
        <v xml:space="preserve">        (const U4 *)vdp_PTR_NA,                                                /* u4p_CRIT                                           */</v>
      </c>
      <c r="AV11" s="54" t="s">
        <v>75</v>
      </c>
      <c r="AW11" s="73" t="str">
        <f ca="1">"u1_sp_ALERT_"&amp;IF(AW6&lt;&gt;AW17,$AW$17&amp;"_"&amp;$AW$6,AW17)&amp;"_DST"</f>
        <v>u1_sp_ALERT_S_ADTJA_BC_DST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t="s">
        <v>67</v>
      </c>
      <c r="AE12" s="35">
        <v>0</v>
      </c>
      <c r="AF12" s="35">
        <v>0</v>
      </c>
      <c r="AG12" s="252">
        <v>1</v>
      </c>
      <c r="AH12" s="252">
        <v>1</v>
      </c>
      <c r="AI12" s="252">
        <v>0</v>
      </c>
      <c r="AJ12" s="56" t="s">
        <v>276</v>
      </c>
      <c r="AL12" s="206" t="str">
        <f t="shared" ca="1" si="0"/>
        <v xml:space="preserve">    (U1)ALERT_REQ_S_ADTJA_BC_PTN6</v>
      </c>
      <c r="AR12" s="68" t="str">
        <f t="shared" si="3"/>
        <v xml:space="preserve">    (U4)0x00000006U,                                                           /* 06 PTN6                                            */</v>
      </c>
      <c r="AS12" s="68" t="str">
        <f t="shared" si="4"/>
        <v xml:space="preserve">    (U4)0x0000001FU,                                                           /* 06 PTN6                                            */</v>
      </c>
      <c r="AT12" s="68" t="str">
        <f t="shared" ca="1" si="1"/>
        <v xml:space="preserve">    (U1)ALERT_REQ_S_ADTJA_BC_PTN6,                                             /* 06 PTN6                                            */</v>
      </c>
      <c r="AU12" s="68"/>
      <c r="AV12" s="54" t="s">
        <v>88</v>
      </c>
      <c r="AW12" s="73" t="str">
        <f ca="1">Matrix!D8&amp;"["&amp;Matrix!D7&amp;"]"</f>
        <v>st_gp_ALERT_S_ADTJA_MTRX[10]</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t="s">
        <v>67</v>
      </c>
      <c r="AE13" s="35">
        <v>0</v>
      </c>
      <c r="AF13" s="35">
        <v>0</v>
      </c>
      <c r="AG13" s="252">
        <v>1</v>
      </c>
      <c r="AH13" s="252">
        <v>1</v>
      </c>
      <c r="AI13" s="252">
        <v>1</v>
      </c>
      <c r="AJ13" s="56" t="s">
        <v>277</v>
      </c>
      <c r="AL13" s="206" t="str">
        <f t="shared" ca="1" si="0"/>
        <v xml:space="preserve">    (U1)ALERT_REQ_S_ADTJA_BC_PTN7</v>
      </c>
      <c r="AR13" s="68" t="str">
        <f t="shared" si="3"/>
        <v xml:space="preserve">    (U4)0x00000007U,                                                           /* 07 PTN7                                            */</v>
      </c>
      <c r="AS13" s="68" t="str">
        <f t="shared" si="4"/>
        <v xml:space="preserve">    (U4)0x0000001FU,                                                           /* 07 PTN7                                            */</v>
      </c>
      <c r="AT13" s="68" t="str">
        <f t="shared" ca="1" si="1"/>
        <v xml:space="preserve">    (U1)ALERT_REQ_S_ADTJA_BC_PTN7,                                             /* 07 PTN7                                            */</v>
      </c>
      <c r="AU13" s="68" t="str">
        <f ca="1">"        &amp;"&amp;$AW$11&amp;"[0],"&amp;REPT(" ",66-LEN($AW$11))&amp;"/* u1p_DST                                            */"</f>
        <v xml:space="preserve">        &amp;u1_sp_ALERT_S_ADTJA_BC_DST[0],                                        /* u1p_DST                                            */</v>
      </c>
      <c r="AV13" s="54" t="s">
        <v>76</v>
      </c>
      <c r="AW13" s="139">
        <f>COUNTA($AJ$6:$AJ$69)</f>
        <v>32</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t="s">
        <v>67</v>
      </c>
      <c r="AE14" s="35">
        <v>0</v>
      </c>
      <c r="AF14" s="35">
        <v>1</v>
      </c>
      <c r="AG14" s="35">
        <v>0</v>
      </c>
      <c r="AH14" s="252">
        <v>0</v>
      </c>
      <c r="AI14" s="252">
        <v>0</v>
      </c>
      <c r="AJ14" s="56" t="s">
        <v>32</v>
      </c>
      <c r="AL14" s="206" t="str">
        <f t="shared" si="0"/>
        <v xml:space="preserve">    (U1)ALERT_REQ_UNKNOWN</v>
      </c>
      <c r="AR14" s="68" t="str">
        <f t="shared" si="3"/>
        <v xml:space="preserve">    (U4)0x00000008U,                                                           /* 08 UNKNOWN                                         */</v>
      </c>
      <c r="AS14" s="68" t="str">
        <f t="shared" si="4"/>
        <v xml:space="preserve">    (U4)0x0000001FU,                                                           /* 08 UNKNOWN                                         */</v>
      </c>
      <c r="AT14" s="68" t="str">
        <f t="shared" si="1"/>
        <v xml:space="preserve">    (U1)ALERT_REQ_UNKNOWN,                                                     /* 08 UNKNOWN                                         */</v>
      </c>
      <c r="AU14" s="68" t="str">
        <f ca="1">"        (U2)"&amp;$AW$10&amp;","&amp;REPT(" ",66-LEN($AW$10))&amp;"/* u2_num_srch                                        */"</f>
        <v xml:space="preserve">        (U2)ALERT_S_ADTJA_BC_NUM_DST,                                          /* u2_num_srch                                        */</v>
      </c>
      <c r="AV14" s="54" t="s">
        <v>77</v>
      </c>
      <c r="AW14" s="73" t="str">
        <f ca="1">IF(AW6&lt;&gt;AW17,VLOOKUP(AW6,Matrix!$C$13:$G$37,4,FALSE),Matrix!F13)</f>
        <v>u4_s_AlertS_adtjaBcSrcchk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t="s">
        <v>67</v>
      </c>
      <c r="AE15" s="35">
        <v>0</v>
      </c>
      <c r="AF15" s="35">
        <v>1</v>
      </c>
      <c r="AG15" s="35">
        <v>0</v>
      </c>
      <c r="AH15" s="252">
        <v>0</v>
      </c>
      <c r="AI15" s="252">
        <v>1</v>
      </c>
      <c r="AJ15" s="56" t="s">
        <v>32</v>
      </c>
      <c r="AL15" s="206" t="str">
        <f t="shared" si="0"/>
        <v xml:space="preserve">    (U1)ALERT_REQ_UNKNOWN</v>
      </c>
      <c r="AR15" s="68" t="str">
        <f t="shared" si="3"/>
        <v xml:space="preserve">    (U4)0x00000009U,                                                           /* 09 UNKNOWN                                         */</v>
      </c>
      <c r="AS15" s="68" t="str">
        <f t="shared" si="4"/>
        <v xml:space="preserve">    (U4)0x0000001FU,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t="s">
        <v>67</v>
      </c>
      <c r="AE16" s="35">
        <v>0</v>
      </c>
      <c r="AF16" s="35">
        <v>1</v>
      </c>
      <c r="AG16" s="35">
        <v>0</v>
      </c>
      <c r="AH16" s="252">
        <v>1</v>
      </c>
      <c r="AI16" s="252">
        <v>0</v>
      </c>
      <c r="AJ16" s="56" t="s">
        <v>32</v>
      </c>
      <c r="AL16" s="206" t="str">
        <f t="shared" si="0"/>
        <v xml:space="preserve">    (U1)ALERT_REQ_UNKNOWN</v>
      </c>
      <c r="AR16" s="68" t="str">
        <f t="shared" si="3"/>
        <v xml:space="preserve">    (U4)0x0000000AU,                                                           /* 10 UNKNOWN                                         */</v>
      </c>
      <c r="AS16" s="68" t="str">
        <f t="shared" si="4"/>
        <v xml:space="preserve">    (U4)0x0000001FU,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t="s">
        <v>67</v>
      </c>
      <c r="AE17" s="35">
        <v>0</v>
      </c>
      <c r="AF17" s="35">
        <v>1</v>
      </c>
      <c r="AG17" s="35">
        <v>0</v>
      </c>
      <c r="AH17" s="252">
        <v>1</v>
      </c>
      <c r="AI17" s="252">
        <v>1</v>
      </c>
      <c r="AJ17" s="56" t="s">
        <v>32</v>
      </c>
      <c r="AL17" s="206" t="str">
        <f t="shared" si="0"/>
        <v xml:space="preserve">    (U1)ALERT_REQ_UNKNOWN</v>
      </c>
      <c r="AR17" s="68" t="str">
        <f t="shared" si="3"/>
        <v xml:space="preserve">    (U4)0x0000000BU,                                                           /* 11 UNKNOWN                                         */</v>
      </c>
      <c r="AS17" s="68" t="str">
        <f t="shared" si="4"/>
        <v xml:space="preserve">    (U4)0x0000001FU,                                                           /* 11 UNKNOWN                                         */</v>
      </c>
      <c r="AT17" s="68" t="str">
        <f t="shared" si="1"/>
        <v xml:space="preserve">    (U1)ALERT_REQ_UNKNOWN,                                                     /* 11 UNKNOWN                                         */</v>
      </c>
      <c r="AU17" s="69" t="s">
        <v>81</v>
      </c>
      <c r="AV17" s="55" t="s">
        <v>79</v>
      </c>
      <c r="AW17" s="74" t="str">
        <f ca="1">UPPER(Matrix!$D$6)</f>
        <v>S_ADTJA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t="s">
        <v>67</v>
      </c>
      <c r="AE18" s="35">
        <v>0</v>
      </c>
      <c r="AF18" s="35">
        <v>1</v>
      </c>
      <c r="AG18" s="252">
        <v>1</v>
      </c>
      <c r="AH18" s="252">
        <v>0</v>
      </c>
      <c r="AI18" s="252">
        <v>0</v>
      </c>
      <c r="AJ18" s="56" t="s">
        <v>32</v>
      </c>
      <c r="AL18" s="206" t="str">
        <f t="shared" si="0"/>
        <v xml:space="preserve">    (U1)ALERT_REQ_UNKNOWN</v>
      </c>
      <c r="AR18" s="68" t="str">
        <f t="shared" si="3"/>
        <v xml:space="preserve">    (U4)0x0000000CU,                                                           /* 12 UNKNOWN                                         */</v>
      </c>
      <c r="AS18" s="68" t="str">
        <f t="shared" si="4"/>
        <v xml:space="preserve">    (U4)0x0000001FU,                                                           /* 12 UNKNOWN                                         */</v>
      </c>
      <c r="AT18" s="68" t="str">
        <f t="shared" si="1"/>
        <v xml:space="preserve">    (U1)ALERT_REQ_UNKNOWN,                                                     /* 12 UNKNOWN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t="s">
        <v>67</v>
      </c>
      <c r="AE19" s="35">
        <v>0</v>
      </c>
      <c r="AF19" s="35">
        <v>1</v>
      </c>
      <c r="AG19" s="252">
        <v>1</v>
      </c>
      <c r="AH19" s="252">
        <v>0</v>
      </c>
      <c r="AI19" s="252">
        <v>1</v>
      </c>
      <c r="AJ19" s="56" t="s">
        <v>32</v>
      </c>
      <c r="AL19" s="206" t="str">
        <f t="shared" si="0"/>
        <v xml:space="preserve">    (U1)ALERT_REQ_UNKNOWN</v>
      </c>
      <c r="AR19" s="68" t="str">
        <f t="shared" si="3"/>
        <v xml:space="preserve">    (U4)0x0000000DU,                                                           /* 13 UNKNOWN                                         */</v>
      </c>
      <c r="AS19" s="68" t="str">
        <f t="shared" si="4"/>
        <v xml:space="preserve">    (U4)0x0000001FU,                                                           /* 13 UNKNOWN                                         */</v>
      </c>
      <c r="AT19" s="68" t="str">
        <f t="shared" si="1"/>
        <v xml:space="preserve">    (U1)ALERT_REQ_UNKNOWN,                                                     /* 13 UNKNOWN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t="s">
        <v>67</v>
      </c>
      <c r="AE20" s="35">
        <v>0</v>
      </c>
      <c r="AF20" s="35">
        <v>1</v>
      </c>
      <c r="AG20" s="252">
        <v>1</v>
      </c>
      <c r="AH20" s="252">
        <v>1</v>
      </c>
      <c r="AI20" s="252">
        <v>0</v>
      </c>
      <c r="AJ20" s="56" t="s">
        <v>32</v>
      </c>
      <c r="AL20" s="206" t="str">
        <f t="shared" si="0"/>
        <v xml:space="preserve">    (U1)ALERT_REQ_UNKNOWN</v>
      </c>
      <c r="AR20" s="68" t="str">
        <f t="shared" si="3"/>
        <v xml:space="preserve">    (U4)0x0000000EU,                                                           /* 14 UNKNOWN                                         */</v>
      </c>
      <c r="AS20" s="68" t="str">
        <f t="shared" si="4"/>
        <v xml:space="preserve">    (U4)0x0000001FU,                                                           /* 14 UNKNOWN                                         */</v>
      </c>
      <c r="AT20" s="68" t="str">
        <f t="shared" si="1"/>
        <v xml:space="preserve">    (U1)ALERT_REQ_UNKNOWN,                                                     /* 14 UNKNOWN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t="s">
        <v>67</v>
      </c>
      <c r="AE21" s="35">
        <v>0</v>
      </c>
      <c r="AF21" s="35">
        <v>1</v>
      </c>
      <c r="AG21" s="252">
        <v>1</v>
      </c>
      <c r="AH21" s="252">
        <v>1</v>
      </c>
      <c r="AI21" s="252">
        <v>1</v>
      </c>
      <c r="AJ21" s="56" t="s">
        <v>32</v>
      </c>
      <c r="AL21" s="206" t="str">
        <f t="shared" si="0"/>
        <v xml:space="preserve">    (U1)ALERT_REQ_UNKNOWN</v>
      </c>
      <c r="AR21" s="68" t="str">
        <f t="shared" si="3"/>
        <v xml:space="preserve">    (U4)0x0000000FU,                                                           /* 15 UNKNOWN                                         */</v>
      </c>
      <c r="AS21" s="68" t="str">
        <f t="shared" si="4"/>
        <v xml:space="preserve">    (U4)0x0000001FU,                                                           /* 15 UNKNOWN                                         */</v>
      </c>
      <c r="AT21" s="68" t="str">
        <f t="shared" si="1"/>
        <v xml:space="preserve">    (U1)ALERT_REQ_UNKNOWN,                                                     /* 15 UNKNOWN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t="s">
        <v>67</v>
      </c>
      <c r="AE22" s="252">
        <v>1</v>
      </c>
      <c r="AF22" s="252">
        <v>0</v>
      </c>
      <c r="AG22" s="35">
        <v>0</v>
      </c>
      <c r="AH22" s="252">
        <v>0</v>
      </c>
      <c r="AI22" s="252">
        <v>0</v>
      </c>
      <c r="AJ22" s="56" t="s">
        <v>32</v>
      </c>
      <c r="AL22" s="206" t="str">
        <f t="shared" si="0"/>
        <v xml:space="preserve">    (U1)ALERT_REQ_UNKNOWN</v>
      </c>
      <c r="AR22" s="68" t="str">
        <f t="shared" si="3"/>
        <v xml:space="preserve">    (U4)0x00000010U,                                                           /* 16 UNKNOWN                                         */</v>
      </c>
      <c r="AS22" s="68" t="str">
        <f t="shared" si="4"/>
        <v xml:space="preserve">    (U4)0x0000001FU,                                                           /* 16 UNKNOWN                                         */</v>
      </c>
      <c r="AT22" s="68" t="str">
        <f t="shared" si="1"/>
        <v xml:space="preserve">    (U1)ALERT_REQ_UNKNOWN,                                                     /* 16 UNKNOWN                                         */</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t="s">
        <v>67</v>
      </c>
      <c r="AE23" s="252">
        <v>1</v>
      </c>
      <c r="AF23" s="252">
        <v>0</v>
      </c>
      <c r="AG23" s="35">
        <v>0</v>
      </c>
      <c r="AH23" s="252">
        <v>0</v>
      </c>
      <c r="AI23" s="252">
        <v>1</v>
      </c>
      <c r="AJ23" s="56" t="s">
        <v>32</v>
      </c>
      <c r="AL23" s="206" t="str">
        <f t="shared" si="0"/>
        <v xml:space="preserve">    (U1)ALERT_REQ_UNKNOWN</v>
      </c>
      <c r="AR23" s="68" t="str">
        <f t="shared" si="3"/>
        <v xml:space="preserve">    (U4)0x00000011U,                                                           /* 17 UNKNOWN                                         */</v>
      </c>
      <c r="AS23" s="68" t="str">
        <f t="shared" si="4"/>
        <v xml:space="preserve">    (U4)0x0000001FU,                                                           /* 17 UNKNOWN                                         */</v>
      </c>
      <c r="AT23" s="68" t="str">
        <f t="shared" si="1"/>
        <v xml:space="preserve">    (U1)ALERT_REQ_UNKNOWN,                                                     /* 17 UNKNOWN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t="s">
        <v>67</v>
      </c>
      <c r="AE24" s="252">
        <v>1</v>
      </c>
      <c r="AF24" s="252">
        <v>0</v>
      </c>
      <c r="AG24" s="35">
        <v>0</v>
      </c>
      <c r="AH24" s="252">
        <v>1</v>
      </c>
      <c r="AI24" s="252">
        <v>0</v>
      </c>
      <c r="AJ24" s="56" t="s">
        <v>32</v>
      </c>
      <c r="AL24" s="206" t="str">
        <f t="shared" si="0"/>
        <v xml:space="preserve">    (U1)ALERT_REQ_UNKNOWN</v>
      </c>
      <c r="AR24" s="68" t="str">
        <f t="shared" si="3"/>
        <v xml:space="preserve">    (U4)0x00000012U,                                                           /* 18 UNKNOWN                                         */</v>
      </c>
      <c r="AS24" s="68" t="str">
        <f t="shared" si="4"/>
        <v xml:space="preserve">    (U4)0x0000001FU,                                                           /* 18 UNKNOWN                                         */</v>
      </c>
      <c r="AT24" s="68" t="str">
        <f t="shared" si="1"/>
        <v xml:space="preserve">    (U1)ALERT_REQ_UNKNOWN,                                                     /* 18 UNKNOWN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t="s">
        <v>67</v>
      </c>
      <c r="AE25" s="252">
        <v>1</v>
      </c>
      <c r="AF25" s="252">
        <v>0</v>
      </c>
      <c r="AG25" s="35">
        <v>0</v>
      </c>
      <c r="AH25" s="252">
        <v>1</v>
      </c>
      <c r="AI25" s="252">
        <v>1</v>
      </c>
      <c r="AJ25" s="56" t="s">
        <v>32</v>
      </c>
      <c r="AL25" s="206" t="str">
        <f t="shared" si="0"/>
        <v xml:space="preserve">    (U1)ALERT_REQ_UNKNOWN</v>
      </c>
      <c r="AR25" s="68" t="str">
        <f t="shared" si="3"/>
        <v xml:space="preserve">    (U4)0x00000013U,                                                           /* 19 UNKNOWN                                         */</v>
      </c>
      <c r="AS25" s="68" t="str">
        <f t="shared" si="4"/>
        <v xml:space="preserve">    (U4)0x0000001FU,                                                           /* 19 UNKNOWN                                         */</v>
      </c>
      <c r="AT25" s="68" t="str">
        <f t="shared" si="1"/>
        <v xml:space="preserve">    (U1)ALERT_REQ_UNKNOWN,                                                     /* 19 UNKNOWN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t="s">
        <v>67</v>
      </c>
      <c r="AE26" s="252">
        <v>1</v>
      </c>
      <c r="AF26" s="252">
        <v>0</v>
      </c>
      <c r="AG26" s="252">
        <v>1</v>
      </c>
      <c r="AH26" s="252">
        <v>0</v>
      </c>
      <c r="AI26" s="252">
        <v>0</v>
      </c>
      <c r="AJ26" s="56" t="s">
        <v>32</v>
      </c>
      <c r="AL26" s="206" t="str">
        <f t="shared" si="0"/>
        <v xml:space="preserve">    (U1)ALERT_REQ_UNKNOWN</v>
      </c>
      <c r="AR26" s="68" t="str">
        <f t="shared" si="3"/>
        <v xml:space="preserve">    (U4)0x00000014U,                                                           /* 20 UNKNOWN                                         */</v>
      </c>
      <c r="AS26" s="68" t="str">
        <f t="shared" si="4"/>
        <v xml:space="preserve">    (U4)0x0000001FU,                                                           /* 20 UNKNOWN                                         */</v>
      </c>
      <c r="AT26" s="68" t="str">
        <f t="shared" si="1"/>
        <v xml:space="preserve">    (U1)ALERT_REQ_UNKNOWN,                                                     /* 20 UNKNOWN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t="s">
        <v>67</v>
      </c>
      <c r="AE27" s="252">
        <v>1</v>
      </c>
      <c r="AF27" s="252">
        <v>0</v>
      </c>
      <c r="AG27" s="252">
        <v>1</v>
      </c>
      <c r="AH27" s="252">
        <v>0</v>
      </c>
      <c r="AI27" s="252">
        <v>1</v>
      </c>
      <c r="AJ27" s="56" t="s">
        <v>32</v>
      </c>
      <c r="AL27" s="206" t="str">
        <f t="shared" si="0"/>
        <v xml:space="preserve">    (U1)ALERT_REQ_UNKNOWN</v>
      </c>
      <c r="AR27" s="68" t="str">
        <f t="shared" si="3"/>
        <v xml:space="preserve">    (U4)0x00000015U,                                                           /* 21 UNKNOWN                                         */</v>
      </c>
      <c r="AS27" s="68" t="str">
        <f t="shared" si="4"/>
        <v xml:space="preserve">    (U4)0x0000001FU,                                                           /* 21 UNKNOWN                                         */</v>
      </c>
      <c r="AT27" s="68" t="str">
        <f t="shared" si="1"/>
        <v xml:space="preserve">    (U1)ALERT_REQ_UNKNOWN,                                                     /* 21 UNKNOWN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t="s">
        <v>67</v>
      </c>
      <c r="AE28" s="252">
        <v>1</v>
      </c>
      <c r="AF28" s="252">
        <v>0</v>
      </c>
      <c r="AG28" s="252">
        <v>1</v>
      </c>
      <c r="AH28" s="252">
        <v>1</v>
      </c>
      <c r="AI28" s="252">
        <v>0</v>
      </c>
      <c r="AJ28" s="56" t="s">
        <v>32</v>
      </c>
      <c r="AL28" s="206" t="str">
        <f t="shared" si="0"/>
        <v xml:space="preserve">    (U1)ALERT_REQ_UNKNOWN</v>
      </c>
      <c r="AR28" s="68" t="str">
        <f t="shared" si="3"/>
        <v xml:space="preserve">    (U4)0x00000016U,                                                           /* 22 UNKNOWN                                         */</v>
      </c>
      <c r="AS28" s="68" t="str">
        <f t="shared" si="4"/>
        <v xml:space="preserve">    (U4)0x0000001FU,                                                           /* 22 UNKNOWN                                         */</v>
      </c>
      <c r="AT28" s="68" t="str">
        <f t="shared" si="1"/>
        <v xml:space="preserve">    (U1)ALERT_REQ_UNKNOWN,                                                     /* 22 UNKNOWN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t="s">
        <v>67</v>
      </c>
      <c r="AE29" s="252">
        <v>1</v>
      </c>
      <c r="AF29" s="252">
        <v>0</v>
      </c>
      <c r="AG29" s="252">
        <v>1</v>
      </c>
      <c r="AH29" s="252">
        <v>1</v>
      </c>
      <c r="AI29" s="252">
        <v>1</v>
      </c>
      <c r="AJ29" s="56" t="s">
        <v>32</v>
      </c>
      <c r="AL29" s="206" t="str">
        <f t="shared" si="0"/>
        <v xml:space="preserve">    (U1)ALERT_REQ_UNKNOWN</v>
      </c>
      <c r="AR29" s="68" t="str">
        <f t="shared" si="3"/>
        <v xml:space="preserve">    (U4)0x00000017U,                                                           /* 23 UNKNOWN                                         */</v>
      </c>
      <c r="AS29" s="68" t="str">
        <f t="shared" si="4"/>
        <v xml:space="preserve">    (U4)0x0000001FU,                                                           /* 23 UNKNOWN                                         */</v>
      </c>
      <c r="AT29" s="68" t="str">
        <f t="shared" si="1"/>
        <v xml:space="preserve">    (U1)ALERT_REQ_UNKNOWN,                                                     /* 23 UNKNOWN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t="s">
        <v>67</v>
      </c>
      <c r="AE30" s="252">
        <v>1</v>
      </c>
      <c r="AF30" s="252">
        <v>1</v>
      </c>
      <c r="AG30" s="35">
        <v>0</v>
      </c>
      <c r="AH30" s="252">
        <v>0</v>
      </c>
      <c r="AI30" s="252">
        <v>0</v>
      </c>
      <c r="AJ30" s="56" t="s">
        <v>32</v>
      </c>
      <c r="AL30" s="206" t="str">
        <f t="shared" si="0"/>
        <v xml:space="preserve">    (U1)ALERT_REQ_UNKNOWN</v>
      </c>
      <c r="AR30" s="68" t="str">
        <f t="shared" si="3"/>
        <v xml:space="preserve">    (U4)0x00000018U,                                                           /* 24 UNKNOWN                                         */</v>
      </c>
      <c r="AS30" s="68" t="str">
        <f t="shared" si="4"/>
        <v xml:space="preserve">    (U4)0x0000001FU,                                                           /* 24 UNKNOWN                                         */</v>
      </c>
      <c r="AT30" s="68" t="str">
        <f t="shared" si="1"/>
        <v xml:space="preserve">    (U1)ALERT_REQ_UNKNOWN,                                                     /* 24 UNKNOWN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t="s">
        <v>67</v>
      </c>
      <c r="AE31" s="252">
        <v>1</v>
      </c>
      <c r="AF31" s="252">
        <v>1</v>
      </c>
      <c r="AG31" s="35">
        <v>0</v>
      </c>
      <c r="AH31" s="252">
        <v>0</v>
      </c>
      <c r="AI31" s="252">
        <v>1</v>
      </c>
      <c r="AJ31" s="56" t="s">
        <v>32</v>
      </c>
      <c r="AL31" s="206" t="str">
        <f t="shared" si="0"/>
        <v xml:space="preserve">    (U1)ALERT_REQ_UNKNOWN</v>
      </c>
      <c r="AR31" s="68" t="str">
        <f t="shared" si="3"/>
        <v xml:space="preserve">    (U4)0x00000019U,                                                           /* 25 UNKNOWN                                         */</v>
      </c>
      <c r="AS31" s="68" t="str">
        <f t="shared" si="4"/>
        <v xml:space="preserve">    (U4)0x0000001FU,                                                           /* 25 UNKNOWN                                         */</v>
      </c>
      <c r="AT31" s="68" t="str">
        <f t="shared" si="1"/>
        <v xml:space="preserve">    (U1)ALERT_REQ_UNKNOWN,                                                     /* 25 UNKNOWN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t="s">
        <v>67</v>
      </c>
      <c r="AE32" s="252">
        <v>1</v>
      </c>
      <c r="AF32" s="252">
        <v>1</v>
      </c>
      <c r="AG32" s="35">
        <v>0</v>
      </c>
      <c r="AH32" s="252">
        <v>1</v>
      </c>
      <c r="AI32" s="252">
        <v>0</v>
      </c>
      <c r="AJ32" s="56" t="s">
        <v>32</v>
      </c>
      <c r="AL32" s="206" t="str">
        <f t="shared" si="0"/>
        <v xml:space="preserve">    (U1)ALERT_REQ_UNKNOWN</v>
      </c>
      <c r="AR32" s="68" t="str">
        <f t="shared" si="3"/>
        <v xml:space="preserve">    (U4)0x0000001AU,                                                           /* 26 UNKNOWN                                         */</v>
      </c>
      <c r="AS32" s="68" t="str">
        <f t="shared" si="4"/>
        <v xml:space="preserve">    (U4)0x0000001FU,                                                           /* 26 UNKNOWN                                         */</v>
      </c>
      <c r="AT32" s="68" t="str">
        <f t="shared" si="1"/>
        <v xml:space="preserve">    (U1)ALERT_REQ_UNKNOWN,                                                     /* 26 UNKNOWN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t="s">
        <v>67</v>
      </c>
      <c r="AE33" s="252">
        <v>1</v>
      </c>
      <c r="AF33" s="252">
        <v>1</v>
      </c>
      <c r="AG33" s="35">
        <v>0</v>
      </c>
      <c r="AH33" s="252">
        <v>1</v>
      </c>
      <c r="AI33" s="252">
        <v>1</v>
      </c>
      <c r="AJ33" s="56" t="s">
        <v>32</v>
      </c>
      <c r="AL33" s="206" t="str">
        <f t="shared" si="0"/>
        <v xml:space="preserve">    (U1)ALERT_REQ_UNKNOWN</v>
      </c>
      <c r="AR33" s="68" t="str">
        <f t="shared" si="3"/>
        <v xml:space="preserve">    (U4)0x0000001BU,                                                           /* 27 UNKNOWN                                         */</v>
      </c>
      <c r="AS33" s="68" t="str">
        <f t="shared" si="4"/>
        <v xml:space="preserve">    (U4)0x0000001FU,                                                           /* 27 UNKNOWN                                         */</v>
      </c>
      <c r="AT33" s="68" t="str">
        <f t="shared" si="1"/>
        <v xml:space="preserve">    (U1)ALERT_REQ_UNKNOWN,                                                     /* 27 UNKNOWN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t="s">
        <v>67</v>
      </c>
      <c r="AE34" s="252">
        <v>1</v>
      </c>
      <c r="AF34" s="252">
        <v>1</v>
      </c>
      <c r="AG34" s="252">
        <v>1</v>
      </c>
      <c r="AH34" s="252">
        <v>0</v>
      </c>
      <c r="AI34" s="252">
        <v>0</v>
      </c>
      <c r="AJ34" s="56" t="s">
        <v>32</v>
      </c>
      <c r="AL34" s="206" t="str">
        <f t="shared" si="0"/>
        <v xml:space="preserve">    (U1)ALERT_REQ_UNKNOWN</v>
      </c>
      <c r="AR34" s="68" t="str">
        <f t="shared" si="3"/>
        <v xml:space="preserve">    (U4)0x0000001CU,                                                           /* 28 UNKNOWN                                         */</v>
      </c>
      <c r="AS34" s="68" t="str">
        <f t="shared" si="4"/>
        <v xml:space="preserve">    (U4)0x0000001FU,                                                           /* 28 UNKNOWN                                         */</v>
      </c>
      <c r="AT34" s="68" t="str">
        <f t="shared" si="1"/>
        <v xml:space="preserve">    (U1)ALERT_REQ_UNKNOWN,                                                     /* 28 UNKNOWN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t="s">
        <v>67</v>
      </c>
      <c r="AE35" s="252">
        <v>1</v>
      </c>
      <c r="AF35" s="252">
        <v>1</v>
      </c>
      <c r="AG35" s="252">
        <v>1</v>
      </c>
      <c r="AH35" s="252">
        <v>0</v>
      </c>
      <c r="AI35" s="252">
        <v>1</v>
      </c>
      <c r="AJ35" s="56" t="s">
        <v>32</v>
      </c>
      <c r="AL35" s="206" t="str">
        <f t="shared" si="0"/>
        <v xml:space="preserve">    (U1)ALERT_REQ_UNKNOWN</v>
      </c>
      <c r="AR35" s="68" t="str">
        <f t="shared" si="3"/>
        <v xml:space="preserve">    (U4)0x0000001DU,                                                           /* 29 UNKNOWN                                         */</v>
      </c>
      <c r="AS35" s="68" t="str">
        <f t="shared" si="4"/>
        <v xml:space="preserve">    (U4)0x0000001FU,                                                           /* 29 UNKNOWN                                         */</v>
      </c>
      <c r="AT35" s="68" t="str">
        <f t="shared" si="1"/>
        <v xml:space="preserve">    (U1)ALERT_REQ_UNKNOWN,                                                     /* 29 UNKNOWN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t="s">
        <v>67</v>
      </c>
      <c r="AE36" s="252">
        <v>1</v>
      </c>
      <c r="AF36" s="252">
        <v>1</v>
      </c>
      <c r="AG36" s="252">
        <v>1</v>
      </c>
      <c r="AH36" s="252">
        <v>1</v>
      </c>
      <c r="AI36" s="252">
        <v>0</v>
      </c>
      <c r="AJ36" s="56" t="s">
        <v>32</v>
      </c>
      <c r="AL36" s="206" t="str">
        <f t="shared" si="0"/>
        <v xml:space="preserve">    (U1)ALERT_REQ_UNKNOWN</v>
      </c>
      <c r="AR36" s="68" t="str">
        <f t="shared" si="3"/>
        <v xml:space="preserve">    (U4)0x0000001EU,                                                           /* 30 UNKNOWN                                         */</v>
      </c>
      <c r="AS36" s="68" t="str">
        <f t="shared" si="4"/>
        <v xml:space="preserve">    (U4)0x0000001FU,                                                           /* 30 UNKNOWN                                         */</v>
      </c>
      <c r="AT36" s="68" t="str">
        <f t="shared" si="1"/>
        <v xml:space="preserve">    (U1)ALERT_REQ_UNKNOWN,                                                     /* 30 UNKNOWN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t="s">
        <v>67</v>
      </c>
      <c r="AE37" s="252">
        <v>1</v>
      </c>
      <c r="AF37" s="252">
        <v>1</v>
      </c>
      <c r="AG37" s="252">
        <v>1</v>
      </c>
      <c r="AH37" s="252">
        <v>1</v>
      </c>
      <c r="AI37" s="252">
        <v>1</v>
      </c>
      <c r="AJ37" s="56" t="s">
        <v>32</v>
      </c>
      <c r="AL37" s="206" t="str">
        <f t="shared" si="0"/>
        <v xml:space="preserve">    (U1)ALERT_REQ_UNKNOWN</v>
      </c>
      <c r="AR37" s="68" t="str">
        <f t="shared" si="3"/>
        <v xml:space="preserve">    (U4)0x0000001FU                                                            /* 31 UNKNOWN                                         */</v>
      </c>
      <c r="AS37" s="68" t="str">
        <f t="shared" si="4"/>
        <v xml:space="preserve">    (U4)0x0000001FU                                                            /* 31 UNKNOWN                                         */</v>
      </c>
      <c r="AT37" s="68" t="str">
        <f t="shared" si="1"/>
        <v xml:space="preserve">    (U1)ALERT_REQ_UNKNOWN                                                      /* 31 UNKNOWN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t="s">
        <v>67</v>
      </c>
      <c r="AE38" s="138" t="s">
        <v>67</v>
      </c>
      <c r="AF38" s="138" t="s">
        <v>67</v>
      </c>
      <c r="AG38" s="138" t="s">
        <v>67</v>
      </c>
      <c r="AH38" s="138" t="s">
        <v>67</v>
      </c>
      <c r="AI38" s="138" t="s">
        <v>67</v>
      </c>
      <c r="AJ38" s="114"/>
      <c r="AL38" s="206" t="str">
        <f t="shared" ca="1" si="0"/>
        <v xml:space="preserve">    (U1)ALERT_REQ_S_ADTJA_BC_</v>
      </c>
      <c r="AR38" s="68" t="str">
        <f t="shared" si="3"/>
        <v>};</v>
      </c>
      <c r="AS38" s="68" t="str">
        <f t="shared" si="4"/>
        <v>};</v>
      </c>
      <c r="AT38" s="68" t="str">
        <f t="shared" si="1"/>
        <v>};</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t="s">
        <v>67</v>
      </c>
      <c r="AE39" s="138" t="s">
        <v>67</v>
      </c>
      <c r="AF39" s="138" t="s">
        <v>67</v>
      </c>
      <c r="AG39" s="138" t="s">
        <v>67</v>
      </c>
      <c r="AH39" s="138" t="s">
        <v>67</v>
      </c>
      <c r="AI39" s="138" t="s">
        <v>67</v>
      </c>
      <c r="AJ39" s="114"/>
      <c r="AL39" s="206" t="str">
        <f t="shared" ca="1" si="0"/>
        <v xml:space="preserve">    (U1)ALERT_REQ_S_ADTJA_BC_</v>
      </c>
      <c r="AR39" s="68" t="str">
        <f t="shared" si="3"/>
        <v/>
      </c>
      <c r="AS39" s="68" t="str">
        <f t="shared" si="4"/>
        <v/>
      </c>
      <c r="AT39" s="68" t="str">
        <f t="shared" si="1"/>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t="s">
        <v>67</v>
      </c>
      <c r="AE40" s="138" t="s">
        <v>67</v>
      </c>
      <c r="AF40" s="138" t="s">
        <v>67</v>
      </c>
      <c r="AG40" s="138" t="s">
        <v>67</v>
      </c>
      <c r="AH40" s="138" t="s">
        <v>67</v>
      </c>
      <c r="AI40" s="138" t="s">
        <v>67</v>
      </c>
      <c r="AJ40" s="114"/>
      <c r="AL40" s="206" t="str">
        <f t="shared" ca="1" si="0"/>
        <v xml:space="preserve">    (U1)ALERT_REQ_S_ADTJA_BC_</v>
      </c>
      <c r="AR40" s="68" t="str">
        <f t="shared" si="3"/>
        <v/>
      </c>
      <c r="AS40" s="68" t="str">
        <f t="shared" si="4"/>
        <v/>
      </c>
      <c r="AT40" s="68" t="str">
        <f t="shared" si="1"/>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t="s">
        <v>67</v>
      </c>
      <c r="AE41" s="138" t="s">
        <v>67</v>
      </c>
      <c r="AF41" s="138" t="s">
        <v>67</v>
      </c>
      <c r="AG41" s="138" t="s">
        <v>67</v>
      </c>
      <c r="AH41" s="138" t="s">
        <v>67</v>
      </c>
      <c r="AI41" s="138" t="s">
        <v>67</v>
      </c>
      <c r="AJ41" s="114"/>
      <c r="AL41" s="206" t="str">
        <f t="shared" ca="1" si="0"/>
        <v xml:space="preserve">    (U1)ALERT_REQ_S_ADTJA_BC_</v>
      </c>
      <c r="AR41" s="68" t="str">
        <f t="shared" si="3"/>
        <v/>
      </c>
      <c r="AS41" s="68" t="str">
        <f t="shared" si="4"/>
        <v/>
      </c>
      <c r="AT41" s="68" t="str">
        <f t="shared" si="1"/>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t="s">
        <v>67</v>
      </c>
      <c r="AE42" s="138" t="s">
        <v>67</v>
      </c>
      <c r="AF42" s="138" t="s">
        <v>67</v>
      </c>
      <c r="AG42" s="138" t="s">
        <v>67</v>
      </c>
      <c r="AH42" s="138" t="s">
        <v>67</v>
      </c>
      <c r="AI42" s="138" t="s">
        <v>67</v>
      </c>
      <c r="AJ42" s="114"/>
      <c r="AL42" s="206" t="str">
        <f t="shared" ca="1" si="0"/>
        <v xml:space="preserve">    (U1)ALERT_REQ_S_ADTJA_BC_</v>
      </c>
      <c r="AR42" s="68" t="str">
        <f t="shared" si="3"/>
        <v/>
      </c>
      <c r="AS42" s="68" t="str">
        <f t="shared" si="4"/>
        <v/>
      </c>
      <c r="AT42" s="68" t="str">
        <f t="shared" si="1"/>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t="s">
        <v>67</v>
      </c>
      <c r="AE43" s="138" t="s">
        <v>67</v>
      </c>
      <c r="AF43" s="138" t="s">
        <v>67</v>
      </c>
      <c r="AG43" s="138" t="s">
        <v>67</v>
      </c>
      <c r="AH43" s="138" t="s">
        <v>67</v>
      </c>
      <c r="AI43" s="138" t="s">
        <v>67</v>
      </c>
      <c r="AJ43" s="114"/>
      <c r="AL43" s="206" t="str">
        <f t="shared" ca="1" si="0"/>
        <v xml:space="preserve">    (U1)ALERT_REQ_S_ADTJA_BC_</v>
      </c>
      <c r="AR43" s="68" t="str">
        <f t="shared" si="3"/>
        <v/>
      </c>
      <c r="AS43" s="68" t="str">
        <f t="shared" si="4"/>
        <v/>
      </c>
      <c r="AT43" s="68" t="str">
        <f t="shared" si="1"/>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t="s">
        <v>67</v>
      </c>
      <c r="AE44" s="138" t="s">
        <v>67</v>
      </c>
      <c r="AF44" s="138" t="s">
        <v>67</v>
      </c>
      <c r="AG44" s="138" t="s">
        <v>67</v>
      </c>
      <c r="AH44" s="138" t="s">
        <v>67</v>
      </c>
      <c r="AI44" s="138" t="s">
        <v>67</v>
      </c>
      <c r="AJ44" s="114"/>
      <c r="AL44" s="206" t="str">
        <f t="shared" ca="1" si="0"/>
        <v xml:space="preserve">    (U1)ALERT_REQ_S_ADTJA_BC_</v>
      </c>
      <c r="AR44" s="68" t="str">
        <f t="shared" si="3"/>
        <v/>
      </c>
      <c r="AS44" s="68" t="str">
        <f t="shared" si="4"/>
        <v/>
      </c>
      <c r="AT44" s="68" t="str">
        <f t="shared" si="1"/>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t="s">
        <v>67</v>
      </c>
      <c r="AE45" s="138" t="s">
        <v>67</v>
      </c>
      <c r="AF45" s="138" t="s">
        <v>67</v>
      </c>
      <c r="AG45" s="138" t="s">
        <v>67</v>
      </c>
      <c r="AH45" s="138" t="s">
        <v>67</v>
      </c>
      <c r="AI45" s="138" t="s">
        <v>67</v>
      </c>
      <c r="AJ45" s="114"/>
      <c r="AL45" s="206" t="str">
        <f t="shared" ca="1" si="0"/>
        <v xml:space="preserve">    (U1)ALERT_REQ_S_ADTJA_BC_</v>
      </c>
      <c r="AR45" s="68" t="str">
        <f t="shared" si="3"/>
        <v/>
      </c>
      <c r="AS45" s="68" t="str">
        <f t="shared" si="4"/>
        <v/>
      </c>
      <c r="AT45" s="68" t="str">
        <f t="shared" si="1"/>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t="s">
        <v>67</v>
      </c>
      <c r="AE46" s="138" t="s">
        <v>67</v>
      </c>
      <c r="AF46" s="138" t="s">
        <v>67</v>
      </c>
      <c r="AG46" s="138" t="s">
        <v>67</v>
      </c>
      <c r="AH46" s="138" t="s">
        <v>67</v>
      </c>
      <c r="AI46" s="138" t="s">
        <v>67</v>
      </c>
      <c r="AJ46" s="114"/>
      <c r="AL46" s="206" t="str">
        <f t="shared" ca="1" si="0"/>
        <v xml:space="preserve">    (U1)ALERT_REQ_S_ADTJA_BC_</v>
      </c>
      <c r="AR46" s="68" t="str">
        <f t="shared" si="3"/>
        <v/>
      </c>
      <c r="AS46" s="68" t="str">
        <f t="shared" si="4"/>
        <v/>
      </c>
      <c r="AT46" s="68" t="str">
        <f t="shared" si="1"/>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t="s">
        <v>67</v>
      </c>
      <c r="AE47" s="138" t="s">
        <v>67</v>
      </c>
      <c r="AF47" s="138" t="s">
        <v>67</v>
      </c>
      <c r="AG47" s="138" t="s">
        <v>67</v>
      </c>
      <c r="AH47" s="138" t="s">
        <v>67</v>
      </c>
      <c r="AI47" s="138" t="s">
        <v>67</v>
      </c>
      <c r="AJ47" s="114"/>
      <c r="AL47" s="206" t="str">
        <f t="shared" ca="1" si="0"/>
        <v xml:space="preserve">    (U1)ALERT_REQ_S_ADTJA_BC_</v>
      </c>
      <c r="AR47" s="68" t="str">
        <f t="shared" si="3"/>
        <v/>
      </c>
      <c r="AS47" s="68" t="str">
        <f t="shared" si="4"/>
        <v/>
      </c>
      <c r="AT47" s="68" t="str">
        <f t="shared" si="1"/>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t="s">
        <v>67</v>
      </c>
      <c r="AE48" s="138" t="s">
        <v>67</v>
      </c>
      <c r="AF48" s="138" t="s">
        <v>67</v>
      </c>
      <c r="AG48" s="138" t="s">
        <v>67</v>
      </c>
      <c r="AH48" s="138" t="s">
        <v>67</v>
      </c>
      <c r="AI48" s="138" t="s">
        <v>67</v>
      </c>
      <c r="AJ48" s="114"/>
      <c r="AL48" s="206" t="str">
        <f t="shared" ca="1" si="0"/>
        <v xml:space="preserve">    (U1)ALERT_REQ_S_ADTJA_BC_</v>
      </c>
      <c r="AR48" s="68" t="str">
        <f t="shared" si="3"/>
        <v/>
      </c>
      <c r="AS48" s="68" t="str">
        <f t="shared" si="4"/>
        <v/>
      </c>
      <c r="AT48" s="68" t="str">
        <f t="shared" si="1"/>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t="s">
        <v>67</v>
      </c>
      <c r="AE49" s="138" t="s">
        <v>67</v>
      </c>
      <c r="AF49" s="138" t="s">
        <v>67</v>
      </c>
      <c r="AG49" s="138" t="s">
        <v>67</v>
      </c>
      <c r="AH49" s="138" t="s">
        <v>67</v>
      </c>
      <c r="AI49" s="138" t="s">
        <v>67</v>
      </c>
      <c r="AJ49" s="114"/>
      <c r="AL49" s="206" t="str">
        <f t="shared" ca="1" si="0"/>
        <v xml:space="preserve">    (U1)ALERT_REQ_S_ADTJA_BC_</v>
      </c>
      <c r="AR49" s="68" t="str">
        <f t="shared" si="3"/>
        <v/>
      </c>
      <c r="AS49" s="68" t="str">
        <f t="shared" si="4"/>
        <v/>
      </c>
      <c r="AT49" s="68" t="str">
        <f t="shared" si="1"/>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t="s">
        <v>67</v>
      </c>
      <c r="AE50" s="138" t="s">
        <v>67</v>
      </c>
      <c r="AF50" s="138" t="s">
        <v>67</v>
      </c>
      <c r="AG50" s="138" t="s">
        <v>67</v>
      </c>
      <c r="AH50" s="138" t="s">
        <v>67</v>
      </c>
      <c r="AI50" s="138" t="s">
        <v>67</v>
      </c>
      <c r="AJ50" s="114"/>
      <c r="AL50" s="206" t="str">
        <f t="shared" ca="1" si="0"/>
        <v xml:space="preserve">    (U1)ALERT_REQ_S_ADTJA_BC_</v>
      </c>
      <c r="AR50" s="68" t="str">
        <f t="shared" si="3"/>
        <v/>
      </c>
      <c r="AS50" s="68" t="str">
        <f t="shared" si="4"/>
        <v/>
      </c>
      <c r="AT50" s="68" t="str">
        <f t="shared" si="1"/>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t="s">
        <v>67</v>
      </c>
      <c r="AE51" s="138" t="s">
        <v>67</v>
      </c>
      <c r="AF51" s="138" t="s">
        <v>67</v>
      </c>
      <c r="AG51" s="138" t="s">
        <v>67</v>
      </c>
      <c r="AH51" s="138" t="s">
        <v>67</v>
      </c>
      <c r="AI51" s="138" t="s">
        <v>67</v>
      </c>
      <c r="AJ51" s="114"/>
      <c r="AL51" s="206" t="str">
        <f t="shared" ca="1" si="0"/>
        <v xml:space="preserve">    (U1)ALERT_REQ_S_ADTJA_BC_</v>
      </c>
      <c r="AR51" s="68" t="str">
        <f t="shared" si="3"/>
        <v/>
      </c>
      <c r="AS51" s="68" t="str">
        <f t="shared" si="4"/>
        <v/>
      </c>
      <c r="AT51" s="68" t="str">
        <f t="shared" si="1"/>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t="s">
        <v>67</v>
      </c>
      <c r="AE52" s="138" t="s">
        <v>67</v>
      </c>
      <c r="AF52" s="138" t="s">
        <v>67</v>
      </c>
      <c r="AG52" s="138" t="s">
        <v>67</v>
      </c>
      <c r="AH52" s="138" t="s">
        <v>67</v>
      </c>
      <c r="AI52" s="138" t="s">
        <v>67</v>
      </c>
      <c r="AJ52" s="114"/>
      <c r="AL52" s="206" t="str">
        <f t="shared" ca="1" si="0"/>
        <v xml:space="preserve">    (U1)ALERT_REQ_S_ADTJA_BC_</v>
      </c>
      <c r="AR52" s="68" t="str">
        <f t="shared" si="3"/>
        <v/>
      </c>
      <c r="AS52" s="68" t="str">
        <f t="shared" si="4"/>
        <v/>
      </c>
      <c r="AT52" s="68" t="str">
        <f t="shared" si="1"/>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t="s">
        <v>67</v>
      </c>
      <c r="AE53" s="138" t="s">
        <v>67</v>
      </c>
      <c r="AF53" s="138" t="s">
        <v>67</v>
      </c>
      <c r="AG53" s="138" t="s">
        <v>67</v>
      </c>
      <c r="AH53" s="138" t="s">
        <v>67</v>
      </c>
      <c r="AI53" s="138" t="s">
        <v>67</v>
      </c>
      <c r="AJ53" s="114"/>
      <c r="AL53" s="206" t="str">
        <f t="shared" ca="1" si="0"/>
        <v xml:space="preserve">    (U1)ALERT_REQ_S_ADTJA_BC_</v>
      </c>
      <c r="AR53" s="68" t="str">
        <f t="shared" si="3"/>
        <v/>
      </c>
      <c r="AS53" s="68" t="str">
        <f t="shared" si="4"/>
        <v/>
      </c>
      <c r="AT53" s="68" t="str">
        <f t="shared" si="1"/>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138" t="s">
        <v>67</v>
      </c>
      <c r="AE54" s="138" t="s">
        <v>67</v>
      </c>
      <c r="AF54" s="138" t="s">
        <v>67</v>
      </c>
      <c r="AG54" s="138" t="s">
        <v>67</v>
      </c>
      <c r="AH54" s="138" t="s">
        <v>67</v>
      </c>
      <c r="AI54" s="138" t="s">
        <v>67</v>
      </c>
      <c r="AJ54" s="114"/>
      <c r="AL54" s="206" t="str">
        <f t="shared" ca="1" si="0"/>
        <v xml:space="preserve">    (U1)ALERT_REQ_S_ADTJA_BC_</v>
      </c>
      <c r="AR54" s="68" t="str">
        <f t="shared" si="3"/>
        <v/>
      </c>
      <c r="AS54" s="68" t="str">
        <f t="shared" si="4"/>
        <v/>
      </c>
      <c r="AT54" s="68" t="str">
        <f t="shared" si="1"/>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138" t="s">
        <v>67</v>
      </c>
      <c r="AE55" s="138" t="s">
        <v>67</v>
      </c>
      <c r="AF55" s="138" t="s">
        <v>67</v>
      </c>
      <c r="AG55" s="138" t="s">
        <v>67</v>
      </c>
      <c r="AH55" s="138" t="s">
        <v>67</v>
      </c>
      <c r="AI55" s="138" t="s">
        <v>67</v>
      </c>
      <c r="AJ55" s="114"/>
      <c r="AL55" s="206" t="str">
        <f t="shared" ca="1" si="0"/>
        <v xml:space="preserve">    (U1)ALERT_REQ_S_ADTJA_BC_</v>
      </c>
      <c r="AR55" s="68" t="str">
        <f t="shared" si="3"/>
        <v/>
      </c>
      <c r="AS55" s="68" t="str">
        <f t="shared" si="4"/>
        <v/>
      </c>
      <c r="AT55" s="68" t="str">
        <f t="shared" si="1"/>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138" t="s">
        <v>67</v>
      </c>
      <c r="AE56" s="138" t="s">
        <v>67</v>
      </c>
      <c r="AF56" s="138" t="s">
        <v>67</v>
      </c>
      <c r="AG56" s="138" t="s">
        <v>67</v>
      </c>
      <c r="AH56" s="138" t="s">
        <v>67</v>
      </c>
      <c r="AI56" s="138" t="s">
        <v>67</v>
      </c>
      <c r="AJ56" s="114"/>
      <c r="AL56" s="206" t="str">
        <f t="shared" ca="1" si="0"/>
        <v xml:space="preserve">    (U1)ALERT_REQ_S_ADTJA_BC_</v>
      </c>
      <c r="AR56" s="68" t="str">
        <f t="shared" si="3"/>
        <v/>
      </c>
      <c r="AS56" s="68" t="str">
        <f t="shared" si="4"/>
        <v/>
      </c>
      <c r="AT56" s="68" t="str">
        <f t="shared" si="1"/>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138" t="s">
        <v>67</v>
      </c>
      <c r="AE57" s="138" t="s">
        <v>67</v>
      </c>
      <c r="AF57" s="138" t="s">
        <v>67</v>
      </c>
      <c r="AG57" s="138" t="s">
        <v>67</v>
      </c>
      <c r="AH57" s="138" t="s">
        <v>67</v>
      </c>
      <c r="AI57" s="138" t="s">
        <v>67</v>
      </c>
      <c r="AJ57" s="114"/>
      <c r="AL57" s="206" t="str">
        <f t="shared" ca="1" si="0"/>
        <v xml:space="preserve">    (U1)ALERT_REQ_S_ADTJA_BC_</v>
      </c>
      <c r="AR57" s="68" t="str">
        <f t="shared" si="3"/>
        <v/>
      </c>
      <c r="AS57" s="68" t="str">
        <f t="shared" si="4"/>
        <v/>
      </c>
      <c r="AT57" s="68" t="str">
        <f t="shared" si="1"/>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138" t="s">
        <v>67</v>
      </c>
      <c r="AE58" s="138" t="s">
        <v>67</v>
      </c>
      <c r="AF58" s="138" t="s">
        <v>67</v>
      </c>
      <c r="AG58" s="138" t="s">
        <v>67</v>
      </c>
      <c r="AH58" s="138" t="s">
        <v>67</v>
      </c>
      <c r="AI58" s="138" t="s">
        <v>67</v>
      </c>
      <c r="AJ58" s="114"/>
      <c r="AL58" s="206" t="str">
        <f t="shared" ca="1" si="0"/>
        <v xml:space="preserve">    (U1)ALERT_REQ_S_ADTJA_BC_</v>
      </c>
      <c r="AR58" s="68" t="str">
        <f t="shared" si="3"/>
        <v/>
      </c>
      <c r="AS58" s="68" t="str">
        <f t="shared" si="4"/>
        <v/>
      </c>
      <c r="AT58" s="68" t="str">
        <f t="shared" si="1"/>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138" t="s">
        <v>67</v>
      </c>
      <c r="AE59" s="138" t="s">
        <v>67</v>
      </c>
      <c r="AF59" s="138" t="s">
        <v>67</v>
      </c>
      <c r="AG59" s="138" t="s">
        <v>67</v>
      </c>
      <c r="AH59" s="138" t="s">
        <v>67</v>
      </c>
      <c r="AI59" s="138" t="s">
        <v>67</v>
      </c>
      <c r="AJ59" s="114"/>
      <c r="AL59" s="206" t="str">
        <f t="shared" ca="1" si="0"/>
        <v xml:space="preserve">    (U1)ALERT_REQ_S_ADTJA_BC_</v>
      </c>
      <c r="AR59" s="68" t="str">
        <f t="shared" si="3"/>
        <v/>
      </c>
      <c r="AS59" s="68" t="str">
        <f t="shared" si="4"/>
        <v/>
      </c>
      <c r="AT59" s="68" t="str">
        <f t="shared" si="1"/>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138" t="s">
        <v>67</v>
      </c>
      <c r="AE60" s="138" t="s">
        <v>67</v>
      </c>
      <c r="AF60" s="138" t="s">
        <v>67</v>
      </c>
      <c r="AG60" s="138" t="s">
        <v>67</v>
      </c>
      <c r="AH60" s="138" t="s">
        <v>67</v>
      </c>
      <c r="AI60" s="138" t="s">
        <v>67</v>
      </c>
      <c r="AJ60" s="114"/>
      <c r="AL60" s="206" t="str">
        <f t="shared" ca="1" si="0"/>
        <v xml:space="preserve">    (U1)ALERT_REQ_S_ADTJA_BC_</v>
      </c>
      <c r="AR60" s="68" t="str">
        <f t="shared" si="3"/>
        <v/>
      </c>
      <c r="AS60" s="68" t="str">
        <f t="shared" si="4"/>
        <v/>
      </c>
      <c r="AT60" s="68" t="str">
        <f t="shared" si="1"/>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138" t="s">
        <v>67</v>
      </c>
      <c r="AE61" s="138" t="s">
        <v>67</v>
      </c>
      <c r="AF61" s="138" t="s">
        <v>67</v>
      </c>
      <c r="AG61" s="138" t="s">
        <v>67</v>
      </c>
      <c r="AH61" s="138" t="s">
        <v>67</v>
      </c>
      <c r="AI61" s="138" t="s">
        <v>67</v>
      </c>
      <c r="AJ61" s="114"/>
      <c r="AL61" s="206" t="str">
        <f t="shared" ca="1" si="0"/>
        <v xml:space="preserve">    (U1)ALERT_REQ_S_ADTJA_BC_</v>
      </c>
      <c r="AR61" s="68" t="str">
        <f t="shared" si="3"/>
        <v/>
      </c>
      <c r="AS61" s="68" t="str">
        <f t="shared" si="4"/>
        <v/>
      </c>
      <c r="AT61" s="68" t="str">
        <f t="shared" si="1"/>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138" t="s">
        <v>67</v>
      </c>
      <c r="AE62" s="138" t="s">
        <v>67</v>
      </c>
      <c r="AF62" s="138" t="s">
        <v>67</v>
      </c>
      <c r="AG62" s="138" t="s">
        <v>67</v>
      </c>
      <c r="AH62" s="138" t="s">
        <v>67</v>
      </c>
      <c r="AI62" s="138" t="s">
        <v>67</v>
      </c>
      <c r="AJ62" s="114"/>
      <c r="AL62" s="206" t="str">
        <f t="shared" ca="1" si="0"/>
        <v xml:space="preserve">    (U1)ALERT_REQ_S_ADTJA_BC_</v>
      </c>
      <c r="AR62" s="68" t="str">
        <f t="shared" si="3"/>
        <v/>
      </c>
      <c r="AS62" s="68" t="str">
        <f t="shared" si="4"/>
        <v/>
      </c>
      <c r="AT62" s="68" t="str">
        <f t="shared" si="1"/>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138" t="s">
        <v>67</v>
      </c>
      <c r="AE63" s="138" t="s">
        <v>67</v>
      </c>
      <c r="AF63" s="138" t="s">
        <v>67</v>
      </c>
      <c r="AG63" s="138" t="s">
        <v>67</v>
      </c>
      <c r="AH63" s="138" t="s">
        <v>67</v>
      </c>
      <c r="AI63" s="138" t="s">
        <v>67</v>
      </c>
      <c r="AJ63" s="114"/>
      <c r="AL63" s="206" t="str">
        <f t="shared" ca="1" si="0"/>
        <v xml:space="preserve">    (U1)ALERT_REQ_S_ADTJA_BC_</v>
      </c>
      <c r="AR63" s="68" t="str">
        <f t="shared" si="3"/>
        <v/>
      </c>
      <c r="AS63" s="68" t="str">
        <f t="shared" si="4"/>
        <v/>
      </c>
      <c r="AT63" s="68" t="str">
        <f t="shared" si="1"/>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138" t="s">
        <v>67</v>
      </c>
      <c r="AE64" s="138" t="s">
        <v>67</v>
      </c>
      <c r="AF64" s="138" t="s">
        <v>67</v>
      </c>
      <c r="AG64" s="138" t="s">
        <v>67</v>
      </c>
      <c r="AH64" s="138" t="s">
        <v>67</v>
      </c>
      <c r="AI64" s="138" t="s">
        <v>67</v>
      </c>
      <c r="AJ64" s="114"/>
      <c r="AL64" s="206" t="str">
        <f t="shared" ca="1" si="0"/>
        <v xml:space="preserve">    (U1)ALERT_REQ_S_ADTJA_BC_</v>
      </c>
      <c r="AR64" s="68" t="str">
        <f t="shared" si="3"/>
        <v/>
      </c>
      <c r="AS64" s="68" t="str">
        <f t="shared" si="4"/>
        <v/>
      </c>
      <c r="AT64" s="68" t="str">
        <f t="shared" si="1"/>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138" t="s">
        <v>67</v>
      </c>
      <c r="AE65" s="138" t="s">
        <v>67</v>
      </c>
      <c r="AF65" s="138" t="s">
        <v>67</v>
      </c>
      <c r="AG65" s="138" t="s">
        <v>67</v>
      </c>
      <c r="AH65" s="138" t="s">
        <v>67</v>
      </c>
      <c r="AI65" s="138" t="s">
        <v>67</v>
      </c>
      <c r="AJ65" s="114"/>
      <c r="AL65" s="206" t="str">
        <f t="shared" ca="1" si="0"/>
        <v xml:space="preserve">    (U1)ALERT_REQ_S_ADTJA_BC_</v>
      </c>
      <c r="AR65" s="68" t="str">
        <f t="shared" si="3"/>
        <v/>
      </c>
      <c r="AS65" s="68" t="str">
        <f t="shared" si="4"/>
        <v/>
      </c>
      <c r="AT65" s="68" t="str">
        <f t="shared" si="1"/>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138" t="s">
        <v>67</v>
      </c>
      <c r="AE66" s="138" t="s">
        <v>67</v>
      </c>
      <c r="AF66" s="138" t="s">
        <v>67</v>
      </c>
      <c r="AG66" s="138" t="s">
        <v>67</v>
      </c>
      <c r="AH66" s="138" t="s">
        <v>67</v>
      </c>
      <c r="AI66" s="138" t="s">
        <v>67</v>
      </c>
      <c r="AJ66" s="114"/>
      <c r="AL66" s="206" t="str">
        <f t="shared" ca="1" si="0"/>
        <v xml:space="preserve">    (U1)ALERT_REQ_S_ADTJA_BC_</v>
      </c>
      <c r="AR66" s="68" t="str">
        <f t="shared" si="3"/>
        <v/>
      </c>
      <c r="AS66" s="68" t="str">
        <f t="shared" si="4"/>
        <v/>
      </c>
      <c r="AT66" s="68" t="str">
        <f t="shared" si="1"/>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138" t="s">
        <v>67</v>
      </c>
      <c r="AE67" s="138" t="s">
        <v>67</v>
      </c>
      <c r="AF67" s="138" t="s">
        <v>67</v>
      </c>
      <c r="AG67" s="138" t="s">
        <v>67</v>
      </c>
      <c r="AH67" s="138" t="s">
        <v>67</v>
      </c>
      <c r="AI67" s="138" t="s">
        <v>67</v>
      </c>
      <c r="AJ67" s="114"/>
      <c r="AL67" s="206" t="str">
        <f t="shared" ca="1" si="0"/>
        <v xml:space="preserve">    (U1)ALERT_REQ_S_ADTJA_BC_</v>
      </c>
      <c r="AR67" s="68" t="str">
        <f t="shared" si="3"/>
        <v/>
      </c>
      <c r="AS67" s="68" t="str">
        <f t="shared" si="4"/>
        <v/>
      </c>
      <c r="AT67" s="68" t="str">
        <f t="shared" si="1"/>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138" t="s">
        <v>67</v>
      </c>
      <c r="AE68" s="138" t="s">
        <v>67</v>
      </c>
      <c r="AF68" s="138" t="s">
        <v>67</v>
      </c>
      <c r="AG68" s="138" t="s">
        <v>67</v>
      </c>
      <c r="AH68" s="138" t="s">
        <v>67</v>
      </c>
      <c r="AI68" s="138" t="s">
        <v>67</v>
      </c>
      <c r="AJ68" s="114"/>
      <c r="AL68" s="206" t="str">
        <f t="shared" ca="1" si="0"/>
        <v xml:space="preserve">    (U1)ALERT_REQ_S_ADTJA_BC_</v>
      </c>
      <c r="AR68" s="68" t="str">
        <f t="shared" si="3"/>
        <v/>
      </c>
      <c r="AS68" s="68" t="str">
        <f t="shared" si="4"/>
        <v/>
      </c>
      <c r="AT68" s="68" t="str">
        <f t="shared" si="1"/>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138" t="s">
        <v>67</v>
      </c>
      <c r="AE69" s="138" t="s">
        <v>67</v>
      </c>
      <c r="AF69" s="138" t="s">
        <v>67</v>
      </c>
      <c r="AG69" s="138" t="s">
        <v>67</v>
      </c>
      <c r="AH69" s="138" t="s">
        <v>67</v>
      </c>
      <c r="AI69" s="138" t="s">
        <v>67</v>
      </c>
      <c r="AJ69" s="114"/>
      <c r="AL69" s="206" t="str">
        <f t="shared" ca="1" si="0"/>
        <v xml:space="preserve">    (U1)ALERT_REQ_S_ADTJA_BC_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2" t="str">
        <f ca="1">IF(B6&lt;&gt;"",B6,"")</f>
        <v>Table BC</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PTN1</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PTN1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PTN2</v>
      </c>
      <c r="AK73" s="65"/>
      <c r="AL73" s="65" t="str">
        <f t="shared" si="9"/>
        <v>02</v>
      </c>
      <c r="AM73" s="67" t="str">
        <f t="shared" si="10"/>
        <v>00</v>
      </c>
      <c r="AN73" s="67" t="str">
        <f t="shared" si="11"/>
        <v>00</v>
      </c>
      <c r="AO73" s="67" t="str">
        <f t="shared" si="12"/>
        <v>00</v>
      </c>
      <c r="AQ73" s="206" t="str">
        <f t="shared" si="7"/>
        <v xml:space="preserve">    (U4)0x00000002U,                                                           /* 02 PTN2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PTN3</v>
      </c>
      <c r="AK74" s="65"/>
      <c r="AL74" s="65" t="str">
        <f t="shared" si="9"/>
        <v>03</v>
      </c>
      <c r="AM74" s="67" t="str">
        <f t="shared" si="10"/>
        <v>00</v>
      </c>
      <c r="AN74" s="67" t="str">
        <f t="shared" si="11"/>
        <v>00</v>
      </c>
      <c r="AO74" s="67" t="str">
        <f t="shared" si="12"/>
        <v>00</v>
      </c>
      <c r="AQ74" s="206" t="str">
        <f t="shared" si="7"/>
        <v xml:space="preserve">    (U4)0x00000003U,                                                           /* 03 PTN3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PTN4</v>
      </c>
      <c r="AK75" s="65"/>
      <c r="AL75" s="65" t="str">
        <f t="shared" si="9"/>
        <v>04</v>
      </c>
      <c r="AM75" s="67" t="str">
        <f t="shared" si="10"/>
        <v>00</v>
      </c>
      <c r="AN75" s="67" t="str">
        <f t="shared" si="11"/>
        <v>00</v>
      </c>
      <c r="AO75" s="67" t="str">
        <f t="shared" si="12"/>
        <v>00</v>
      </c>
      <c r="AQ75" s="206" t="str">
        <f t="shared" si="7"/>
        <v xml:space="preserve">    (U4)0x00000004U,                                                           /* 04 PTN4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PTN5</v>
      </c>
      <c r="AK76" s="65"/>
      <c r="AL76" s="65" t="str">
        <f t="shared" si="9"/>
        <v>05</v>
      </c>
      <c r="AM76" s="67" t="str">
        <f t="shared" si="10"/>
        <v>00</v>
      </c>
      <c r="AN76" s="67" t="str">
        <f t="shared" si="11"/>
        <v>00</v>
      </c>
      <c r="AO76" s="67" t="str">
        <f t="shared" si="12"/>
        <v>00</v>
      </c>
      <c r="AQ76" s="206" t="str">
        <f t="shared" si="7"/>
        <v xml:space="preserve">    (U4)0x00000005U,                                                           /* 05 PTN5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PTN6</v>
      </c>
      <c r="AK77" s="65"/>
      <c r="AL77" s="65" t="str">
        <f t="shared" si="9"/>
        <v>06</v>
      </c>
      <c r="AM77" s="67" t="str">
        <f t="shared" si="10"/>
        <v>00</v>
      </c>
      <c r="AN77" s="67" t="str">
        <f t="shared" si="11"/>
        <v>00</v>
      </c>
      <c r="AO77" s="67" t="str">
        <f t="shared" si="12"/>
        <v>00</v>
      </c>
      <c r="AQ77" s="206" t="str">
        <f t="shared" si="7"/>
        <v xml:space="preserve">    (U4)0x00000006U,                                                           /* 06 PTN6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PTN7</v>
      </c>
      <c r="AK78" s="65"/>
      <c r="AL78" s="65" t="str">
        <f t="shared" si="9"/>
        <v>07</v>
      </c>
      <c r="AM78" s="67" t="str">
        <f t="shared" si="10"/>
        <v>00</v>
      </c>
      <c r="AN78" s="67" t="str">
        <f t="shared" si="11"/>
        <v>00</v>
      </c>
      <c r="AO78" s="67" t="str">
        <f t="shared" si="12"/>
        <v>00</v>
      </c>
      <c r="AQ78" s="206" t="str">
        <f t="shared" si="7"/>
        <v xml:space="preserve">    (U4)0x00000007U,                                                           /* 07 PTN7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5"/>
      <c r="AL79" s="65" t="str">
        <f t="shared" si="9"/>
        <v>08</v>
      </c>
      <c r="AM79" s="67" t="str">
        <f t="shared" si="10"/>
        <v>00</v>
      </c>
      <c r="AN79" s="67" t="str">
        <f t="shared" si="11"/>
        <v>00</v>
      </c>
      <c r="AO79" s="67" t="str">
        <f t="shared" si="12"/>
        <v>00</v>
      </c>
      <c r="AQ79" s="206"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5"/>
      <c r="AL80" s="65" t="str">
        <f t="shared" si="9"/>
        <v>09</v>
      </c>
      <c r="AM80" s="67" t="str">
        <f t="shared" si="10"/>
        <v>00</v>
      </c>
      <c r="AN80" s="67" t="str">
        <f t="shared" si="11"/>
        <v>00</v>
      </c>
      <c r="AO80" s="67" t="str">
        <f t="shared" si="12"/>
        <v>00</v>
      </c>
      <c r="AQ80" s="206"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5"/>
      <c r="AL81" s="65" t="str">
        <f t="shared" si="9"/>
        <v>0A</v>
      </c>
      <c r="AM81" s="67" t="str">
        <f t="shared" si="10"/>
        <v>00</v>
      </c>
      <c r="AN81" s="67" t="str">
        <f t="shared" si="11"/>
        <v>00</v>
      </c>
      <c r="AO81" s="67" t="str">
        <f t="shared" si="12"/>
        <v>00</v>
      </c>
      <c r="AQ81" s="206"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5"/>
      <c r="AL82" s="65" t="str">
        <f t="shared" si="9"/>
        <v>0B</v>
      </c>
      <c r="AM82" s="67" t="str">
        <f t="shared" si="10"/>
        <v>00</v>
      </c>
      <c r="AN82" s="67" t="str">
        <f t="shared" si="11"/>
        <v>00</v>
      </c>
      <c r="AO82" s="67" t="str">
        <f t="shared" si="12"/>
        <v>00</v>
      </c>
      <c r="AQ82" s="206"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5"/>
      <c r="AL83" s="65" t="str">
        <f t="shared" si="9"/>
        <v>0C</v>
      </c>
      <c r="AM83" s="67" t="str">
        <f t="shared" si="10"/>
        <v>00</v>
      </c>
      <c r="AN83" s="67" t="str">
        <f t="shared" si="11"/>
        <v>00</v>
      </c>
      <c r="AO83" s="67" t="str">
        <f t="shared" si="12"/>
        <v>00</v>
      </c>
      <c r="AQ83" s="206"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5"/>
      <c r="AL84" s="65" t="str">
        <f t="shared" si="9"/>
        <v>0D</v>
      </c>
      <c r="AM84" s="67" t="str">
        <f t="shared" si="10"/>
        <v>00</v>
      </c>
      <c r="AN84" s="67" t="str">
        <f t="shared" si="11"/>
        <v>00</v>
      </c>
      <c r="AO84" s="67" t="str">
        <f t="shared" si="12"/>
        <v>00</v>
      </c>
      <c r="AQ84" s="206"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5"/>
      <c r="AL85" s="65" t="str">
        <f t="shared" si="9"/>
        <v>0E</v>
      </c>
      <c r="AM85" s="67" t="str">
        <f t="shared" si="10"/>
        <v>00</v>
      </c>
      <c r="AN85" s="67" t="str">
        <f t="shared" si="11"/>
        <v>00</v>
      </c>
      <c r="AO85" s="67" t="str">
        <f t="shared" si="12"/>
        <v>00</v>
      </c>
      <c r="AQ85" s="206"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5"/>
      <c r="AL86" s="65" t="str">
        <f t="shared" si="9"/>
        <v>0F</v>
      </c>
      <c r="AM86" s="67" t="str">
        <f t="shared" si="10"/>
        <v>00</v>
      </c>
      <c r="AN86" s="67" t="str">
        <f t="shared" si="11"/>
        <v>00</v>
      </c>
      <c r="AO86" s="67" t="str">
        <f t="shared" si="12"/>
        <v>00</v>
      </c>
      <c r="AQ86" s="206"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1</v>
      </c>
      <c r="AF87" s="132">
        <f t="shared" si="14"/>
        <v>0</v>
      </c>
      <c r="AG87" s="132">
        <f t="shared" si="14"/>
        <v>0</v>
      </c>
      <c r="AH87" s="132">
        <f t="shared" si="14"/>
        <v>0</v>
      </c>
      <c r="AI87" s="132">
        <f t="shared" si="14"/>
        <v>0</v>
      </c>
      <c r="AJ87" s="52" t="str">
        <f t="shared" si="6"/>
        <v>UNKNOWN</v>
      </c>
      <c r="AK87" s="65"/>
      <c r="AL87" s="65" t="str">
        <f t="shared" si="9"/>
        <v>10</v>
      </c>
      <c r="AM87" s="67" t="str">
        <f t="shared" si="10"/>
        <v>00</v>
      </c>
      <c r="AN87" s="67" t="str">
        <f t="shared" si="11"/>
        <v>00</v>
      </c>
      <c r="AO87" s="67" t="str">
        <f t="shared" si="12"/>
        <v>00</v>
      </c>
      <c r="AQ87" s="206" t="str">
        <f t="shared" si="7"/>
        <v xml:space="preserve">    (U4)0x00000010U,                                                           /* 16 UNKNOWN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1</v>
      </c>
      <c r="AF88" s="132">
        <f t="shared" si="14"/>
        <v>0</v>
      </c>
      <c r="AG88" s="132">
        <f t="shared" si="14"/>
        <v>0</v>
      </c>
      <c r="AH88" s="132">
        <f t="shared" si="14"/>
        <v>0</v>
      </c>
      <c r="AI88" s="132">
        <f t="shared" si="14"/>
        <v>1</v>
      </c>
      <c r="AJ88" s="52" t="str">
        <f t="shared" si="6"/>
        <v>UNKNOWN</v>
      </c>
      <c r="AK88" s="65"/>
      <c r="AL88" s="65" t="str">
        <f t="shared" si="9"/>
        <v>11</v>
      </c>
      <c r="AM88" s="67" t="str">
        <f t="shared" si="10"/>
        <v>00</v>
      </c>
      <c r="AN88" s="67" t="str">
        <f t="shared" si="11"/>
        <v>00</v>
      </c>
      <c r="AO88" s="67" t="str">
        <f t="shared" si="12"/>
        <v>00</v>
      </c>
      <c r="AQ88" s="206" t="str">
        <f t="shared" si="7"/>
        <v xml:space="preserve">    (U4)0x00000011U,                                                           /* 17 UNKNOWN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1</v>
      </c>
      <c r="AF89" s="132">
        <f t="shared" si="14"/>
        <v>0</v>
      </c>
      <c r="AG89" s="132">
        <f t="shared" si="14"/>
        <v>0</v>
      </c>
      <c r="AH89" s="132">
        <f t="shared" si="14"/>
        <v>1</v>
      </c>
      <c r="AI89" s="132">
        <f t="shared" si="14"/>
        <v>0</v>
      </c>
      <c r="AJ89" s="52" t="str">
        <f t="shared" si="6"/>
        <v>UNKNOWN</v>
      </c>
      <c r="AK89" s="65"/>
      <c r="AL89" s="65" t="str">
        <f t="shared" si="9"/>
        <v>12</v>
      </c>
      <c r="AM89" s="67" t="str">
        <f t="shared" si="10"/>
        <v>00</v>
      </c>
      <c r="AN89" s="67" t="str">
        <f t="shared" si="11"/>
        <v>00</v>
      </c>
      <c r="AO89" s="67" t="str">
        <f t="shared" si="12"/>
        <v>00</v>
      </c>
      <c r="AQ89" s="206" t="str">
        <f t="shared" si="7"/>
        <v xml:space="preserve">    (U4)0x00000012U,                                                           /* 18 UNKNOWN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1</v>
      </c>
      <c r="AF90" s="132">
        <f t="shared" si="14"/>
        <v>0</v>
      </c>
      <c r="AG90" s="132">
        <f t="shared" si="14"/>
        <v>0</v>
      </c>
      <c r="AH90" s="132">
        <f t="shared" si="14"/>
        <v>1</v>
      </c>
      <c r="AI90" s="132">
        <f t="shared" si="14"/>
        <v>1</v>
      </c>
      <c r="AJ90" s="52" t="str">
        <f t="shared" si="6"/>
        <v>UNKNOWN</v>
      </c>
      <c r="AK90" s="65"/>
      <c r="AL90" s="65" t="str">
        <f t="shared" si="9"/>
        <v>13</v>
      </c>
      <c r="AM90" s="67" t="str">
        <f t="shared" si="10"/>
        <v>00</v>
      </c>
      <c r="AN90" s="67" t="str">
        <f t="shared" si="11"/>
        <v>00</v>
      </c>
      <c r="AO90" s="67" t="str">
        <f t="shared" si="12"/>
        <v>00</v>
      </c>
      <c r="AQ90" s="206" t="str">
        <f t="shared" si="7"/>
        <v xml:space="preserve">    (U4)0x00000013U,                                                           /* 19 UNKNOWN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1</v>
      </c>
      <c r="AF91" s="132">
        <f t="shared" si="14"/>
        <v>0</v>
      </c>
      <c r="AG91" s="132">
        <f t="shared" si="14"/>
        <v>1</v>
      </c>
      <c r="AH91" s="132">
        <f t="shared" si="14"/>
        <v>0</v>
      </c>
      <c r="AI91" s="132">
        <f t="shared" si="14"/>
        <v>0</v>
      </c>
      <c r="AJ91" s="52" t="str">
        <f t="shared" si="6"/>
        <v>UNKNOWN</v>
      </c>
      <c r="AK91" s="65"/>
      <c r="AL91" s="65" t="str">
        <f t="shared" si="9"/>
        <v>14</v>
      </c>
      <c r="AM91" s="67" t="str">
        <f t="shared" si="10"/>
        <v>00</v>
      </c>
      <c r="AN91" s="67" t="str">
        <f t="shared" si="11"/>
        <v>00</v>
      </c>
      <c r="AO91" s="67" t="str">
        <f t="shared" si="12"/>
        <v>00</v>
      </c>
      <c r="AQ91" s="206" t="str">
        <f t="shared" si="7"/>
        <v xml:space="preserve">    (U4)0x00000014U,                                                           /* 20 UNKNOWN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1</v>
      </c>
      <c r="AF92" s="132">
        <f t="shared" si="14"/>
        <v>0</v>
      </c>
      <c r="AG92" s="132">
        <f t="shared" si="14"/>
        <v>1</v>
      </c>
      <c r="AH92" s="132">
        <f t="shared" si="14"/>
        <v>0</v>
      </c>
      <c r="AI92" s="132">
        <f t="shared" si="14"/>
        <v>1</v>
      </c>
      <c r="AJ92" s="52" t="str">
        <f t="shared" si="6"/>
        <v>UNKNOWN</v>
      </c>
      <c r="AK92" s="65"/>
      <c r="AL92" s="65" t="str">
        <f t="shared" si="9"/>
        <v>15</v>
      </c>
      <c r="AM92" s="67" t="str">
        <f t="shared" si="10"/>
        <v>00</v>
      </c>
      <c r="AN92" s="67" t="str">
        <f t="shared" si="11"/>
        <v>00</v>
      </c>
      <c r="AO92" s="67" t="str">
        <f t="shared" si="12"/>
        <v>00</v>
      </c>
      <c r="AQ92" s="206" t="str">
        <f t="shared" si="7"/>
        <v xml:space="preserve">    (U4)0x00000015U,                                                           /* 21 UNKNOWN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1</v>
      </c>
      <c r="AF93" s="132">
        <f t="shared" si="14"/>
        <v>0</v>
      </c>
      <c r="AG93" s="132">
        <f t="shared" si="14"/>
        <v>1</v>
      </c>
      <c r="AH93" s="132">
        <f t="shared" si="14"/>
        <v>1</v>
      </c>
      <c r="AI93" s="132">
        <f t="shared" si="14"/>
        <v>0</v>
      </c>
      <c r="AJ93" s="52" t="str">
        <f t="shared" si="6"/>
        <v>UNKNOWN</v>
      </c>
      <c r="AK93" s="65"/>
      <c r="AL93" s="65" t="str">
        <f t="shared" si="9"/>
        <v>16</v>
      </c>
      <c r="AM93" s="67" t="str">
        <f t="shared" si="10"/>
        <v>00</v>
      </c>
      <c r="AN93" s="67" t="str">
        <f t="shared" si="11"/>
        <v>00</v>
      </c>
      <c r="AO93" s="67" t="str">
        <f t="shared" si="12"/>
        <v>00</v>
      </c>
      <c r="AQ93" s="206" t="str">
        <f t="shared" si="7"/>
        <v xml:space="preserve">    (U4)0x00000016U,                                                           /* 22 UNKNOWN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1</v>
      </c>
      <c r="AF94" s="132">
        <f t="shared" si="14"/>
        <v>0</v>
      </c>
      <c r="AG94" s="132">
        <f t="shared" si="14"/>
        <v>1</v>
      </c>
      <c r="AH94" s="132">
        <f t="shared" si="14"/>
        <v>1</v>
      </c>
      <c r="AI94" s="132">
        <f>IF(AI29=1,1,0)</f>
        <v>1</v>
      </c>
      <c r="AJ94" s="52" t="str">
        <f t="shared" si="6"/>
        <v>UNKNOWN</v>
      </c>
      <c r="AK94" s="65"/>
      <c r="AL94" s="65" t="str">
        <f t="shared" si="9"/>
        <v>17</v>
      </c>
      <c r="AM94" s="67" t="str">
        <f t="shared" si="10"/>
        <v>00</v>
      </c>
      <c r="AN94" s="67" t="str">
        <f t="shared" si="11"/>
        <v>00</v>
      </c>
      <c r="AO94" s="67" t="str">
        <f t="shared" si="12"/>
        <v>00</v>
      </c>
      <c r="AQ94" s="206" t="str">
        <f t="shared" si="7"/>
        <v xml:space="preserve">    (U4)0x00000017U,                                                           /* 23 UNKNOWN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1</v>
      </c>
      <c r="AF95" s="132">
        <f t="shared" si="15"/>
        <v>1</v>
      </c>
      <c r="AG95" s="132">
        <f t="shared" si="15"/>
        <v>0</v>
      </c>
      <c r="AH95" s="132">
        <f t="shared" si="15"/>
        <v>0</v>
      </c>
      <c r="AI95" s="132">
        <f t="shared" si="15"/>
        <v>0</v>
      </c>
      <c r="AJ95" s="52" t="str">
        <f t="shared" si="6"/>
        <v>UNKNOWN</v>
      </c>
      <c r="AK95" s="65"/>
      <c r="AL95" s="65" t="str">
        <f t="shared" si="9"/>
        <v>18</v>
      </c>
      <c r="AM95" s="67" t="str">
        <f t="shared" si="10"/>
        <v>00</v>
      </c>
      <c r="AN95" s="67" t="str">
        <f t="shared" si="11"/>
        <v>00</v>
      </c>
      <c r="AO95" s="67" t="str">
        <f t="shared" si="12"/>
        <v>00</v>
      </c>
      <c r="AQ95" s="206" t="str">
        <f t="shared" si="7"/>
        <v xml:space="preserve">    (U4)0x00000018U,                                                           /* 24 UNKNOWN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1</v>
      </c>
      <c r="AF96" s="132">
        <f t="shared" si="15"/>
        <v>1</v>
      </c>
      <c r="AG96" s="132">
        <f t="shared" si="15"/>
        <v>0</v>
      </c>
      <c r="AH96" s="132">
        <f t="shared" si="15"/>
        <v>0</v>
      </c>
      <c r="AI96" s="132">
        <f t="shared" si="15"/>
        <v>1</v>
      </c>
      <c r="AJ96" s="52" t="str">
        <f t="shared" si="6"/>
        <v>UNKNOWN</v>
      </c>
      <c r="AK96" s="65"/>
      <c r="AL96" s="65" t="str">
        <f t="shared" si="9"/>
        <v>19</v>
      </c>
      <c r="AM96" s="67" t="str">
        <f t="shared" si="10"/>
        <v>00</v>
      </c>
      <c r="AN96" s="67" t="str">
        <f t="shared" si="11"/>
        <v>00</v>
      </c>
      <c r="AO96" s="67" t="str">
        <f t="shared" si="12"/>
        <v>00</v>
      </c>
      <c r="AQ96" s="206" t="str">
        <f t="shared" si="7"/>
        <v xml:space="preserve">    (U4)0x00000019U,                                                           /* 25 UNKNOWN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1</v>
      </c>
      <c r="AF97" s="132">
        <f t="shared" si="15"/>
        <v>1</v>
      </c>
      <c r="AG97" s="132">
        <f t="shared" si="15"/>
        <v>0</v>
      </c>
      <c r="AH97" s="132">
        <f t="shared" si="15"/>
        <v>1</v>
      </c>
      <c r="AI97" s="132">
        <f t="shared" si="15"/>
        <v>0</v>
      </c>
      <c r="AJ97" s="52" t="str">
        <f t="shared" si="6"/>
        <v>UNKNOWN</v>
      </c>
      <c r="AK97" s="65"/>
      <c r="AL97" s="65" t="str">
        <f t="shared" si="9"/>
        <v>1A</v>
      </c>
      <c r="AM97" s="67" t="str">
        <f t="shared" si="10"/>
        <v>00</v>
      </c>
      <c r="AN97" s="67" t="str">
        <f t="shared" si="11"/>
        <v>00</v>
      </c>
      <c r="AO97" s="67" t="str">
        <f t="shared" si="12"/>
        <v>00</v>
      </c>
      <c r="AQ97" s="206" t="str">
        <f t="shared" si="7"/>
        <v xml:space="preserve">    (U4)0x0000001AU,                                                           /* 26 UNKNOWN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1</v>
      </c>
      <c r="AF98" s="132">
        <f t="shared" si="15"/>
        <v>1</v>
      </c>
      <c r="AG98" s="132">
        <f t="shared" si="15"/>
        <v>0</v>
      </c>
      <c r="AH98" s="132">
        <f t="shared" si="15"/>
        <v>1</v>
      </c>
      <c r="AI98" s="132">
        <f t="shared" si="15"/>
        <v>1</v>
      </c>
      <c r="AJ98" s="52" t="str">
        <f t="shared" si="6"/>
        <v>UNKNOWN</v>
      </c>
      <c r="AK98" s="65"/>
      <c r="AL98" s="65" t="str">
        <f t="shared" si="9"/>
        <v>1B</v>
      </c>
      <c r="AM98" s="67" t="str">
        <f t="shared" si="10"/>
        <v>00</v>
      </c>
      <c r="AN98" s="67" t="str">
        <f t="shared" si="11"/>
        <v>00</v>
      </c>
      <c r="AO98" s="67" t="str">
        <f t="shared" si="12"/>
        <v>00</v>
      </c>
      <c r="AQ98" s="206" t="str">
        <f t="shared" si="7"/>
        <v xml:space="preserve">    (U4)0x0000001BU,                                                           /* 27 UNKNOWN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1</v>
      </c>
      <c r="AF99" s="132">
        <f t="shared" si="15"/>
        <v>1</v>
      </c>
      <c r="AG99" s="132">
        <f t="shared" si="15"/>
        <v>1</v>
      </c>
      <c r="AH99" s="132">
        <f t="shared" si="15"/>
        <v>0</v>
      </c>
      <c r="AI99" s="132">
        <f t="shared" si="15"/>
        <v>0</v>
      </c>
      <c r="AJ99" s="52" t="str">
        <f t="shared" si="6"/>
        <v>UNKNOWN</v>
      </c>
      <c r="AK99" s="65"/>
      <c r="AL99" s="65" t="str">
        <f t="shared" si="9"/>
        <v>1C</v>
      </c>
      <c r="AM99" s="67" t="str">
        <f t="shared" si="10"/>
        <v>00</v>
      </c>
      <c r="AN99" s="67" t="str">
        <f t="shared" si="11"/>
        <v>00</v>
      </c>
      <c r="AO99" s="67" t="str">
        <f t="shared" si="12"/>
        <v>00</v>
      </c>
      <c r="AQ99" s="206" t="str">
        <f t="shared" si="7"/>
        <v xml:space="preserve">    (U4)0x0000001CU,                                                           /* 28 UNKNOWN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1</v>
      </c>
      <c r="AF100" s="132">
        <f t="shared" si="15"/>
        <v>1</v>
      </c>
      <c r="AG100" s="132">
        <f t="shared" si="15"/>
        <v>1</v>
      </c>
      <c r="AH100" s="132">
        <f t="shared" si="15"/>
        <v>0</v>
      </c>
      <c r="AI100" s="132">
        <f t="shared" si="15"/>
        <v>1</v>
      </c>
      <c r="AJ100" s="52" t="str">
        <f t="shared" si="6"/>
        <v>UNKNOWN</v>
      </c>
      <c r="AK100" s="65"/>
      <c r="AL100" s="65" t="str">
        <f t="shared" si="9"/>
        <v>1D</v>
      </c>
      <c r="AM100" s="67" t="str">
        <f t="shared" si="10"/>
        <v>00</v>
      </c>
      <c r="AN100" s="67" t="str">
        <f t="shared" si="11"/>
        <v>00</v>
      </c>
      <c r="AO100" s="67" t="str">
        <f t="shared" si="12"/>
        <v>00</v>
      </c>
      <c r="AQ100" s="206" t="str">
        <f t="shared" si="7"/>
        <v xml:space="preserve">    (U4)0x0000001DU,                                                           /* 29 UNKNOWN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1</v>
      </c>
      <c r="AF101" s="132">
        <f t="shared" si="15"/>
        <v>1</v>
      </c>
      <c r="AG101" s="132">
        <f t="shared" si="15"/>
        <v>1</v>
      </c>
      <c r="AH101" s="132">
        <f t="shared" si="15"/>
        <v>1</v>
      </c>
      <c r="AI101" s="132">
        <f t="shared" si="15"/>
        <v>0</v>
      </c>
      <c r="AJ101" s="52" t="str">
        <f t="shared" si="6"/>
        <v>UNKNOWN</v>
      </c>
      <c r="AK101" s="65"/>
      <c r="AL101" s="65" t="str">
        <f t="shared" si="9"/>
        <v>1E</v>
      </c>
      <c r="AM101" s="67" t="str">
        <f t="shared" si="10"/>
        <v>00</v>
      </c>
      <c r="AN101" s="67" t="str">
        <f t="shared" si="11"/>
        <v>00</v>
      </c>
      <c r="AO101" s="67" t="str">
        <f t="shared" si="12"/>
        <v>00</v>
      </c>
      <c r="AQ101" s="206" t="str">
        <f t="shared" si="7"/>
        <v xml:space="preserve">    (U4)0x0000001EU,                                                           /* 30 UNKNOWN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1</v>
      </c>
      <c r="AF102" s="132">
        <f t="shared" si="15"/>
        <v>1</v>
      </c>
      <c r="AG102" s="132">
        <f t="shared" si="15"/>
        <v>1</v>
      </c>
      <c r="AH102" s="132">
        <f t="shared" si="15"/>
        <v>1</v>
      </c>
      <c r="AI102" s="132">
        <f>IF(AI37=1,1,0)</f>
        <v>1</v>
      </c>
      <c r="AJ102" s="52" t="str">
        <f t="shared" si="6"/>
        <v>UNKNOWN</v>
      </c>
      <c r="AK102" s="65"/>
      <c r="AL102" s="65" t="str">
        <f t="shared" si="9"/>
        <v>1F</v>
      </c>
      <c r="AM102" s="67" t="str">
        <f t="shared" si="10"/>
        <v>00</v>
      </c>
      <c r="AN102" s="67" t="str">
        <f t="shared" si="11"/>
        <v>00</v>
      </c>
      <c r="AO102" s="67" t="str">
        <f t="shared" si="12"/>
        <v>00</v>
      </c>
      <c r="AQ102" s="206" t="str">
        <f t="shared" si="7"/>
        <v xml:space="preserve">    (U4)0x0000001FU                                                            /* 31 UNKNOWN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0</v>
      </c>
      <c r="AE103" s="132">
        <f t="shared" si="16"/>
        <v>0</v>
      </c>
      <c r="AF103" s="132">
        <f t="shared" si="16"/>
        <v>0</v>
      </c>
      <c r="AG103" s="132">
        <f t="shared" si="16"/>
        <v>0</v>
      </c>
      <c r="AH103" s="132">
        <f t="shared" si="16"/>
        <v>0</v>
      </c>
      <c r="AI103" s="132">
        <f t="shared" si="16"/>
        <v>0</v>
      </c>
      <c r="AJ103" s="52" t="str">
        <f t="shared" si="6"/>
        <v/>
      </c>
      <c r="AK103" s="65"/>
      <c r="AL103" s="65" t="str">
        <f t="shared" si="9"/>
        <v>00</v>
      </c>
      <c r="AM103" s="67" t="str">
        <f t="shared" si="10"/>
        <v>00</v>
      </c>
      <c r="AN103" s="67" t="str">
        <f t="shared" si="11"/>
        <v>00</v>
      </c>
      <c r="AO103" s="67" t="str">
        <f t="shared" si="12"/>
        <v>00</v>
      </c>
      <c r="AQ103" s="206" t="str">
        <f t="shared" si="7"/>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0</v>
      </c>
      <c r="AE104" s="132">
        <f t="shared" si="16"/>
        <v>0</v>
      </c>
      <c r="AF104" s="132">
        <f t="shared" si="16"/>
        <v>0</v>
      </c>
      <c r="AG104" s="132">
        <f t="shared" si="16"/>
        <v>0</v>
      </c>
      <c r="AH104" s="132">
        <f t="shared" si="16"/>
        <v>0</v>
      </c>
      <c r="AI104" s="132">
        <f t="shared" si="16"/>
        <v>0</v>
      </c>
      <c r="AJ104" s="52" t="str">
        <f t="shared" si="6"/>
        <v/>
      </c>
      <c r="AK104" s="65"/>
      <c r="AL104" s="65" t="str">
        <f t="shared" si="9"/>
        <v>00</v>
      </c>
      <c r="AM104" s="67" t="str">
        <f t="shared" si="10"/>
        <v>00</v>
      </c>
      <c r="AN104" s="67" t="str">
        <f t="shared" si="11"/>
        <v>00</v>
      </c>
      <c r="AO104" s="67" t="str">
        <f t="shared" si="12"/>
        <v>00</v>
      </c>
      <c r="AQ104" s="206" t="str">
        <f t="shared" si="7"/>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0</v>
      </c>
      <c r="AE105" s="132">
        <f t="shared" si="16"/>
        <v>0</v>
      </c>
      <c r="AF105" s="132">
        <f t="shared" si="16"/>
        <v>0</v>
      </c>
      <c r="AG105" s="132">
        <f t="shared" si="16"/>
        <v>0</v>
      </c>
      <c r="AH105" s="132">
        <f t="shared" si="16"/>
        <v>0</v>
      </c>
      <c r="AI105" s="132">
        <f t="shared" si="16"/>
        <v>0</v>
      </c>
      <c r="AJ105" s="52" t="str">
        <f t="shared" si="6"/>
        <v/>
      </c>
      <c r="AK105" s="65"/>
      <c r="AL105" s="65" t="str">
        <f t="shared" si="9"/>
        <v>00</v>
      </c>
      <c r="AM105" s="67" t="str">
        <f t="shared" si="10"/>
        <v>00</v>
      </c>
      <c r="AN105" s="67" t="str">
        <f t="shared" si="11"/>
        <v>00</v>
      </c>
      <c r="AO105" s="67" t="str">
        <f t="shared" si="12"/>
        <v>00</v>
      </c>
      <c r="AQ105" s="206" t="str">
        <f t="shared" si="7"/>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0</v>
      </c>
      <c r="AE106" s="132">
        <f t="shared" si="16"/>
        <v>0</v>
      </c>
      <c r="AF106" s="132">
        <f t="shared" si="16"/>
        <v>0</v>
      </c>
      <c r="AG106" s="132">
        <f t="shared" si="16"/>
        <v>0</v>
      </c>
      <c r="AH106" s="132">
        <f t="shared" si="16"/>
        <v>0</v>
      </c>
      <c r="AI106" s="132">
        <f t="shared" si="16"/>
        <v>0</v>
      </c>
      <c r="AJ106" s="52" t="str">
        <f t="shared" si="6"/>
        <v/>
      </c>
      <c r="AK106" s="65"/>
      <c r="AL106" s="65" t="str">
        <f t="shared" si="9"/>
        <v>00</v>
      </c>
      <c r="AM106" s="67" t="str">
        <f t="shared" si="10"/>
        <v>00</v>
      </c>
      <c r="AN106" s="67" t="str">
        <f t="shared" si="11"/>
        <v>00</v>
      </c>
      <c r="AO106" s="67" t="str">
        <f t="shared" si="12"/>
        <v>00</v>
      </c>
      <c r="AQ106" s="206" t="str">
        <f t="shared" si="7"/>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0</v>
      </c>
      <c r="AE107" s="132">
        <f t="shared" si="16"/>
        <v>0</v>
      </c>
      <c r="AF107" s="132">
        <f t="shared" si="16"/>
        <v>0</v>
      </c>
      <c r="AG107" s="132">
        <f t="shared" si="16"/>
        <v>0</v>
      </c>
      <c r="AH107" s="132">
        <f t="shared" si="16"/>
        <v>0</v>
      </c>
      <c r="AI107" s="132">
        <f t="shared" si="16"/>
        <v>0</v>
      </c>
      <c r="AJ107" s="52" t="str">
        <f t="shared" si="6"/>
        <v/>
      </c>
      <c r="AK107" s="65"/>
      <c r="AL107" s="65" t="str">
        <f t="shared" si="9"/>
        <v>00</v>
      </c>
      <c r="AM107" s="67" t="str">
        <f t="shared" si="10"/>
        <v>00</v>
      </c>
      <c r="AN107" s="67" t="str">
        <f t="shared" si="11"/>
        <v>00</v>
      </c>
      <c r="AO107" s="67" t="str">
        <f t="shared" si="12"/>
        <v>00</v>
      </c>
      <c r="AQ107" s="206" t="str">
        <f t="shared" si="7"/>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0</v>
      </c>
      <c r="AE108" s="132">
        <f t="shared" si="16"/>
        <v>0</v>
      </c>
      <c r="AF108" s="132">
        <f t="shared" si="16"/>
        <v>0</v>
      </c>
      <c r="AG108" s="132">
        <f t="shared" si="16"/>
        <v>0</v>
      </c>
      <c r="AH108" s="132">
        <f t="shared" si="16"/>
        <v>0</v>
      </c>
      <c r="AI108" s="132">
        <f t="shared" si="16"/>
        <v>0</v>
      </c>
      <c r="AJ108" s="52" t="str">
        <f t="shared" si="6"/>
        <v/>
      </c>
      <c r="AK108" s="65"/>
      <c r="AL108" s="65" t="str">
        <f t="shared" si="9"/>
        <v>00</v>
      </c>
      <c r="AM108" s="67" t="str">
        <f t="shared" si="10"/>
        <v>00</v>
      </c>
      <c r="AN108" s="67" t="str">
        <f t="shared" si="11"/>
        <v>00</v>
      </c>
      <c r="AO108" s="67" t="str">
        <f t="shared" si="12"/>
        <v>00</v>
      </c>
      <c r="AQ108" s="206" t="str">
        <f t="shared" si="7"/>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0</v>
      </c>
      <c r="AE109" s="132">
        <f t="shared" si="16"/>
        <v>0</v>
      </c>
      <c r="AF109" s="132">
        <f t="shared" si="16"/>
        <v>0</v>
      </c>
      <c r="AG109" s="132">
        <f t="shared" si="16"/>
        <v>0</v>
      </c>
      <c r="AH109" s="132">
        <f t="shared" si="16"/>
        <v>0</v>
      </c>
      <c r="AI109" s="132">
        <f t="shared" si="16"/>
        <v>0</v>
      </c>
      <c r="AJ109" s="52" t="str">
        <f t="shared" si="6"/>
        <v/>
      </c>
      <c r="AK109" s="65"/>
      <c r="AL109" s="65" t="str">
        <f t="shared" si="9"/>
        <v>00</v>
      </c>
      <c r="AM109" s="67" t="str">
        <f t="shared" si="10"/>
        <v>00</v>
      </c>
      <c r="AN109" s="67" t="str">
        <f t="shared" si="11"/>
        <v>00</v>
      </c>
      <c r="AO109" s="67" t="str">
        <f t="shared" si="12"/>
        <v>00</v>
      </c>
      <c r="AQ109" s="206" t="str">
        <f t="shared" si="7"/>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0</v>
      </c>
      <c r="AE110" s="132">
        <f t="shared" si="16"/>
        <v>0</v>
      </c>
      <c r="AF110" s="132">
        <f t="shared" si="16"/>
        <v>0</v>
      </c>
      <c r="AG110" s="132">
        <f t="shared" si="16"/>
        <v>0</v>
      </c>
      <c r="AH110" s="132">
        <f t="shared" si="16"/>
        <v>0</v>
      </c>
      <c r="AI110" s="132">
        <f>IF(AI45=1,1,0)</f>
        <v>0</v>
      </c>
      <c r="AJ110" s="52" t="str">
        <f t="shared" si="6"/>
        <v/>
      </c>
      <c r="AK110" s="65"/>
      <c r="AL110" s="65" t="str">
        <f t="shared" si="9"/>
        <v>00</v>
      </c>
      <c r="AM110" s="67" t="str">
        <f t="shared" si="10"/>
        <v>00</v>
      </c>
      <c r="AN110" s="67" t="str">
        <f t="shared" si="11"/>
        <v>00</v>
      </c>
      <c r="AO110" s="67" t="str">
        <f t="shared" si="12"/>
        <v>00</v>
      </c>
      <c r="AQ110" s="206" t="str">
        <f t="shared" si="7"/>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0</v>
      </c>
      <c r="AE111" s="132">
        <f t="shared" si="17"/>
        <v>0</v>
      </c>
      <c r="AF111" s="132">
        <f t="shared" si="17"/>
        <v>0</v>
      </c>
      <c r="AG111" s="132">
        <f t="shared" si="17"/>
        <v>0</v>
      </c>
      <c r="AH111" s="132">
        <f t="shared" si="17"/>
        <v>0</v>
      </c>
      <c r="AI111" s="132">
        <f t="shared" si="17"/>
        <v>0</v>
      </c>
      <c r="AJ111" s="52" t="str">
        <f t="shared" si="6"/>
        <v/>
      </c>
      <c r="AK111" s="65"/>
      <c r="AL111" s="65" t="str">
        <f t="shared" si="9"/>
        <v>00</v>
      </c>
      <c r="AM111" s="67" t="str">
        <f t="shared" si="10"/>
        <v>00</v>
      </c>
      <c r="AN111" s="67" t="str">
        <f t="shared" si="11"/>
        <v>00</v>
      </c>
      <c r="AO111" s="67" t="str">
        <f t="shared" si="12"/>
        <v>00</v>
      </c>
      <c r="AQ111" s="206" t="str">
        <f t="shared" si="7"/>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0</v>
      </c>
      <c r="AE112" s="132">
        <f t="shared" si="17"/>
        <v>0</v>
      </c>
      <c r="AF112" s="132">
        <f t="shared" si="17"/>
        <v>0</v>
      </c>
      <c r="AG112" s="132">
        <f t="shared" si="17"/>
        <v>0</v>
      </c>
      <c r="AH112" s="132">
        <f t="shared" si="17"/>
        <v>0</v>
      </c>
      <c r="AI112" s="132">
        <f t="shared" si="17"/>
        <v>0</v>
      </c>
      <c r="AJ112" s="52" t="str">
        <f t="shared" si="6"/>
        <v/>
      </c>
      <c r="AK112" s="65"/>
      <c r="AL112" s="65" t="str">
        <f t="shared" si="9"/>
        <v>00</v>
      </c>
      <c r="AM112" s="67" t="str">
        <f t="shared" si="10"/>
        <v>00</v>
      </c>
      <c r="AN112" s="67" t="str">
        <f t="shared" si="11"/>
        <v>00</v>
      </c>
      <c r="AO112" s="67" t="str">
        <f t="shared" si="12"/>
        <v>00</v>
      </c>
      <c r="AQ112" s="206" t="str">
        <f t="shared" si="7"/>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0</v>
      </c>
      <c r="AE113" s="132">
        <f t="shared" si="17"/>
        <v>0</v>
      </c>
      <c r="AF113" s="132">
        <f t="shared" si="17"/>
        <v>0</v>
      </c>
      <c r="AG113" s="132">
        <f t="shared" si="17"/>
        <v>0</v>
      </c>
      <c r="AH113" s="132">
        <f t="shared" si="17"/>
        <v>0</v>
      </c>
      <c r="AI113" s="132">
        <f t="shared" si="17"/>
        <v>0</v>
      </c>
      <c r="AJ113" s="52" t="str">
        <f t="shared" si="6"/>
        <v/>
      </c>
      <c r="AK113" s="65"/>
      <c r="AL113" s="65" t="str">
        <f t="shared" si="9"/>
        <v>00</v>
      </c>
      <c r="AM113" s="67" t="str">
        <f t="shared" si="10"/>
        <v>00</v>
      </c>
      <c r="AN113" s="67" t="str">
        <f t="shared" si="11"/>
        <v>00</v>
      </c>
      <c r="AO113" s="67" t="str">
        <f t="shared" si="12"/>
        <v>00</v>
      </c>
      <c r="AQ113" s="206" t="str">
        <f t="shared" si="7"/>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0</v>
      </c>
      <c r="AE114" s="132">
        <f t="shared" si="17"/>
        <v>0</v>
      </c>
      <c r="AF114" s="132">
        <f t="shared" si="17"/>
        <v>0</v>
      </c>
      <c r="AG114" s="132">
        <f t="shared" si="17"/>
        <v>0</v>
      </c>
      <c r="AH114" s="132">
        <f t="shared" si="17"/>
        <v>0</v>
      </c>
      <c r="AI114" s="132">
        <f t="shared" si="17"/>
        <v>0</v>
      </c>
      <c r="AJ114" s="52" t="str">
        <f t="shared" si="6"/>
        <v/>
      </c>
      <c r="AK114" s="65"/>
      <c r="AL114" s="65" t="str">
        <f t="shared" si="9"/>
        <v>00</v>
      </c>
      <c r="AM114" s="67" t="str">
        <f t="shared" si="10"/>
        <v>00</v>
      </c>
      <c r="AN114" s="67" t="str">
        <f t="shared" si="11"/>
        <v>00</v>
      </c>
      <c r="AO114" s="67" t="str">
        <f t="shared" si="12"/>
        <v>00</v>
      </c>
      <c r="AQ114" s="206" t="str">
        <f t="shared" si="7"/>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0</v>
      </c>
      <c r="AE115" s="132">
        <f t="shared" si="17"/>
        <v>0</v>
      </c>
      <c r="AF115" s="132">
        <f t="shared" si="17"/>
        <v>0</v>
      </c>
      <c r="AG115" s="132">
        <f t="shared" si="17"/>
        <v>0</v>
      </c>
      <c r="AH115" s="132">
        <f t="shared" si="17"/>
        <v>0</v>
      </c>
      <c r="AI115" s="132">
        <f t="shared" si="17"/>
        <v>0</v>
      </c>
      <c r="AJ115" s="52" t="str">
        <f t="shared" si="6"/>
        <v/>
      </c>
      <c r="AK115" s="65"/>
      <c r="AL115" s="65" t="str">
        <f t="shared" si="9"/>
        <v>00</v>
      </c>
      <c r="AM115" s="67" t="str">
        <f t="shared" si="10"/>
        <v>00</v>
      </c>
      <c r="AN115" s="67" t="str">
        <f t="shared" si="11"/>
        <v>00</v>
      </c>
      <c r="AO115" s="67" t="str">
        <f t="shared" si="12"/>
        <v>00</v>
      </c>
      <c r="AQ115" s="206" t="str">
        <f t="shared" si="7"/>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0</v>
      </c>
      <c r="AE116" s="132">
        <f t="shared" si="17"/>
        <v>0</v>
      </c>
      <c r="AF116" s="132">
        <f t="shared" si="17"/>
        <v>0</v>
      </c>
      <c r="AG116" s="132">
        <f t="shared" si="17"/>
        <v>0</v>
      </c>
      <c r="AH116" s="132">
        <f t="shared" si="17"/>
        <v>0</v>
      </c>
      <c r="AI116" s="132">
        <f t="shared" si="17"/>
        <v>0</v>
      </c>
      <c r="AJ116" s="52" t="str">
        <f t="shared" si="6"/>
        <v/>
      </c>
      <c r="AK116" s="65"/>
      <c r="AL116" s="65" t="str">
        <f t="shared" si="9"/>
        <v>00</v>
      </c>
      <c r="AM116" s="67" t="str">
        <f t="shared" si="10"/>
        <v>00</v>
      </c>
      <c r="AN116" s="67" t="str">
        <f t="shared" si="11"/>
        <v>00</v>
      </c>
      <c r="AO116" s="67" t="str">
        <f t="shared" si="12"/>
        <v>00</v>
      </c>
      <c r="AQ116" s="206" t="str">
        <f t="shared" si="7"/>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0</v>
      </c>
      <c r="AE117" s="132">
        <f t="shared" si="17"/>
        <v>0</v>
      </c>
      <c r="AF117" s="132">
        <f t="shared" si="17"/>
        <v>0</v>
      </c>
      <c r="AG117" s="132">
        <f t="shared" si="17"/>
        <v>0</v>
      </c>
      <c r="AH117" s="132">
        <f t="shared" si="17"/>
        <v>0</v>
      </c>
      <c r="AI117" s="132">
        <f t="shared" si="17"/>
        <v>0</v>
      </c>
      <c r="AJ117" s="52" t="str">
        <f t="shared" si="6"/>
        <v/>
      </c>
      <c r="AK117" s="65"/>
      <c r="AL117" s="65" t="str">
        <f t="shared" si="9"/>
        <v>00</v>
      </c>
      <c r="AM117" s="67" t="str">
        <f t="shared" si="10"/>
        <v>00</v>
      </c>
      <c r="AN117" s="67" t="str">
        <f t="shared" si="11"/>
        <v>00</v>
      </c>
      <c r="AO117" s="67" t="str">
        <f t="shared" si="12"/>
        <v>00</v>
      </c>
      <c r="AQ117" s="206" t="str">
        <f t="shared" si="7"/>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0</v>
      </c>
      <c r="AE118" s="132">
        <f t="shared" si="17"/>
        <v>0</v>
      </c>
      <c r="AF118" s="132">
        <f t="shared" si="17"/>
        <v>0</v>
      </c>
      <c r="AG118" s="132">
        <f t="shared" si="17"/>
        <v>0</v>
      </c>
      <c r="AH118" s="132">
        <f t="shared" si="17"/>
        <v>0</v>
      </c>
      <c r="AI118" s="132">
        <f>IF(AI53=1,1,0)</f>
        <v>0</v>
      </c>
      <c r="AJ118" s="52" t="str">
        <f t="shared" si="6"/>
        <v/>
      </c>
      <c r="AK118" s="65"/>
      <c r="AL118" s="65" t="str">
        <f t="shared" si="9"/>
        <v>00</v>
      </c>
      <c r="AM118" s="67" t="str">
        <f t="shared" si="10"/>
        <v>00</v>
      </c>
      <c r="AN118" s="67" t="str">
        <f t="shared" si="11"/>
        <v>00</v>
      </c>
      <c r="AO118" s="67" t="str">
        <f t="shared" si="12"/>
        <v>00</v>
      </c>
      <c r="AQ118" s="206" t="str">
        <f t="shared" si="7"/>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0</v>
      </c>
      <c r="AE119" s="132">
        <f t="shared" si="18"/>
        <v>0</v>
      </c>
      <c r="AF119" s="132">
        <f t="shared" si="18"/>
        <v>0</v>
      </c>
      <c r="AG119" s="132">
        <f t="shared" si="18"/>
        <v>0</v>
      </c>
      <c r="AH119" s="132">
        <f t="shared" si="18"/>
        <v>0</v>
      </c>
      <c r="AI119" s="132">
        <f t="shared" si="18"/>
        <v>0</v>
      </c>
      <c r="AJ119" s="52" t="str">
        <f t="shared" si="6"/>
        <v/>
      </c>
      <c r="AK119" s="65"/>
      <c r="AL119" s="65" t="str">
        <f t="shared" si="9"/>
        <v>00</v>
      </c>
      <c r="AM119" s="67" t="str">
        <f t="shared" si="10"/>
        <v>00</v>
      </c>
      <c r="AN119" s="67" t="str">
        <f t="shared" si="11"/>
        <v>00</v>
      </c>
      <c r="AO119" s="67" t="str">
        <f t="shared" si="12"/>
        <v>00</v>
      </c>
      <c r="AQ119" s="206" t="str">
        <f t="shared" si="7"/>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0</v>
      </c>
      <c r="AE120" s="132">
        <f t="shared" si="18"/>
        <v>0</v>
      </c>
      <c r="AF120" s="132">
        <f t="shared" si="18"/>
        <v>0</v>
      </c>
      <c r="AG120" s="132">
        <f t="shared" si="18"/>
        <v>0</v>
      </c>
      <c r="AH120" s="132">
        <f t="shared" si="18"/>
        <v>0</v>
      </c>
      <c r="AI120" s="132">
        <f t="shared" si="18"/>
        <v>0</v>
      </c>
      <c r="AJ120" s="52" t="str">
        <f t="shared" si="6"/>
        <v/>
      </c>
      <c r="AK120" s="65"/>
      <c r="AL120" s="65" t="str">
        <f t="shared" si="9"/>
        <v>00</v>
      </c>
      <c r="AM120" s="67" t="str">
        <f t="shared" si="10"/>
        <v>00</v>
      </c>
      <c r="AN120" s="67" t="str">
        <f t="shared" si="11"/>
        <v>00</v>
      </c>
      <c r="AO120" s="67" t="str">
        <f t="shared" si="12"/>
        <v>00</v>
      </c>
      <c r="AQ120" s="206" t="str">
        <f t="shared" si="7"/>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0</v>
      </c>
      <c r="AE121" s="132">
        <f t="shared" si="18"/>
        <v>0</v>
      </c>
      <c r="AF121" s="132">
        <f t="shared" si="18"/>
        <v>0</v>
      </c>
      <c r="AG121" s="132">
        <f t="shared" si="18"/>
        <v>0</v>
      </c>
      <c r="AH121" s="132">
        <f t="shared" si="18"/>
        <v>0</v>
      </c>
      <c r="AI121" s="132">
        <f t="shared" si="18"/>
        <v>0</v>
      </c>
      <c r="AJ121" s="52" t="str">
        <f t="shared" si="6"/>
        <v/>
      </c>
      <c r="AK121" s="65"/>
      <c r="AL121" s="65" t="str">
        <f t="shared" si="9"/>
        <v>00</v>
      </c>
      <c r="AM121" s="67" t="str">
        <f t="shared" si="10"/>
        <v>00</v>
      </c>
      <c r="AN121" s="67" t="str">
        <f t="shared" si="11"/>
        <v>00</v>
      </c>
      <c r="AO121" s="67" t="str">
        <f t="shared" si="12"/>
        <v>00</v>
      </c>
      <c r="AQ121" s="206" t="str">
        <f t="shared" si="7"/>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0</v>
      </c>
      <c r="AE122" s="132">
        <f t="shared" si="18"/>
        <v>0</v>
      </c>
      <c r="AF122" s="132">
        <f t="shared" si="18"/>
        <v>0</v>
      </c>
      <c r="AG122" s="132">
        <f t="shared" si="18"/>
        <v>0</v>
      </c>
      <c r="AH122" s="132">
        <f t="shared" si="18"/>
        <v>0</v>
      </c>
      <c r="AI122" s="132">
        <f t="shared" si="18"/>
        <v>0</v>
      </c>
      <c r="AJ122" s="52" t="str">
        <f t="shared" si="6"/>
        <v/>
      </c>
      <c r="AK122" s="65"/>
      <c r="AL122" s="65" t="str">
        <f t="shared" si="9"/>
        <v>00</v>
      </c>
      <c r="AM122" s="67" t="str">
        <f t="shared" si="10"/>
        <v>00</v>
      </c>
      <c r="AN122" s="67" t="str">
        <f t="shared" si="11"/>
        <v>00</v>
      </c>
      <c r="AO122" s="67" t="str">
        <f t="shared" si="12"/>
        <v>00</v>
      </c>
      <c r="AQ122" s="206" t="str">
        <f t="shared" si="7"/>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0</v>
      </c>
      <c r="AE123" s="132">
        <f t="shared" si="18"/>
        <v>0</v>
      </c>
      <c r="AF123" s="132">
        <f t="shared" si="18"/>
        <v>0</v>
      </c>
      <c r="AG123" s="132">
        <f t="shared" si="18"/>
        <v>0</v>
      </c>
      <c r="AH123" s="132">
        <f t="shared" si="18"/>
        <v>0</v>
      </c>
      <c r="AI123" s="132">
        <f t="shared" si="18"/>
        <v>0</v>
      </c>
      <c r="AJ123" s="52" t="str">
        <f t="shared" si="6"/>
        <v/>
      </c>
      <c r="AK123" s="65"/>
      <c r="AL123" s="65" t="str">
        <f t="shared" si="9"/>
        <v>00</v>
      </c>
      <c r="AM123" s="67" t="str">
        <f t="shared" si="10"/>
        <v>00</v>
      </c>
      <c r="AN123" s="67" t="str">
        <f t="shared" si="11"/>
        <v>00</v>
      </c>
      <c r="AO123" s="67" t="str">
        <f t="shared" si="12"/>
        <v>00</v>
      </c>
      <c r="AQ123" s="206" t="str">
        <f t="shared" si="7"/>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0</v>
      </c>
      <c r="AE124" s="132">
        <f t="shared" si="18"/>
        <v>0</v>
      </c>
      <c r="AF124" s="132">
        <f t="shared" si="18"/>
        <v>0</v>
      </c>
      <c r="AG124" s="132">
        <f t="shared" si="18"/>
        <v>0</v>
      </c>
      <c r="AH124" s="132">
        <f t="shared" si="18"/>
        <v>0</v>
      </c>
      <c r="AI124" s="132">
        <f t="shared" si="18"/>
        <v>0</v>
      </c>
      <c r="AJ124" s="52" t="str">
        <f t="shared" si="6"/>
        <v/>
      </c>
      <c r="AK124" s="65"/>
      <c r="AL124" s="65" t="str">
        <f t="shared" si="9"/>
        <v>00</v>
      </c>
      <c r="AM124" s="67" t="str">
        <f t="shared" si="10"/>
        <v>00</v>
      </c>
      <c r="AN124" s="67" t="str">
        <f t="shared" si="11"/>
        <v>00</v>
      </c>
      <c r="AO124" s="67" t="str">
        <f t="shared" si="12"/>
        <v>00</v>
      </c>
      <c r="AQ124" s="206" t="str">
        <f t="shared" si="7"/>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0</v>
      </c>
      <c r="AE125" s="132">
        <f t="shared" si="18"/>
        <v>0</v>
      </c>
      <c r="AF125" s="132">
        <f t="shared" si="18"/>
        <v>0</v>
      </c>
      <c r="AG125" s="132">
        <f t="shared" si="18"/>
        <v>0</v>
      </c>
      <c r="AH125" s="132">
        <f t="shared" si="18"/>
        <v>0</v>
      </c>
      <c r="AI125" s="132">
        <f t="shared" si="18"/>
        <v>0</v>
      </c>
      <c r="AJ125" s="52" t="str">
        <f t="shared" si="6"/>
        <v/>
      </c>
      <c r="AK125" s="65"/>
      <c r="AL125" s="65" t="str">
        <f t="shared" si="9"/>
        <v>00</v>
      </c>
      <c r="AM125" s="67" t="str">
        <f t="shared" si="10"/>
        <v>00</v>
      </c>
      <c r="AN125" s="67" t="str">
        <f t="shared" si="11"/>
        <v>00</v>
      </c>
      <c r="AO125" s="67" t="str">
        <f t="shared" si="12"/>
        <v>00</v>
      </c>
      <c r="AQ125" s="206" t="str">
        <f t="shared" si="7"/>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0</v>
      </c>
      <c r="AE126" s="132">
        <f t="shared" si="18"/>
        <v>0</v>
      </c>
      <c r="AF126" s="132">
        <f t="shared" si="18"/>
        <v>0</v>
      </c>
      <c r="AG126" s="132">
        <f t="shared" si="18"/>
        <v>0</v>
      </c>
      <c r="AH126" s="132">
        <f t="shared" si="18"/>
        <v>0</v>
      </c>
      <c r="AI126" s="132">
        <f>IF(AI61=1,1,0)</f>
        <v>0</v>
      </c>
      <c r="AJ126" s="52" t="str">
        <f t="shared" si="6"/>
        <v/>
      </c>
      <c r="AK126" s="65"/>
      <c r="AL126" s="65" t="str">
        <f t="shared" si="9"/>
        <v>00</v>
      </c>
      <c r="AM126" s="67" t="str">
        <f t="shared" si="10"/>
        <v>00</v>
      </c>
      <c r="AN126" s="67" t="str">
        <f t="shared" si="11"/>
        <v>00</v>
      </c>
      <c r="AO126" s="67" t="str">
        <f t="shared" si="12"/>
        <v>00</v>
      </c>
      <c r="AQ126" s="206" t="str">
        <f t="shared" si="7"/>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0</v>
      </c>
      <c r="AE127" s="132">
        <f t="shared" si="19"/>
        <v>0</v>
      </c>
      <c r="AF127" s="132">
        <f t="shared" si="19"/>
        <v>0</v>
      </c>
      <c r="AG127" s="132">
        <f t="shared" si="19"/>
        <v>0</v>
      </c>
      <c r="AH127" s="132">
        <f t="shared" si="19"/>
        <v>0</v>
      </c>
      <c r="AI127" s="132">
        <f t="shared" si="19"/>
        <v>0</v>
      </c>
      <c r="AJ127" s="52" t="str">
        <f t="shared" si="6"/>
        <v/>
      </c>
      <c r="AK127" s="65"/>
      <c r="AL127" s="65" t="str">
        <f t="shared" si="9"/>
        <v>00</v>
      </c>
      <c r="AM127" s="67" t="str">
        <f t="shared" si="10"/>
        <v>00</v>
      </c>
      <c r="AN127" s="67" t="str">
        <f t="shared" si="11"/>
        <v>00</v>
      </c>
      <c r="AO127" s="67" t="str">
        <f t="shared" si="12"/>
        <v>00</v>
      </c>
      <c r="AQ127" s="206" t="str">
        <f t="shared" si="7"/>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0</v>
      </c>
      <c r="AE128" s="132">
        <f t="shared" si="19"/>
        <v>0</v>
      </c>
      <c r="AF128" s="132">
        <f t="shared" si="19"/>
        <v>0</v>
      </c>
      <c r="AG128" s="132">
        <f t="shared" si="19"/>
        <v>0</v>
      </c>
      <c r="AH128" s="132">
        <f t="shared" si="19"/>
        <v>0</v>
      </c>
      <c r="AI128" s="132">
        <f t="shared" si="19"/>
        <v>0</v>
      </c>
      <c r="AJ128" s="52" t="str">
        <f t="shared" si="6"/>
        <v/>
      </c>
      <c r="AK128" s="65"/>
      <c r="AL128" s="65" t="str">
        <f t="shared" si="9"/>
        <v>00</v>
      </c>
      <c r="AM128" s="67" t="str">
        <f t="shared" si="10"/>
        <v>00</v>
      </c>
      <c r="AN128" s="67" t="str">
        <f t="shared" si="11"/>
        <v>00</v>
      </c>
      <c r="AO128" s="67" t="str">
        <f t="shared" si="12"/>
        <v>00</v>
      </c>
      <c r="AQ128" s="206" t="str">
        <f t="shared" si="7"/>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0</v>
      </c>
      <c r="AE129" s="132">
        <f t="shared" si="19"/>
        <v>0</v>
      </c>
      <c r="AF129" s="132">
        <f t="shared" si="19"/>
        <v>0</v>
      </c>
      <c r="AG129" s="132">
        <f t="shared" si="19"/>
        <v>0</v>
      </c>
      <c r="AH129" s="132">
        <f t="shared" si="19"/>
        <v>0</v>
      </c>
      <c r="AI129" s="132">
        <f t="shared" si="19"/>
        <v>0</v>
      </c>
      <c r="AJ129" s="52" t="str">
        <f t="shared" si="6"/>
        <v/>
      </c>
      <c r="AK129" s="65"/>
      <c r="AL129" s="65" t="str">
        <f t="shared" si="9"/>
        <v>00</v>
      </c>
      <c r="AM129" s="67" t="str">
        <f t="shared" si="10"/>
        <v>00</v>
      </c>
      <c r="AN129" s="67" t="str">
        <f t="shared" si="11"/>
        <v>00</v>
      </c>
      <c r="AO129" s="67" t="str">
        <f t="shared" si="12"/>
        <v>00</v>
      </c>
      <c r="AQ129" s="206" t="str">
        <f t="shared" si="7"/>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0</v>
      </c>
      <c r="AE130" s="132">
        <f t="shared" si="19"/>
        <v>0</v>
      </c>
      <c r="AF130" s="132">
        <f t="shared" si="19"/>
        <v>0</v>
      </c>
      <c r="AG130" s="132">
        <f t="shared" si="19"/>
        <v>0</v>
      </c>
      <c r="AH130" s="132">
        <f t="shared" si="19"/>
        <v>0</v>
      </c>
      <c r="AI130" s="132">
        <f t="shared" si="19"/>
        <v>0</v>
      </c>
      <c r="AJ130" s="52" t="str">
        <f t="shared" si="6"/>
        <v/>
      </c>
      <c r="AK130" s="65"/>
      <c r="AL130" s="65" t="str">
        <f t="shared" si="9"/>
        <v>00</v>
      </c>
      <c r="AM130" s="67" t="str">
        <f t="shared" si="10"/>
        <v>00</v>
      </c>
      <c r="AN130" s="67" t="str">
        <f t="shared" si="11"/>
        <v>00</v>
      </c>
      <c r="AO130" s="67" t="str">
        <f t="shared" si="12"/>
        <v>00</v>
      </c>
      <c r="AQ130" s="206" t="str">
        <f t="shared" si="7"/>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0</v>
      </c>
      <c r="AE131" s="132">
        <f t="shared" si="19"/>
        <v>0</v>
      </c>
      <c r="AF131" s="132">
        <f t="shared" si="19"/>
        <v>0</v>
      </c>
      <c r="AG131" s="132">
        <f t="shared" si="19"/>
        <v>0</v>
      </c>
      <c r="AH131" s="132">
        <f t="shared" si="19"/>
        <v>0</v>
      </c>
      <c r="AI131" s="132">
        <f t="shared" si="19"/>
        <v>0</v>
      </c>
      <c r="AJ131" s="52" t="str">
        <f t="shared" si="6"/>
        <v/>
      </c>
      <c r="AK131" s="65"/>
      <c r="AL131" s="65" t="str">
        <f t="shared" si="9"/>
        <v>00</v>
      </c>
      <c r="AM131" s="67" t="str">
        <f t="shared" si="10"/>
        <v>00</v>
      </c>
      <c r="AN131" s="67" t="str">
        <f t="shared" si="11"/>
        <v>00</v>
      </c>
      <c r="AO131" s="67" t="str">
        <f t="shared" si="12"/>
        <v>00</v>
      </c>
      <c r="AQ131" s="206" t="str">
        <f t="shared" si="7"/>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0</v>
      </c>
      <c r="AE132" s="132">
        <f t="shared" si="19"/>
        <v>0</v>
      </c>
      <c r="AF132" s="132">
        <f t="shared" si="19"/>
        <v>0</v>
      </c>
      <c r="AG132" s="132">
        <f t="shared" si="19"/>
        <v>0</v>
      </c>
      <c r="AH132" s="132">
        <f t="shared" si="19"/>
        <v>0</v>
      </c>
      <c r="AI132" s="132">
        <f t="shared" si="19"/>
        <v>0</v>
      </c>
      <c r="AJ132" s="52" t="str">
        <f t="shared" si="6"/>
        <v/>
      </c>
      <c r="AK132" s="65"/>
      <c r="AL132" s="65" t="str">
        <f t="shared" si="9"/>
        <v>00</v>
      </c>
      <c r="AM132" s="67" t="str">
        <f t="shared" si="10"/>
        <v>00</v>
      </c>
      <c r="AN132" s="67" t="str">
        <f t="shared" si="11"/>
        <v>00</v>
      </c>
      <c r="AO132" s="67" t="str">
        <f t="shared" si="12"/>
        <v>00</v>
      </c>
      <c r="AQ132" s="206" t="str">
        <f t="shared" si="7"/>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0</v>
      </c>
      <c r="AE133" s="132">
        <f t="shared" si="19"/>
        <v>0</v>
      </c>
      <c r="AF133" s="132">
        <f t="shared" si="19"/>
        <v>0</v>
      </c>
      <c r="AG133" s="132">
        <f t="shared" si="19"/>
        <v>0</v>
      </c>
      <c r="AH133" s="132">
        <f t="shared" si="19"/>
        <v>0</v>
      </c>
      <c r="AI133" s="132">
        <f t="shared" si="19"/>
        <v>0</v>
      </c>
      <c r="AJ133" s="52" t="str">
        <f t="shared" si="6"/>
        <v/>
      </c>
      <c r="AK133" s="65"/>
      <c r="AL133" s="65" t="str">
        <f t="shared" si="9"/>
        <v>00</v>
      </c>
      <c r="AM133" s="67" t="str">
        <f t="shared" si="10"/>
        <v>00</v>
      </c>
      <c r="AN133" s="67" t="str">
        <f t="shared" si="11"/>
        <v>00</v>
      </c>
      <c r="AO133" s="67" t="str">
        <f t="shared" si="12"/>
        <v>00</v>
      </c>
      <c r="AQ133" s="206" t="str">
        <f t="shared" si="7"/>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0</v>
      </c>
      <c r="AE134" s="132">
        <f t="shared" si="19"/>
        <v>0</v>
      </c>
      <c r="AF134" s="132">
        <f t="shared" si="19"/>
        <v>0</v>
      </c>
      <c r="AG134" s="132">
        <f t="shared" si="19"/>
        <v>0</v>
      </c>
      <c r="AH134" s="132">
        <f t="shared" si="19"/>
        <v>0</v>
      </c>
      <c r="AI134" s="132">
        <f>IF(AI69=1,1,0)</f>
        <v>0</v>
      </c>
      <c r="AJ134" s="52" t="str">
        <f t="shared" si="6"/>
        <v/>
      </c>
      <c r="AK134" s="65"/>
      <c r="AL134" s="65"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BC</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0</v>
      </c>
      <c r="AE136" s="132">
        <f t="shared" si="20"/>
        <v>1</v>
      </c>
      <c r="AF136" s="132">
        <f t="shared" si="20"/>
        <v>1</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1F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(U4)0x0000001FU,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0</v>
      </c>
      <c r="AE137" s="132">
        <f t="shared" si="20"/>
        <v>1</v>
      </c>
      <c r="AF137" s="132">
        <f t="shared" si="20"/>
        <v>1</v>
      </c>
      <c r="AG137" s="132">
        <f t="shared" si="20"/>
        <v>1</v>
      </c>
      <c r="AH137" s="132">
        <f t="shared" si="20"/>
        <v>1</v>
      </c>
      <c r="AI137" s="132">
        <f t="shared" si="20"/>
        <v>1</v>
      </c>
      <c r="AJ137" s="52" t="str">
        <f t="shared" si="21"/>
        <v>PTN1</v>
      </c>
      <c r="AK137" s="65"/>
      <c r="AL137" s="65" t="str">
        <f t="shared" ref="AL137:AL199" si="24">BIN2HEX(AB137&amp;AC137&amp;AD137&amp;AE137&amp;AF137&amp;AG137&amp;AH137&amp;AI137,2)</f>
        <v>1F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(U4)0x0000001FU,                                                           /* 01 PTN1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0</v>
      </c>
      <c r="AE138" s="132">
        <f t="shared" si="20"/>
        <v>1</v>
      </c>
      <c r="AF138" s="132">
        <f t="shared" si="20"/>
        <v>1</v>
      </c>
      <c r="AG138" s="132">
        <f t="shared" si="20"/>
        <v>1</v>
      </c>
      <c r="AH138" s="132">
        <f t="shared" si="20"/>
        <v>1</v>
      </c>
      <c r="AI138" s="132">
        <f t="shared" si="20"/>
        <v>1</v>
      </c>
      <c r="AJ138" s="52" t="str">
        <f t="shared" si="21"/>
        <v>PTN2</v>
      </c>
      <c r="AK138" s="65"/>
      <c r="AL138" s="65" t="str">
        <f t="shared" si="24"/>
        <v>1F</v>
      </c>
      <c r="AM138" s="67" t="str">
        <f t="shared" si="25"/>
        <v>00</v>
      </c>
      <c r="AN138" s="67" t="str">
        <f t="shared" si="26"/>
        <v>00</v>
      </c>
      <c r="AO138" s="67" t="str">
        <f t="shared" si="27"/>
        <v>00</v>
      </c>
      <c r="AQ138" s="206" t="str">
        <f t="shared" si="22"/>
        <v xml:space="preserve">    (U4)0x0000001FU,                                                           /* 02 PTN2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0</v>
      </c>
      <c r="AE139" s="132">
        <f t="shared" si="20"/>
        <v>1</v>
      </c>
      <c r="AF139" s="132">
        <f t="shared" si="20"/>
        <v>1</v>
      </c>
      <c r="AG139" s="132">
        <f t="shared" si="20"/>
        <v>1</v>
      </c>
      <c r="AH139" s="132">
        <f t="shared" si="20"/>
        <v>1</v>
      </c>
      <c r="AI139" s="132">
        <f t="shared" si="20"/>
        <v>1</v>
      </c>
      <c r="AJ139" s="52" t="str">
        <f t="shared" si="21"/>
        <v>PTN3</v>
      </c>
      <c r="AK139" s="65"/>
      <c r="AL139" s="65" t="str">
        <f t="shared" si="24"/>
        <v>1F</v>
      </c>
      <c r="AM139" s="67" t="str">
        <f t="shared" si="25"/>
        <v>00</v>
      </c>
      <c r="AN139" s="67" t="str">
        <f t="shared" si="26"/>
        <v>00</v>
      </c>
      <c r="AO139" s="67" t="str">
        <f t="shared" si="27"/>
        <v>00</v>
      </c>
      <c r="AQ139" s="206" t="str">
        <f t="shared" si="22"/>
        <v xml:space="preserve">    (U4)0x0000001FU,                                                           /* 03 PTN3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0</v>
      </c>
      <c r="AE140" s="132">
        <f t="shared" si="20"/>
        <v>1</v>
      </c>
      <c r="AF140" s="132">
        <f t="shared" si="20"/>
        <v>1</v>
      </c>
      <c r="AG140" s="132">
        <f t="shared" si="20"/>
        <v>1</v>
      </c>
      <c r="AH140" s="132">
        <f t="shared" si="20"/>
        <v>1</v>
      </c>
      <c r="AI140" s="132">
        <f t="shared" si="20"/>
        <v>1</v>
      </c>
      <c r="AJ140" s="52" t="str">
        <f t="shared" si="21"/>
        <v>PTN4</v>
      </c>
      <c r="AK140" s="65"/>
      <c r="AL140" s="65" t="str">
        <f t="shared" si="24"/>
        <v>1F</v>
      </c>
      <c r="AM140" s="67" t="str">
        <f t="shared" si="25"/>
        <v>00</v>
      </c>
      <c r="AN140" s="67" t="str">
        <f t="shared" si="26"/>
        <v>00</v>
      </c>
      <c r="AO140" s="67" t="str">
        <f t="shared" si="27"/>
        <v>00</v>
      </c>
      <c r="AQ140" s="206" t="str">
        <f t="shared" si="22"/>
        <v xml:space="preserve">    (U4)0x0000001FU,                                                           /* 04 PTN4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0</v>
      </c>
      <c r="AE141" s="132">
        <f t="shared" si="20"/>
        <v>1</v>
      </c>
      <c r="AF141" s="132">
        <f t="shared" si="20"/>
        <v>1</v>
      </c>
      <c r="AG141" s="132">
        <f t="shared" si="20"/>
        <v>1</v>
      </c>
      <c r="AH141" s="132">
        <f t="shared" si="20"/>
        <v>1</v>
      </c>
      <c r="AI141" s="132">
        <f t="shared" si="20"/>
        <v>1</v>
      </c>
      <c r="AJ141" s="52" t="str">
        <f t="shared" si="21"/>
        <v>PTN5</v>
      </c>
      <c r="AK141" s="65"/>
      <c r="AL141" s="65" t="str">
        <f t="shared" si="24"/>
        <v>1F</v>
      </c>
      <c r="AM141" s="67" t="str">
        <f t="shared" si="25"/>
        <v>00</v>
      </c>
      <c r="AN141" s="67" t="str">
        <f t="shared" si="26"/>
        <v>00</v>
      </c>
      <c r="AO141" s="67" t="str">
        <f t="shared" si="27"/>
        <v>00</v>
      </c>
      <c r="AQ141" s="206" t="str">
        <f t="shared" si="22"/>
        <v xml:space="preserve">    (U4)0x0000001FU,                                                           /* 05 PTN5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0</v>
      </c>
      <c r="AE142" s="132">
        <f t="shared" si="20"/>
        <v>1</v>
      </c>
      <c r="AF142" s="132">
        <f t="shared" si="20"/>
        <v>1</v>
      </c>
      <c r="AG142" s="132">
        <f t="shared" si="20"/>
        <v>1</v>
      </c>
      <c r="AH142" s="132">
        <f t="shared" si="20"/>
        <v>1</v>
      </c>
      <c r="AI142" s="132">
        <f t="shared" si="20"/>
        <v>1</v>
      </c>
      <c r="AJ142" s="52" t="str">
        <f t="shared" si="21"/>
        <v>PTN6</v>
      </c>
      <c r="AK142" s="65"/>
      <c r="AL142" s="65" t="str">
        <f t="shared" si="24"/>
        <v>1F</v>
      </c>
      <c r="AM142" s="67" t="str">
        <f t="shared" si="25"/>
        <v>00</v>
      </c>
      <c r="AN142" s="67" t="str">
        <f t="shared" si="26"/>
        <v>00</v>
      </c>
      <c r="AO142" s="67" t="str">
        <f t="shared" si="27"/>
        <v>00</v>
      </c>
      <c r="AQ142" s="206" t="str">
        <f t="shared" si="22"/>
        <v xml:space="preserve">    (U4)0x0000001FU,                                                           /* 06 PTN6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0</v>
      </c>
      <c r="AE143" s="132">
        <f t="shared" si="20"/>
        <v>1</v>
      </c>
      <c r="AF143" s="132">
        <f t="shared" si="20"/>
        <v>1</v>
      </c>
      <c r="AG143" s="132">
        <f t="shared" si="20"/>
        <v>1</v>
      </c>
      <c r="AH143" s="132">
        <f t="shared" si="20"/>
        <v>1</v>
      </c>
      <c r="AI143" s="132">
        <f>IF(OR(AI13=0,AI13=1),1,0)</f>
        <v>1</v>
      </c>
      <c r="AJ143" s="52" t="str">
        <f t="shared" si="21"/>
        <v>PTN7</v>
      </c>
      <c r="AK143" s="65"/>
      <c r="AL143" s="65" t="str">
        <f t="shared" si="24"/>
        <v>1F</v>
      </c>
      <c r="AM143" s="67" t="str">
        <f t="shared" si="25"/>
        <v>00</v>
      </c>
      <c r="AN143" s="67" t="str">
        <f t="shared" si="26"/>
        <v>00</v>
      </c>
      <c r="AO143" s="67" t="str">
        <f t="shared" si="27"/>
        <v>00</v>
      </c>
      <c r="AQ143" s="206" t="str">
        <f t="shared" si="22"/>
        <v xml:space="preserve">    (U4)0x0000001FU,                                                           /* 07 PTN7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0</v>
      </c>
      <c r="AE144" s="132">
        <f t="shared" si="28"/>
        <v>1</v>
      </c>
      <c r="AF144" s="132">
        <f t="shared" si="28"/>
        <v>1</v>
      </c>
      <c r="AG144" s="132">
        <f t="shared" si="28"/>
        <v>1</v>
      </c>
      <c r="AH144" s="132">
        <f t="shared" si="28"/>
        <v>1</v>
      </c>
      <c r="AI144" s="132">
        <f t="shared" si="28"/>
        <v>1</v>
      </c>
      <c r="AJ144" s="52" t="str">
        <f t="shared" si="21"/>
        <v>UNKNOWN</v>
      </c>
      <c r="AK144" s="65"/>
      <c r="AL144" s="65" t="str">
        <f t="shared" si="24"/>
        <v>1F</v>
      </c>
      <c r="AM144" s="67" t="str">
        <f t="shared" si="25"/>
        <v>00</v>
      </c>
      <c r="AN144" s="67" t="str">
        <f t="shared" si="26"/>
        <v>00</v>
      </c>
      <c r="AO144" s="67" t="str">
        <f t="shared" si="27"/>
        <v>00</v>
      </c>
      <c r="AQ144" s="206" t="str">
        <f t="shared" si="22"/>
        <v xml:space="preserve">    (U4)0x0000001FU,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0</v>
      </c>
      <c r="AE145" s="132">
        <f t="shared" si="28"/>
        <v>1</v>
      </c>
      <c r="AF145" s="132">
        <f t="shared" si="28"/>
        <v>1</v>
      </c>
      <c r="AG145" s="132">
        <f t="shared" si="28"/>
        <v>1</v>
      </c>
      <c r="AH145" s="132">
        <f t="shared" si="28"/>
        <v>1</v>
      </c>
      <c r="AI145" s="132">
        <f t="shared" si="28"/>
        <v>1</v>
      </c>
      <c r="AJ145" s="52" t="str">
        <f t="shared" si="21"/>
        <v>UNKNOWN</v>
      </c>
      <c r="AK145" s="65"/>
      <c r="AL145" s="65" t="str">
        <f t="shared" si="24"/>
        <v>1F</v>
      </c>
      <c r="AM145" s="67" t="str">
        <f t="shared" si="25"/>
        <v>00</v>
      </c>
      <c r="AN145" s="67" t="str">
        <f t="shared" si="26"/>
        <v>00</v>
      </c>
      <c r="AO145" s="67" t="str">
        <f t="shared" si="27"/>
        <v>00</v>
      </c>
      <c r="AQ145" s="206" t="str">
        <f t="shared" si="22"/>
        <v xml:space="preserve">    (U4)0x0000001FU,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0</v>
      </c>
      <c r="AE146" s="132">
        <f t="shared" si="28"/>
        <v>1</v>
      </c>
      <c r="AF146" s="132">
        <f t="shared" si="28"/>
        <v>1</v>
      </c>
      <c r="AG146" s="132">
        <f t="shared" si="28"/>
        <v>1</v>
      </c>
      <c r="AH146" s="132">
        <f t="shared" si="28"/>
        <v>1</v>
      </c>
      <c r="AI146" s="132">
        <f t="shared" si="28"/>
        <v>1</v>
      </c>
      <c r="AJ146" s="52" t="str">
        <f t="shared" si="21"/>
        <v>UNKNOWN</v>
      </c>
      <c r="AK146" s="65"/>
      <c r="AL146" s="65" t="str">
        <f t="shared" si="24"/>
        <v>1F</v>
      </c>
      <c r="AM146" s="67" t="str">
        <f t="shared" si="25"/>
        <v>00</v>
      </c>
      <c r="AN146" s="67" t="str">
        <f t="shared" si="26"/>
        <v>00</v>
      </c>
      <c r="AO146" s="67" t="str">
        <f t="shared" si="27"/>
        <v>00</v>
      </c>
      <c r="AQ146" s="206" t="str">
        <f t="shared" si="22"/>
        <v xml:space="preserve">    (U4)0x0000001FU,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0</v>
      </c>
      <c r="AE147" s="132">
        <f t="shared" si="28"/>
        <v>1</v>
      </c>
      <c r="AF147" s="132">
        <f t="shared" si="28"/>
        <v>1</v>
      </c>
      <c r="AG147" s="132">
        <f t="shared" si="28"/>
        <v>1</v>
      </c>
      <c r="AH147" s="132">
        <f t="shared" si="28"/>
        <v>1</v>
      </c>
      <c r="AI147" s="132">
        <f t="shared" si="28"/>
        <v>1</v>
      </c>
      <c r="AJ147" s="52" t="str">
        <f t="shared" si="21"/>
        <v>UNKNOWN</v>
      </c>
      <c r="AK147" s="65"/>
      <c r="AL147" s="65" t="str">
        <f t="shared" si="24"/>
        <v>1F</v>
      </c>
      <c r="AM147" s="67" t="str">
        <f t="shared" si="25"/>
        <v>00</v>
      </c>
      <c r="AN147" s="67" t="str">
        <f t="shared" si="26"/>
        <v>00</v>
      </c>
      <c r="AO147" s="67" t="str">
        <f t="shared" si="27"/>
        <v>00</v>
      </c>
      <c r="AQ147" s="206" t="str">
        <f t="shared" si="22"/>
        <v xml:space="preserve">    (U4)0x0000001FU,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0</v>
      </c>
      <c r="AE148" s="132">
        <f t="shared" si="28"/>
        <v>1</v>
      </c>
      <c r="AF148" s="132">
        <f t="shared" si="28"/>
        <v>1</v>
      </c>
      <c r="AG148" s="132">
        <f t="shared" si="28"/>
        <v>1</v>
      </c>
      <c r="AH148" s="132">
        <f t="shared" si="28"/>
        <v>1</v>
      </c>
      <c r="AI148" s="132">
        <f t="shared" si="28"/>
        <v>1</v>
      </c>
      <c r="AJ148" s="52" t="str">
        <f t="shared" si="21"/>
        <v>UNKNOWN</v>
      </c>
      <c r="AK148" s="65"/>
      <c r="AL148" s="65" t="str">
        <f t="shared" si="24"/>
        <v>1F</v>
      </c>
      <c r="AM148" s="67" t="str">
        <f t="shared" si="25"/>
        <v>00</v>
      </c>
      <c r="AN148" s="67" t="str">
        <f t="shared" si="26"/>
        <v>00</v>
      </c>
      <c r="AO148" s="67" t="str">
        <f t="shared" si="27"/>
        <v>00</v>
      </c>
      <c r="AQ148" s="206" t="str">
        <f t="shared" si="22"/>
        <v xml:space="preserve">    (U4)0x0000001FU,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0</v>
      </c>
      <c r="AE149" s="132">
        <f t="shared" si="28"/>
        <v>1</v>
      </c>
      <c r="AF149" s="132">
        <f t="shared" si="28"/>
        <v>1</v>
      </c>
      <c r="AG149" s="132">
        <f t="shared" si="28"/>
        <v>1</v>
      </c>
      <c r="AH149" s="132">
        <f t="shared" si="28"/>
        <v>1</v>
      </c>
      <c r="AI149" s="132">
        <f t="shared" si="28"/>
        <v>1</v>
      </c>
      <c r="AJ149" s="52" t="str">
        <f t="shared" si="21"/>
        <v>UNKNOWN</v>
      </c>
      <c r="AK149" s="65"/>
      <c r="AL149" s="65" t="str">
        <f t="shared" si="24"/>
        <v>1F</v>
      </c>
      <c r="AM149" s="67" t="str">
        <f t="shared" si="25"/>
        <v>00</v>
      </c>
      <c r="AN149" s="67" t="str">
        <f t="shared" si="26"/>
        <v>00</v>
      </c>
      <c r="AO149" s="67" t="str">
        <f t="shared" si="27"/>
        <v>00</v>
      </c>
      <c r="AQ149" s="206" t="str">
        <f t="shared" si="22"/>
        <v xml:space="preserve">    (U4)0x0000001FU,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0</v>
      </c>
      <c r="AE150" s="132">
        <f t="shared" si="28"/>
        <v>1</v>
      </c>
      <c r="AF150" s="132">
        <f t="shared" si="28"/>
        <v>1</v>
      </c>
      <c r="AG150" s="132">
        <f t="shared" si="28"/>
        <v>1</v>
      </c>
      <c r="AH150" s="132">
        <f t="shared" si="28"/>
        <v>1</v>
      </c>
      <c r="AI150" s="132">
        <f t="shared" si="28"/>
        <v>1</v>
      </c>
      <c r="AJ150" s="52" t="str">
        <f t="shared" si="21"/>
        <v>UNKNOWN</v>
      </c>
      <c r="AK150" s="65"/>
      <c r="AL150" s="65" t="str">
        <f t="shared" si="24"/>
        <v>1F</v>
      </c>
      <c r="AM150" s="67" t="str">
        <f t="shared" si="25"/>
        <v>00</v>
      </c>
      <c r="AN150" s="67" t="str">
        <f t="shared" si="26"/>
        <v>00</v>
      </c>
      <c r="AO150" s="67" t="str">
        <f t="shared" si="27"/>
        <v>00</v>
      </c>
      <c r="AQ150" s="206" t="str">
        <f t="shared" si="22"/>
        <v xml:space="preserve">    (U4)0x0000001FU,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0</v>
      </c>
      <c r="AE151" s="132">
        <f t="shared" si="28"/>
        <v>1</v>
      </c>
      <c r="AF151" s="132">
        <f t="shared" si="28"/>
        <v>1</v>
      </c>
      <c r="AG151" s="132">
        <f t="shared" si="28"/>
        <v>1</v>
      </c>
      <c r="AH151" s="132">
        <f t="shared" si="28"/>
        <v>1</v>
      </c>
      <c r="AI151" s="132">
        <f>IF(OR(AI21=0,AI21=1),1,0)</f>
        <v>1</v>
      </c>
      <c r="AJ151" s="52" t="str">
        <f t="shared" si="21"/>
        <v>UNKNOWN</v>
      </c>
      <c r="AK151" s="65"/>
      <c r="AL151" s="65" t="str">
        <f t="shared" si="24"/>
        <v>1F</v>
      </c>
      <c r="AM151" s="67" t="str">
        <f t="shared" si="25"/>
        <v>00</v>
      </c>
      <c r="AN151" s="67" t="str">
        <f t="shared" si="26"/>
        <v>00</v>
      </c>
      <c r="AO151" s="67" t="str">
        <f t="shared" si="27"/>
        <v>00</v>
      </c>
      <c r="AQ151" s="206" t="str">
        <f t="shared" si="22"/>
        <v xml:space="preserve">    (U4)0x0000001FU,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0</v>
      </c>
      <c r="AE152" s="132">
        <f t="shared" si="29"/>
        <v>1</v>
      </c>
      <c r="AF152" s="132">
        <f t="shared" si="29"/>
        <v>1</v>
      </c>
      <c r="AG152" s="132">
        <f t="shared" si="29"/>
        <v>1</v>
      </c>
      <c r="AH152" s="132">
        <f t="shared" si="29"/>
        <v>1</v>
      </c>
      <c r="AI152" s="132">
        <f t="shared" si="29"/>
        <v>1</v>
      </c>
      <c r="AJ152" s="52" t="str">
        <f t="shared" si="21"/>
        <v>UNKNOWN</v>
      </c>
      <c r="AK152" s="65"/>
      <c r="AL152" s="65" t="str">
        <f t="shared" si="24"/>
        <v>1F</v>
      </c>
      <c r="AM152" s="67" t="str">
        <f t="shared" si="25"/>
        <v>00</v>
      </c>
      <c r="AN152" s="67" t="str">
        <f t="shared" si="26"/>
        <v>00</v>
      </c>
      <c r="AO152" s="67" t="str">
        <f t="shared" si="27"/>
        <v>00</v>
      </c>
      <c r="AQ152" s="206" t="str">
        <f t="shared" si="22"/>
        <v xml:space="preserve">    (U4)0x0000001FU,                                                           /* 16 UNKNOWN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0</v>
      </c>
      <c r="AE153" s="132">
        <f t="shared" si="29"/>
        <v>1</v>
      </c>
      <c r="AF153" s="132">
        <f t="shared" si="29"/>
        <v>1</v>
      </c>
      <c r="AG153" s="132">
        <f t="shared" si="29"/>
        <v>1</v>
      </c>
      <c r="AH153" s="132">
        <f t="shared" si="29"/>
        <v>1</v>
      </c>
      <c r="AI153" s="132">
        <f t="shared" si="29"/>
        <v>1</v>
      </c>
      <c r="AJ153" s="52" t="str">
        <f t="shared" si="21"/>
        <v>UNKNOWN</v>
      </c>
      <c r="AK153" s="65"/>
      <c r="AL153" s="65" t="str">
        <f t="shared" si="24"/>
        <v>1F</v>
      </c>
      <c r="AM153" s="67" t="str">
        <f t="shared" si="25"/>
        <v>00</v>
      </c>
      <c r="AN153" s="67" t="str">
        <f t="shared" si="26"/>
        <v>00</v>
      </c>
      <c r="AO153" s="67" t="str">
        <f t="shared" si="27"/>
        <v>00</v>
      </c>
      <c r="AQ153" s="206" t="str">
        <f t="shared" si="22"/>
        <v xml:space="preserve">    (U4)0x0000001FU,                                                           /* 17 UNKNOWN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0</v>
      </c>
      <c r="AE154" s="132">
        <f t="shared" si="29"/>
        <v>1</v>
      </c>
      <c r="AF154" s="132">
        <f t="shared" si="29"/>
        <v>1</v>
      </c>
      <c r="AG154" s="132">
        <f t="shared" si="29"/>
        <v>1</v>
      </c>
      <c r="AH154" s="132">
        <f t="shared" si="29"/>
        <v>1</v>
      </c>
      <c r="AI154" s="132">
        <f t="shared" si="29"/>
        <v>1</v>
      </c>
      <c r="AJ154" s="52" t="str">
        <f t="shared" si="21"/>
        <v>UNKNOWN</v>
      </c>
      <c r="AK154" s="65"/>
      <c r="AL154" s="65" t="str">
        <f t="shared" si="24"/>
        <v>1F</v>
      </c>
      <c r="AM154" s="67" t="str">
        <f t="shared" si="25"/>
        <v>00</v>
      </c>
      <c r="AN154" s="67" t="str">
        <f t="shared" si="26"/>
        <v>00</v>
      </c>
      <c r="AO154" s="67" t="str">
        <f t="shared" si="27"/>
        <v>00</v>
      </c>
      <c r="AQ154" s="206" t="str">
        <f t="shared" si="22"/>
        <v xml:space="preserve">    (U4)0x0000001FU,                                                           /* 18 UNKNOWN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0</v>
      </c>
      <c r="AE155" s="132">
        <f t="shared" si="29"/>
        <v>1</v>
      </c>
      <c r="AF155" s="132">
        <f t="shared" si="29"/>
        <v>1</v>
      </c>
      <c r="AG155" s="132">
        <f t="shared" si="29"/>
        <v>1</v>
      </c>
      <c r="AH155" s="132">
        <f t="shared" si="29"/>
        <v>1</v>
      </c>
      <c r="AI155" s="132">
        <f t="shared" si="29"/>
        <v>1</v>
      </c>
      <c r="AJ155" s="52" t="str">
        <f t="shared" si="21"/>
        <v>UNKNOWN</v>
      </c>
      <c r="AK155" s="65"/>
      <c r="AL155" s="65" t="str">
        <f t="shared" si="24"/>
        <v>1F</v>
      </c>
      <c r="AM155" s="67" t="str">
        <f t="shared" si="25"/>
        <v>00</v>
      </c>
      <c r="AN155" s="67" t="str">
        <f t="shared" si="26"/>
        <v>00</v>
      </c>
      <c r="AO155" s="67" t="str">
        <f t="shared" si="27"/>
        <v>00</v>
      </c>
      <c r="AQ155" s="206" t="str">
        <f t="shared" si="22"/>
        <v xml:space="preserve">    (U4)0x0000001FU,                                                           /* 19 UNKNOWN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0</v>
      </c>
      <c r="AE156" s="132">
        <f t="shared" si="29"/>
        <v>1</v>
      </c>
      <c r="AF156" s="132">
        <f t="shared" si="29"/>
        <v>1</v>
      </c>
      <c r="AG156" s="132">
        <f t="shared" si="29"/>
        <v>1</v>
      </c>
      <c r="AH156" s="132">
        <f t="shared" si="29"/>
        <v>1</v>
      </c>
      <c r="AI156" s="132">
        <f t="shared" si="29"/>
        <v>1</v>
      </c>
      <c r="AJ156" s="52" t="str">
        <f t="shared" si="21"/>
        <v>UNKNOWN</v>
      </c>
      <c r="AK156" s="65"/>
      <c r="AL156" s="65" t="str">
        <f t="shared" si="24"/>
        <v>1F</v>
      </c>
      <c r="AM156" s="67" t="str">
        <f t="shared" si="25"/>
        <v>00</v>
      </c>
      <c r="AN156" s="67" t="str">
        <f t="shared" si="26"/>
        <v>00</v>
      </c>
      <c r="AO156" s="67" t="str">
        <f t="shared" si="27"/>
        <v>00</v>
      </c>
      <c r="AQ156" s="206" t="str">
        <f t="shared" si="22"/>
        <v xml:space="preserve">    (U4)0x0000001FU,                                                           /* 20 UNKNOWN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0</v>
      </c>
      <c r="AE157" s="132">
        <f t="shared" si="29"/>
        <v>1</v>
      </c>
      <c r="AF157" s="132">
        <f t="shared" si="29"/>
        <v>1</v>
      </c>
      <c r="AG157" s="132">
        <f t="shared" si="29"/>
        <v>1</v>
      </c>
      <c r="AH157" s="132">
        <f t="shared" si="29"/>
        <v>1</v>
      </c>
      <c r="AI157" s="132">
        <f t="shared" si="29"/>
        <v>1</v>
      </c>
      <c r="AJ157" s="52" t="str">
        <f t="shared" si="21"/>
        <v>UNKNOWN</v>
      </c>
      <c r="AK157" s="65"/>
      <c r="AL157" s="65" t="str">
        <f t="shared" si="24"/>
        <v>1F</v>
      </c>
      <c r="AM157" s="67" t="str">
        <f t="shared" si="25"/>
        <v>00</v>
      </c>
      <c r="AN157" s="67" t="str">
        <f t="shared" si="26"/>
        <v>00</v>
      </c>
      <c r="AO157" s="67" t="str">
        <f t="shared" si="27"/>
        <v>00</v>
      </c>
      <c r="AQ157" s="206" t="str">
        <f t="shared" si="22"/>
        <v xml:space="preserve">    (U4)0x0000001FU,                                                           /* 21 UNKNOWN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0</v>
      </c>
      <c r="AE158" s="132">
        <f t="shared" si="29"/>
        <v>1</v>
      </c>
      <c r="AF158" s="132">
        <f t="shared" si="29"/>
        <v>1</v>
      </c>
      <c r="AG158" s="132">
        <f t="shared" si="29"/>
        <v>1</v>
      </c>
      <c r="AH158" s="132">
        <f t="shared" si="29"/>
        <v>1</v>
      </c>
      <c r="AI158" s="132">
        <f t="shared" si="29"/>
        <v>1</v>
      </c>
      <c r="AJ158" s="52" t="str">
        <f t="shared" si="21"/>
        <v>UNKNOWN</v>
      </c>
      <c r="AK158" s="65"/>
      <c r="AL158" s="65" t="str">
        <f t="shared" si="24"/>
        <v>1F</v>
      </c>
      <c r="AM158" s="67" t="str">
        <f t="shared" si="25"/>
        <v>00</v>
      </c>
      <c r="AN158" s="67" t="str">
        <f t="shared" si="26"/>
        <v>00</v>
      </c>
      <c r="AO158" s="67" t="str">
        <f t="shared" si="27"/>
        <v>00</v>
      </c>
      <c r="AQ158" s="206" t="str">
        <f t="shared" si="22"/>
        <v xml:space="preserve">    (U4)0x0000001FU,                                                           /* 22 UNKNOWN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0</v>
      </c>
      <c r="AE159" s="132">
        <f t="shared" si="29"/>
        <v>1</v>
      </c>
      <c r="AF159" s="132">
        <f t="shared" si="29"/>
        <v>1</v>
      </c>
      <c r="AG159" s="132">
        <f t="shared" si="29"/>
        <v>1</v>
      </c>
      <c r="AH159" s="132">
        <f t="shared" si="29"/>
        <v>1</v>
      </c>
      <c r="AI159" s="132">
        <f>IF(OR(AI29=0,AI29=1),1,0)</f>
        <v>1</v>
      </c>
      <c r="AJ159" s="52" t="str">
        <f t="shared" si="21"/>
        <v>UNKNOWN</v>
      </c>
      <c r="AK159" s="65"/>
      <c r="AL159" s="65" t="str">
        <f t="shared" si="24"/>
        <v>1F</v>
      </c>
      <c r="AM159" s="67" t="str">
        <f t="shared" si="25"/>
        <v>00</v>
      </c>
      <c r="AN159" s="67" t="str">
        <f t="shared" si="26"/>
        <v>00</v>
      </c>
      <c r="AO159" s="67" t="str">
        <f t="shared" si="27"/>
        <v>00</v>
      </c>
      <c r="AQ159" s="206" t="str">
        <f t="shared" si="22"/>
        <v xml:space="preserve">    (U4)0x0000001FU,                                                           /* 23 UNKNOWN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0</v>
      </c>
      <c r="AE160" s="132">
        <f t="shared" si="30"/>
        <v>1</v>
      </c>
      <c r="AF160" s="132">
        <f t="shared" si="30"/>
        <v>1</v>
      </c>
      <c r="AG160" s="132">
        <f t="shared" si="30"/>
        <v>1</v>
      </c>
      <c r="AH160" s="132">
        <f t="shared" si="30"/>
        <v>1</v>
      </c>
      <c r="AI160" s="132">
        <f t="shared" si="30"/>
        <v>1</v>
      </c>
      <c r="AJ160" s="52" t="str">
        <f t="shared" si="21"/>
        <v>UNKNOWN</v>
      </c>
      <c r="AK160" s="65"/>
      <c r="AL160" s="65" t="str">
        <f t="shared" si="24"/>
        <v>1F</v>
      </c>
      <c r="AM160" s="67" t="str">
        <f t="shared" si="25"/>
        <v>00</v>
      </c>
      <c r="AN160" s="67" t="str">
        <f t="shared" si="26"/>
        <v>00</v>
      </c>
      <c r="AO160" s="67" t="str">
        <f t="shared" si="27"/>
        <v>00</v>
      </c>
      <c r="AQ160" s="206" t="str">
        <f t="shared" si="22"/>
        <v xml:space="preserve">    (U4)0x0000001FU,                                                           /* 24 UNKNOWN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0</v>
      </c>
      <c r="AE161" s="132">
        <f t="shared" si="30"/>
        <v>1</v>
      </c>
      <c r="AF161" s="132">
        <f t="shared" si="30"/>
        <v>1</v>
      </c>
      <c r="AG161" s="132">
        <f t="shared" si="30"/>
        <v>1</v>
      </c>
      <c r="AH161" s="132">
        <f t="shared" si="30"/>
        <v>1</v>
      </c>
      <c r="AI161" s="132">
        <f t="shared" si="30"/>
        <v>1</v>
      </c>
      <c r="AJ161" s="52" t="str">
        <f t="shared" si="21"/>
        <v>UNKNOWN</v>
      </c>
      <c r="AK161" s="65"/>
      <c r="AL161" s="65" t="str">
        <f t="shared" si="24"/>
        <v>1F</v>
      </c>
      <c r="AM161" s="67" t="str">
        <f t="shared" si="25"/>
        <v>00</v>
      </c>
      <c r="AN161" s="67" t="str">
        <f t="shared" si="26"/>
        <v>00</v>
      </c>
      <c r="AO161" s="67" t="str">
        <f t="shared" si="27"/>
        <v>00</v>
      </c>
      <c r="AQ161" s="206" t="str">
        <f t="shared" si="22"/>
        <v xml:space="preserve">    (U4)0x0000001FU,                                                           /* 25 UNKNOWN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0</v>
      </c>
      <c r="AE162" s="132">
        <f t="shared" si="30"/>
        <v>1</v>
      </c>
      <c r="AF162" s="132">
        <f t="shared" si="30"/>
        <v>1</v>
      </c>
      <c r="AG162" s="132">
        <f t="shared" si="30"/>
        <v>1</v>
      </c>
      <c r="AH162" s="132">
        <f t="shared" si="30"/>
        <v>1</v>
      </c>
      <c r="AI162" s="132">
        <f t="shared" si="30"/>
        <v>1</v>
      </c>
      <c r="AJ162" s="52" t="str">
        <f t="shared" si="21"/>
        <v>UNKNOWN</v>
      </c>
      <c r="AK162" s="65"/>
      <c r="AL162" s="65" t="str">
        <f t="shared" si="24"/>
        <v>1F</v>
      </c>
      <c r="AM162" s="67" t="str">
        <f t="shared" si="25"/>
        <v>00</v>
      </c>
      <c r="AN162" s="67" t="str">
        <f t="shared" si="26"/>
        <v>00</v>
      </c>
      <c r="AO162" s="67" t="str">
        <f t="shared" si="27"/>
        <v>00</v>
      </c>
      <c r="AQ162" s="206" t="str">
        <f t="shared" si="22"/>
        <v xml:space="preserve">    (U4)0x0000001FU,                                                           /* 26 UNKNOWN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0</v>
      </c>
      <c r="AE163" s="132">
        <f t="shared" si="30"/>
        <v>1</v>
      </c>
      <c r="AF163" s="132">
        <f t="shared" si="30"/>
        <v>1</v>
      </c>
      <c r="AG163" s="132">
        <f t="shared" si="30"/>
        <v>1</v>
      </c>
      <c r="AH163" s="132">
        <f t="shared" si="30"/>
        <v>1</v>
      </c>
      <c r="AI163" s="132">
        <f t="shared" si="30"/>
        <v>1</v>
      </c>
      <c r="AJ163" s="52" t="str">
        <f t="shared" si="21"/>
        <v>UNKNOWN</v>
      </c>
      <c r="AK163" s="65"/>
      <c r="AL163" s="65" t="str">
        <f t="shared" si="24"/>
        <v>1F</v>
      </c>
      <c r="AM163" s="67" t="str">
        <f t="shared" si="25"/>
        <v>00</v>
      </c>
      <c r="AN163" s="67" t="str">
        <f t="shared" si="26"/>
        <v>00</v>
      </c>
      <c r="AO163" s="67" t="str">
        <f t="shared" si="27"/>
        <v>00</v>
      </c>
      <c r="AQ163" s="206" t="str">
        <f t="shared" si="22"/>
        <v xml:space="preserve">    (U4)0x0000001FU,                                                           /* 27 UNKNOWN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0</v>
      </c>
      <c r="AE164" s="132">
        <f t="shared" si="30"/>
        <v>1</v>
      </c>
      <c r="AF164" s="132">
        <f t="shared" si="30"/>
        <v>1</v>
      </c>
      <c r="AG164" s="132">
        <f t="shared" si="30"/>
        <v>1</v>
      </c>
      <c r="AH164" s="132">
        <f t="shared" si="30"/>
        <v>1</v>
      </c>
      <c r="AI164" s="132">
        <f t="shared" si="30"/>
        <v>1</v>
      </c>
      <c r="AJ164" s="52" t="str">
        <f t="shared" si="21"/>
        <v>UNKNOWN</v>
      </c>
      <c r="AK164" s="65"/>
      <c r="AL164" s="65" t="str">
        <f t="shared" si="24"/>
        <v>1F</v>
      </c>
      <c r="AM164" s="67" t="str">
        <f t="shared" si="25"/>
        <v>00</v>
      </c>
      <c r="AN164" s="67" t="str">
        <f t="shared" si="26"/>
        <v>00</v>
      </c>
      <c r="AO164" s="67" t="str">
        <f t="shared" si="27"/>
        <v>00</v>
      </c>
      <c r="AQ164" s="206" t="str">
        <f t="shared" si="22"/>
        <v xml:space="preserve">    (U4)0x0000001FU,                                                           /* 28 UNKNOWN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0</v>
      </c>
      <c r="AE165" s="132">
        <f t="shared" si="30"/>
        <v>1</v>
      </c>
      <c r="AF165" s="132">
        <f t="shared" si="30"/>
        <v>1</v>
      </c>
      <c r="AG165" s="132">
        <f t="shared" si="30"/>
        <v>1</v>
      </c>
      <c r="AH165" s="132">
        <f t="shared" si="30"/>
        <v>1</v>
      </c>
      <c r="AI165" s="132">
        <f t="shared" si="30"/>
        <v>1</v>
      </c>
      <c r="AJ165" s="52" t="str">
        <f t="shared" si="21"/>
        <v>UNKNOWN</v>
      </c>
      <c r="AK165" s="65"/>
      <c r="AL165" s="65" t="str">
        <f t="shared" si="24"/>
        <v>1F</v>
      </c>
      <c r="AM165" s="67" t="str">
        <f t="shared" si="25"/>
        <v>00</v>
      </c>
      <c r="AN165" s="67" t="str">
        <f t="shared" si="26"/>
        <v>00</v>
      </c>
      <c r="AO165" s="67" t="str">
        <f t="shared" si="27"/>
        <v>00</v>
      </c>
      <c r="AQ165" s="206" t="str">
        <f t="shared" si="22"/>
        <v xml:space="preserve">    (U4)0x0000001FU,                                                           /* 29 UNKNOWN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0</v>
      </c>
      <c r="AE166" s="132">
        <f t="shared" si="30"/>
        <v>1</v>
      </c>
      <c r="AF166" s="132">
        <f t="shared" si="30"/>
        <v>1</v>
      </c>
      <c r="AG166" s="132">
        <f t="shared" si="30"/>
        <v>1</v>
      </c>
      <c r="AH166" s="132">
        <f t="shared" si="30"/>
        <v>1</v>
      </c>
      <c r="AI166" s="132">
        <f t="shared" si="30"/>
        <v>1</v>
      </c>
      <c r="AJ166" s="52" t="str">
        <f t="shared" si="21"/>
        <v>UNKNOWN</v>
      </c>
      <c r="AK166" s="65"/>
      <c r="AL166" s="65" t="str">
        <f t="shared" si="24"/>
        <v>1F</v>
      </c>
      <c r="AM166" s="67" t="str">
        <f t="shared" si="25"/>
        <v>00</v>
      </c>
      <c r="AN166" s="67" t="str">
        <f t="shared" si="26"/>
        <v>00</v>
      </c>
      <c r="AO166" s="67" t="str">
        <f t="shared" si="27"/>
        <v>00</v>
      </c>
      <c r="AQ166" s="206" t="str">
        <f t="shared" si="22"/>
        <v xml:space="preserve">    (U4)0x0000001FU,                                                           /* 30 UNKNOWN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0</v>
      </c>
      <c r="AE167" s="132">
        <f t="shared" si="30"/>
        <v>1</v>
      </c>
      <c r="AF167" s="132">
        <f t="shared" si="30"/>
        <v>1</v>
      </c>
      <c r="AG167" s="132">
        <f t="shared" si="30"/>
        <v>1</v>
      </c>
      <c r="AH167" s="132">
        <f t="shared" si="30"/>
        <v>1</v>
      </c>
      <c r="AI167" s="132">
        <f>IF(OR(AI37=0,AI37=1),1,0)</f>
        <v>1</v>
      </c>
      <c r="AJ167" s="52" t="str">
        <f t="shared" si="21"/>
        <v>UNKNOWN</v>
      </c>
      <c r="AK167" s="65"/>
      <c r="AL167" s="65" t="str">
        <f t="shared" si="24"/>
        <v>1F</v>
      </c>
      <c r="AM167" s="67" t="str">
        <f t="shared" si="25"/>
        <v>00</v>
      </c>
      <c r="AN167" s="67" t="str">
        <f t="shared" si="26"/>
        <v>00</v>
      </c>
      <c r="AO167" s="67" t="str">
        <f t="shared" si="27"/>
        <v>00</v>
      </c>
      <c r="AQ167" s="206" t="str">
        <f t="shared" si="22"/>
        <v xml:space="preserve">    (U4)0x0000001FU                                                            /* 31 UNKNOWN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0</v>
      </c>
      <c r="AE168" s="132">
        <f t="shared" si="31"/>
        <v>0</v>
      </c>
      <c r="AF168" s="132">
        <f t="shared" si="31"/>
        <v>0</v>
      </c>
      <c r="AG168" s="132">
        <f t="shared" si="31"/>
        <v>0</v>
      </c>
      <c r="AH168" s="132">
        <f t="shared" si="31"/>
        <v>0</v>
      </c>
      <c r="AI168" s="132">
        <f t="shared" si="31"/>
        <v>0</v>
      </c>
      <c r="AJ168" s="52" t="str">
        <f t="shared" si="21"/>
        <v/>
      </c>
      <c r="AK168" s="65"/>
      <c r="AL168" s="65" t="str">
        <f t="shared" si="24"/>
        <v>00</v>
      </c>
      <c r="AM168" s="67" t="str">
        <f t="shared" si="25"/>
        <v>00</v>
      </c>
      <c r="AN168" s="67" t="str">
        <f t="shared" si="26"/>
        <v>00</v>
      </c>
      <c r="AO168" s="67" t="str">
        <f t="shared" si="27"/>
        <v>00</v>
      </c>
      <c r="AQ168" s="206" t="str">
        <f t="shared" si="22"/>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0</v>
      </c>
      <c r="AE169" s="132">
        <f t="shared" si="31"/>
        <v>0</v>
      </c>
      <c r="AF169" s="132">
        <f t="shared" si="31"/>
        <v>0</v>
      </c>
      <c r="AG169" s="132">
        <f t="shared" si="31"/>
        <v>0</v>
      </c>
      <c r="AH169" s="132">
        <f t="shared" si="31"/>
        <v>0</v>
      </c>
      <c r="AI169" s="132">
        <f t="shared" si="31"/>
        <v>0</v>
      </c>
      <c r="AJ169" s="52" t="str">
        <f t="shared" si="21"/>
        <v/>
      </c>
      <c r="AK169" s="65"/>
      <c r="AL169" s="65" t="str">
        <f t="shared" si="24"/>
        <v>00</v>
      </c>
      <c r="AM169" s="67" t="str">
        <f t="shared" si="25"/>
        <v>00</v>
      </c>
      <c r="AN169" s="67" t="str">
        <f t="shared" si="26"/>
        <v>00</v>
      </c>
      <c r="AO169" s="67" t="str">
        <f t="shared" si="27"/>
        <v>00</v>
      </c>
      <c r="AQ169" s="206" t="str">
        <f t="shared" si="22"/>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0</v>
      </c>
      <c r="AE170" s="132">
        <f t="shared" si="31"/>
        <v>0</v>
      </c>
      <c r="AF170" s="132">
        <f t="shared" si="31"/>
        <v>0</v>
      </c>
      <c r="AG170" s="132">
        <f t="shared" si="31"/>
        <v>0</v>
      </c>
      <c r="AH170" s="132">
        <f t="shared" si="31"/>
        <v>0</v>
      </c>
      <c r="AI170" s="132">
        <f t="shared" si="31"/>
        <v>0</v>
      </c>
      <c r="AJ170" s="52" t="str">
        <f t="shared" si="21"/>
        <v/>
      </c>
      <c r="AK170" s="65"/>
      <c r="AL170" s="65" t="str">
        <f t="shared" si="24"/>
        <v>00</v>
      </c>
      <c r="AM170" s="67" t="str">
        <f t="shared" si="25"/>
        <v>00</v>
      </c>
      <c r="AN170" s="67" t="str">
        <f t="shared" si="26"/>
        <v>00</v>
      </c>
      <c r="AO170" s="67" t="str">
        <f t="shared" si="27"/>
        <v>00</v>
      </c>
      <c r="AQ170" s="206" t="str">
        <f t="shared" si="22"/>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0</v>
      </c>
      <c r="AE171" s="132">
        <f t="shared" si="31"/>
        <v>0</v>
      </c>
      <c r="AF171" s="132">
        <f t="shared" si="31"/>
        <v>0</v>
      </c>
      <c r="AG171" s="132">
        <f t="shared" si="31"/>
        <v>0</v>
      </c>
      <c r="AH171" s="132">
        <f t="shared" si="31"/>
        <v>0</v>
      </c>
      <c r="AI171" s="132">
        <f t="shared" si="31"/>
        <v>0</v>
      </c>
      <c r="AJ171" s="52" t="str">
        <f t="shared" si="21"/>
        <v/>
      </c>
      <c r="AK171" s="65"/>
      <c r="AL171" s="65" t="str">
        <f t="shared" si="24"/>
        <v>00</v>
      </c>
      <c r="AM171" s="67" t="str">
        <f t="shared" si="25"/>
        <v>00</v>
      </c>
      <c r="AN171" s="67" t="str">
        <f t="shared" si="26"/>
        <v>00</v>
      </c>
      <c r="AO171" s="67" t="str">
        <f t="shared" si="27"/>
        <v>00</v>
      </c>
      <c r="AQ171" s="206" t="str">
        <f t="shared" si="22"/>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0</v>
      </c>
      <c r="AE172" s="132">
        <f t="shared" si="31"/>
        <v>0</v>
      </c>
      <c r="AF172" s="132">
        <f t="shared" si="31"/>
        <v>0</v>
      </c>
      <c r="AG172" s="132">
        <f t="shared" si="31"/>
        <v>0</v>
      </c>
      <c r="AH172" s="132">
        <f t="shared" si="31"/>
        <v>0</v>
      </c>
      <c r="AI172" s="132">
        <f t="shared" si="31"/>
        <v>0</v>
      </c>
      <c r="AJ172" s="52" t="str">
        <f t="shared" si="21"/>
        <v/>
      </c>
      <c r="AK172" s="65"/>
      <c r="AL172" s="65" t="str">
        <f t="shared" si="24"/>
        <v>00</v>
      </c>
      <c r="AM172" s="67" t="str">
        <f t="shared" si="25"/>
        <v>00</v>
      </c>
      <c r="AN172" s="67" t="str">
        <f t="shared" si="26"/>
        <v>00</v>
      </c>
      <c r="AO172" s="67" t="str">
        <f t="shared" si="27"/>
        <v>00</v>
      </c>
      <c r="AQ172" s="206" t="str">
        <f t="shared" si="22"/>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0</v>
      </c>
      <c r="AE173" s="132">
        <f t="shared" si="31"/>
        <v>0</v>
      </c>
      <c r="AF173" s="132">
        <f t="shared" si="31"/>
        <v>0</v>
      </c>
      <c r="AG173" s="132">
        <f t="shared" si="31"/>
        <v>0</v>
      </c>
      <c r="AH173" s="132">
        <f t="shared" si="31"/>
        <v>0</v>
      </c>
      <c r="AI173" s="132">
        <f t="shared" si="31"/>
        <v>0</v>
      </c>
      <c r="AJ173" s="52" t="str">
        <f t="shared" si="21"/>
        <v/>
      </c>
      <c r="AK173" s="65"/>
      <c r="AL173" s="65" t="str">
        <f t="shared" si="24"/>
        <v>00</v>
      </c>
      <c r="AM173" s="67" t="str">
        <f t="shared" si="25"/>
        <v>00</v>
      </c>
      <c r="AN173" s="67" t="str">
        <f t="shared" si="26"/>
        <v>00</v>
      </c>
      <c r="AO173" s="67" t="str">
        <f t="shared" si="27"/>
        <v>00</v>
      </c>
      <c r="AQ173" s="206" t="str">
        <f t="shared" si="22"/>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0</v>
      </c>
      <c r="AE174" s="132">
        <f t="shared" si="31"/>
        <v>0</v>
      </c>
      <c r="AF174" s="132">
        <f t="shared" si="31"/>
        <v>0</v>
      </c>
      <c r="AG174" s="132">
        <f t="shared" si="31"/>
        <v>0</v>
      </c>
      <c r="AH174" s="132">
        <f t="shared" si="31"/>
        <v>0</v>
      </c>
      <c r="AI174" s="132">
        <f t="shared" si="31"/>
        <v>0</v>
      </c>
      <c r="AJ174" s="52" t="str">
        <f t="shared" si="21"/>
        <v/>
      </c>
      <c r="AK174" s="65"/>
      <c r="AL174" s="65" t="str">
        <f t="shared" si="24"/>
        <v>00</v>
      </c>
      <c r="AM174" s="67" t="str">
        <f t="shared" si="25"/>
        <v>00</v>
      </c>
      <c r="AN174" s="67" t="str">
        <f t="shared" si="26"/>
        <v>00</v>
      </c>
      <c r="AO174" s="67" t="str">
        <f t="shared" si="27"/>
        <v>00</v>
      </c>
      <c r="AQ174" s="206" t="str">
        <f t="shared" si="22"/>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0</v>
      </c>
      <c r="AE175" s="132">
        <f t="shared" si="31"/>
        <v>0</v>
      </c>
      <c r="AF175" s="132">
        <f t="shared" si="31"/>
        <v>0</v>
      </c>
      <c r="AG175" s="132">
        <f t="shared" si="31"/>
        <v>0</v>
      </c>
      <c r="AH175" s="132">
        <f t="shared" si="31"/>
        <v>0</v>
      </c>
      <c r="AI175" s="132">
        <f>IF(OR(AI45=0,AI45=1),1,0)</f>
        <v>0</v>
      </c>
      <c r="AJ175" s="52" t="str">
        <f t="shared" si="21"/>
        <v/>
      </c>
      <c r="AK175" s="65"/>
      <c r="AL175" s="65" t="str">
        <f t="shared" si="24"/>
        <v>00</v>
      </c>
      <c r="AM175" s="67" t="str">
        <f t="shared" si="25"/>
        <v>00</v>
      </c>
      <c r="AN175" s="67" t="str">
        <f t="shared" si="26"/>
        <v>00</v>
      </c>
      <c r="AO175" s="67" t="str">
        <f t="shared" si="27"/>
        <v>00</v>
      </c>
      <c r="AQ175" s="206" t="str">
        <f t="shared" si="22"/>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0</v>
      </c>
      <c r="AE176" s="132">
        <f t="shared" si="32"/>
        <v>0</v>
      </c>
      <c r="AF176" s="132">
        <f t="shared" si="32"/>
        <v>0</v>
      </c>
      <c r="AG176" s="132">
        <f t="shared" si="32"/>
        <v>0</v>
      </c>
      <c r="AH176" s="132">
        <f t="shared" si="32"/>
        <v>0</v>
      </c>
      <c r="AI176" s="132">
        <f t="shared" si="32"/>
        <v>0</v>
      </c>
      <c r="AJ176" s="52" t="str">
        <f t="shared" si="21"/>
        <v/>
      </c>
      <c r="AK176" s="65"/>
      <c r="AL176" s="65" t="str">
        <f t="shared" si="24"/>
        <v>00</v>
      </c>
      <c r="AM176" s="67" t="str">
        <f t="shared" si="25"/>
        <v>00</v>
      </c>
      <c r="AN176" s="67" t="str">
        <f t="shared" si="26"/>
        <v>00</v>
      </c>
      <c r="AO176" s="67" t="str">
        <f t="shared" si="27"/>
        <v>00</v>
      </c>
      <c r="AQ176" s="206" t="str">
        <f t="shared" si="22"/>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0</v>
      </c>
      <c r="AE177" s="132">
        <f t="shared" si="32"/>
        <v>0</v>
      </c>
      <c r="AF177" s="132">
        <f t="shared" si="32"/>
        <v>0</v>
      </c>
      <c r="AG177" s="132">
        <f t="shared" si="32"/>
        <v>0</v>
      </c>
      <c r="AH177" s="132">
        <f t="shared" si="32"/>
        <v>0</v>
      </c>
      <c r="AI177" s="132">
        <f t="shared" si="32"/>
        <v>0</v>
      </c>
      <c r="AJ177" s="52" t="str">
        <f t="shared" si="21"/>
        <v/>
      </c>
      <c r="AK177" s="65"/>
      <c r="AL177" s="65" t="str">
        <f t="shared" si="24"/>
        <v>00</v>
      </c>
      <c r="AM177" s="67" t="str">
        <f t="shared" si="25"/>
        <v>00</v>
      </c>
      <c r="AN177" s="67" t="str">
        <f t="shared" si="26"/>
        <v>00</v>
      </c>
      <c r="AO177" s="67" t="str">
        <f t="shared" si="27"/>
        <v>00</v>
      </c>
      <c r="AQ177" s="206" t="str">
        <f t="shared" si="22"/>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0</v>
      </c>
      <c r="AE178" s="132">
        <f t="shared" si="32"/>
        <v>0</v>
      </c>
      <c r="AF178" s="132">
        <f t="shared" si="32"/>
        <v>0</v>
      </c>
      <c r="AG178" s="132">
        <f t="shared" si="32"/>
        <v>0</v>
      </c>
      <c r="AH178" s="132">
        <f t="shared" si="32"/>
        <v>0</v>
      </c>
      <c r="AI178" s="132">
        <f t="shared" si="32"/>
        <v>0</v>
      </c>
      <c r="AJ178" s="52" t="str">
        <f t="shared" si="21"/>
        <v/>
      </c>
      <c r="AK178" s="65"/>
      <c r="AL178" s="65" t="str">
        <f t="shared" si="24"/>
        <v>00</v>
      </c>
      <c r="AM178" s="67" t="str">
        <f t="shared" si="25"/>
        <v>00</v>
      </c>
      <c r="AN178" s="67" t="str">
        <f t="shared" si="26"/>
        <v>00</v>
      </c>
      <c r="AO178" s="67" t="str">
        <f t="shared" si="27"/>
        <v>00</v>
      </c>
      <c r="AQ178" s="206" t="str">
        <f t="shared" si="22"/>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0</v>
      </c>
      <c r="AE179" s="132">
        <f t="shared" si="32"/>
        <v>0</v>
      </c>
      <c r="AF179" s="132">
        <f t="shared" si="32"/>
        <v>0</v>
      </c>
      <c r="AG179" s="132">
        <f t="shared" si="32"/>
        <v>0</v>
      </c>
      <c r="AH179" s="132">
        <f t="shared" si="32"/>
        <v>0</v>
      </c>
      <c r="AI179" s="132">
        <f t="shared" si="32"/>
        <v>0</v>
      </c>
      <c r="AJ179" s="52" t="str">
        <f t="shared" si="21"/>
        <v/>
      </c>
      <c r="AK179" s="65"/>
      <c r="AL179" s="65" t="str">
        <f t="shared" si="24"/>
        <v>00</v>
      </c>
      <c r="AM179" s="67" t="str">
        <f t="shared" si="25"/>
        <v>00</v>
      </c>
      <c r="AN179" s="67" t="str">
        <f t="shared" si="26"/>
        <v>00</v>
      </c>
      <c r="AO179" s="67" t="str">
        <f t="shared" si="27"/>
        <v>00</v>
      </c>
      <c r="AQ179" s="206" t="str">
        <f t="shared" si="22"/>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0</v>
      </c>
      <c r="AE180" s="132">
        <f t="shared" si="32"/>
        <v>0</v>
      </c>
      <c r="AF180" s="132">
        <f t="shared" si="32"/>
        <v>0</v>
      </c>
      <c r="AG180" s="132">
        <f t="shared" si="32"/>
        <v>0</v>
      </c>
      <c r="AH180" s="132">
        <f t="shared" si="32"/>
        <v>0</v>
      </c>
      <c r="AI180" s="132">
        <f t="shared" si="32"/>
        <v>0</v>
      </c>
      <c r="AJ180" s="52" t="str">
        <f t="shared" si="21"/>
        <v/>
      </c>
      <c r="AK180" s="65"/>
      <c r="AL180" s="65" t="str">
        <f t="shared" si="24"/>
        <v>00</v>
      </c>
      <c r="AM180" s="67" t="str">
        <f t="shared" si="25"/>
        <v>00</v>
      </c>
      <c r="AN180" s="67" t="str">
        <f t="shared" si="26"/>
        <v>00</v>
      </c>
      <c r="AO180" s="67" t="str">
        <f t="shared" si="27"/>
        <v>00</v>
      </c>
      <c r="AQ180" s="206" t="str">
        <f t="shared" si="22"/>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0</v>
      </c>
      <c r="AE181" s="132">
        <f t="shared" si="32"/>
        <v>0</v>
      </c>
      <c r="AF181" s="132">
        <f t="shared" si="32"/>
        <v>0</v>
      </c>
      <c r="AG181" s="132">
        <f t="shared" si="32"/>
        <v>0</v>
      </c>
      <c r="AH181" s="132">
        <f t="shared" si="32"/>
        <v>0</v>
      </c>
      <c r="AI181" s="132">
        <f t="shared" si="32"/>
        <v>0</v>
      </c>
      <c r="AJ181" s="52" t="str">
        <f t="shared" si="21"/>
        <v/>
      </c>
      <c r="AK181" s="65"/>
      <c r="AL181" s="65" t="str">
        <f t="shared" si="24"/>
        <v>00</v>
      </c>
      <c r="AM181" s="67" t="str">
        <f t="shared" si="25"/>
        <v>00</v>
      </c>
      <c r="AN181" s="67" t="str">
        <f t="shared" si="26"/>
        <v>00</v>
      </c>
      <c r="AO181" s="67" t="str">
        <f t="shared" si="27"/>
        <v>00</v>
      </c>
      <c r="AQ181" s="206" t="str">
        <f t="shared" si="22"/>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0</v>
      </c>
      <c r="AE182" s="132">
        <f t="shared" si="32"/>
        <v>0</v>
      </c>
      <c r="AF182" s="132">
        <f t="shared" si="32"/>
        <v>0</v>
      </c>
      <c r="AG182" s="132">
        <f t="shared" si="32"/>
        <v>0</v>
      </c>
      <c r="AH182" s="132">
        <f t="shared" si="32"/>
        <v>0</v>
      </c>
      <c r="AI182" s="132">
        <f t="shared" si="32"/>
        <v>0</v>
      </c>
      <c r="AJ182" s="52" t="str">
        <f t="shared" si="21"/>
        <v/>
      </c>
      <c r="AK182" s="65"/>
      <c r="AL182" s="65" t="str">
        <f t="shared" si="24"/>
        <v>00</v>
      </c>
      <c r="AM182" s="67" t="str">
        <f t="shared" si="25"/>
        <v>00</v>
      </c>
      <c r="AN182" s="67" t="str">
        <f t="shared" si="26"/>
        <v>00</v>
      </c>
      <c r="AO182" s="67" t="str">
        <f t="shared" si="27"/>
        <v>00</v>
      </c>
      <c r="AQ182" s="206" t="str">
        <f t="shared" si="22"/>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0</v>
      </c>
      <c r="AE183" s="132">
        <f t="shared" si="32"/>
        <v>0</v>
      </c>
      <c r="AF183" s="132">
        <f t="shared" si="32"/>
        <v>0</v>
      </c>
      <c r="AG183" s="132">
        <f t="shared" si="32"/>
        <v>0</v>
      </c>
      <c r="AH183" s="132">
        <f t="shared" si="32"/>
        <v>0</v>
      </c>
      <c r="AI183" s="132">
        <f>IF(OR(AI53=0,AI53=1),1,0)</f>
        <v>0</v>
      </c>
      <c r="AJ183" s="52" t="str">
        <f t="shared" si="21"/>
        <v/>
      </c>
      <c r="AK183" s="65"/>
      <c r="AL183" s="65" t="str">
        <f t="shared" si="24"/>
        <v>00</v>
      </c>
      <c r="AM183" s="67" t="str">
        <f t="shared" si="25"/>
        <v>00</v>
      </c>
      <c r="AN183" s="67" t="str">
        <f t="shared" si="26"/>
        <v>00</v>
      </c>
      <c r="AO183" s="67" t="str">
        <f t="shared" si="27"/>
        <v>00</v>
      </c>
      <c r="AQ183" s="206" t="str">
        <f t="shared" si="22"/>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0</v>
      </c>
      <c r="AE184" s="132">
        <f t="shared" si="33"/>
        <v>0</v>
      </c>
      <c r="AF184" s="132">
        <f t="shared" si="33"/>
        <v>0</v>
      </c>
      <c r="AG184" s="132">
        <f t="shared" si="33"/>
        <v>0</v>
      </c>
      <c r="AH184" s="132">
        <f t="shared" si="33"/>
        <v>0</v>
      </c>
      <c r="AI184" s="132">
        <f t="shared" si="33"/>
        <v>0</v>
      </c>
      <c r="AJ184" s="52" t="str">
        <f t="shared" si="21"/>
        <v/>
      </c>
      <c r="AK184" s="65"/>
      <c r="AL184" s="65" t="str">
        <f t="shared" si="24"/>
        <v>00</v>
      </c>
      <c r="AM184" s="67" t="str">
        <f t="shared" si="25"/>
        <v>00</v>
      </c>
      <c r="AN184" s="67" t="str">
        <f t="shared" si="26"/>
        <v>00</v>
      </c>
      <c r="AO184" s="67" t="str">
        <f t="shared" si="27"/>
        <v>00</v>
      </c>
      <c r="AQ184" s="206" t="str">
        <f t="shared" si="22"/>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0</v>
      </c>
      <c r="AE185" s="132">
        <f t="shared" si="33"/>
        <v>0</v>
      </c>
      <c r="AF185" s="132">
        <f t="shared" si="33"/>
        <v>0</v>
      </c>
      <c r="AG185" s="132">
        <f t="shared" si="33"/>
        <v>0</v>
      </c>
      <c r="AH185" s="132">
        <f t="shared" si="33"/>
        <v>0</v>
      </c>
      <c r="AI185" s="132">
        <f t="shared" si="33"/>
        <v>0</v>
      </c>
      <c r="AJ185" s="52" t="str">
        <f t="shared" si="21"/>
        <v/>
      </c>
      <c r="AK185" s="65"/>
      <c r="AL185" s="65" t="str">
        <f t="shared" si="24"/>
        <v>00</v>
      </c>
      <c r="AM185" s="67" t="str">
        <f t="shared" si="25"/>
        <v>00</v>
      </c>
      <c r="AN185" s="67" t="str">
        <f t="shared" si="26"/>
        <v>00</v>
      </c>
      <c r="AO185" s="67" t="str">
        <f t="shared" si="27"/>
        <v>00</v>
      </c>
      <c r="AQ185" s="206" t="str">
        <f t="shared" si="22"/>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0</v>
      </c>
      <c r="AE186" s="132">
        <f t="shared" si="33"/>
        <v>0</v>
      </c>
      <c r="AF186" s="132">
        <f t="shared" si="33"/>
        <v>0</v>
      </c>
      <c r="AG186" s="132">
        <f t="shared" si="33"/>
        <v>0</v>
      </c>
      <c r="AH186" s="132">
        <f t="shared" si="33"/>
        <v>0</v>
      </c>
      <c r="AI186" s="132">
        <f t="shared" si="33"/>
        <v>0</v>
      </c>
      <c r="AJ186" s="52" t="str">
        <f t="shared" si="21"/>
        <v/>
      </c>
      <c r="AK186" s="65"/>
      <c r="AL186" s="65" t="str">
        <f t="shared" si="24"/>
        <v>00</v>
      </c>
      <c r="AM186" s="67" t="str">
        <f t="shared" si="25"/>
        <v>00</v>
      </c>
      <c r="AN186" s="67" t="str">
        <f t="shared" si="26"/>
        <v>00</v>
      </c>
      <c r="AO186" s="67" t="str">
        <f t="shared" si="27"/>
        <v>00</v>
      </c>
      <c r="AQ186" s="206" t="str">
        <f t="shared" si="22"/>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0</v>
      </c>
      <c r="AE187" s="132">
        <f t="shared" si="33"/>
        <v>0</v>
      </c>
      <c r="AF187" s="132">
        <f t="shared" si="33"/>
        <v>0</v>
      </c>
      <c r="AG187" s="132">
        <f t="shared" si="33"/>
        <v>0</v>
      </c>
      <c r="AH187" s="132">
        <f t="shared" si="33"/>
        <v>0</v>
      </c>
      <c r="AI187" s="132">
        <f t="shared" si="33"/>
        <v>0</v>
      </c>
      <c r="AJ187" s="52" t="str">
        <f t="shared" si="21"/>
        <v/>
      </c>
      <c r="AK187" s="65"/>
      <c r="AL187" s="65" t="str">
        <f t="shared" si="24"/>
        <v>00</v>
      </c>
      <c r="AM187" s="67" t="str">
        <f t="shared" si="25"/>
        <v>00</v>
      </c>
      <c r="AN187" s="67" t="str">
        <f t="shared" si="26"/>
        <v>00</v>
      </c>
      <c r="AO187" s="67" t="str">
        <f t="shared" si="27"/>
        <v>00</v>
      </c>
      <c r="AQ187" s="206" t="str">
        <f t="shared" si="22"/>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0</v>
      </c>
      <c r="AE188" s="132">
        <f t="shared" si="33"/>
        <v>0</v>
      </c>
      <c r="AF188" s="132">
        <f t="shared" si="33"/>
        <v>0</v>
      </c>
      <c r="AG188" s="132">
        <f t="shared" si="33"/>
        <v>0</v>
      </c>
      <c r="AH188" s="132">
        <f t="shared" si="33"/>
        <v>0</v>
      </c>
      <c r="AI188" s="132">
        <f t="shared" si="33"/>
        <v>0</v>
      </c>
      <c r="AJ188" s="52" t="str">
        <f t="shared" si="21"/>
        <v/>
      </c>
      <c r="AK188" s="65"/>
      <c r="AL188" s="65" t="str">
        <f t="shared" si="24"/>
        <v>00</v>
      </c>
      <c r="AM188" s="67" t="str">
        <f t="shared" si="25"/>
        <v>00</v>
      </c>
      <c r="AN188" s="67" t="str">
        <f t="shared" si="26"/>
        <v>00</v>
      </c>
      <c r="AO188" s="67" t="str">
        <f t="shared" si="27"/>
        <v>00</v>
      </c>
      <c r="AQ188" s="206" t="str">
        <f t="shared" si="22"/>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0</v>
      </c>
      <c r="AE189" s="132">
        <f t="shared" si="33"/>
        <v>0</v>
      </c>
      <c r="AF189" s="132">
        <f t="shared" si="33"/>
        <v>0</v>
      </c>
      <c r="AG189" s="132">
        <f t="shared" si="33"/>
        <v>0</v>
      </c>
      <c r="AH189" s="132">
        <f t="shared" si="33"/>
        <v>0</v>
      </c>
      <c r="AI189" s="132">
        <f t="shared" si="33"/>
        <v>0</v>
      </c>
      <c r="AJ189" s="52" t="str">
        <f t="shared" si="21"/>
        <v/>
      </c>
      <c r="AK189" s="65"/>
      <c r="AL189" s="65" t="str">
        <f t="shared" si="24"/>
        <v>00</v>
      </c>
      <c r="AM189" s="67" t="str">
        <f t="shared" si="25"/>
        <v>00</v>
      </c>
      <c r="AN189" s="67" t="str">
        <f t="shared" si="26"/>
        <v>00</v>
      </c>
      <c r="AO189" s="67" t="str">
        <f t="shared" si="27"/>
        <v>00</v>
      </c>
      <c r="AQ189" s="206" t="str">
        <f t="shared" si="22"/>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0</v>
      </c>
      <c r="AE190" s="132">
        <f t="shared" si="33"/>
        <v>0</v>
      </c>
      <c r="AF190" s="132">
        <f t="shared" si="33"/>
        <v>0</v>
      </c>
      <c r="AG190" s="132">
        <f t="shared" si="33"/>
        <v>0</v>
      </c>
      <c r="AH190" s="132">
        <f t="shared" si="33"/>
        <v>0</v>
      </c>
      <c r="AI190" s="132">
        <f t="shared" si="33"/>
        <v>0</v>
      </c>
      <c r="AJ190" s="52" t="str">
        <f t="shared" si="21"/>
        <v/>
      </c>
      <c r="AK190" s="65"/>
      <c r="AL190" s="65" t="str">
        <f t="shared" si="24"/>
        <v>00</v>
      </c>
      <c r="AM190" s="67" t="str">
        <f t="shared" si="25"/>
        <v>00</v>
      </c>
      <c r="AN190" s="67" t="str">
        <f t="shared" si="26"/>
        <v>00</v>
      </c>
      <c r="AO190" s="67" t="str">
        <f t="shared" si="27"/>
        <v>00</v>
      </c>
      <c r="AQ190" s="206" t="str">
        <f t="shared" si="22"/>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0</v>
      </c>
      <c r="AE191" s="132">
        <f t="shared" si="33"/>
        <v>0</v>
      </c>
      <c r="AF191" s="132">
        <f t="shared" si="33"/>
        <v>0</v>
      </c>
      <c r="AG191" s="132">
        <f t="shared" si="33"/>
        <v>0</v>
      </c>
      <c r="AH191" s="132">
        <f t="shared" si="33"/>
        <v>0</v>
      </c>
      <c r="AI191" s="132">
        <f>IF(OR(AI61=0,AI61=1),1,0)</f>
        <v>0</v>
      </c>
      <c r="AJ191" s="52" t="str">
        <f t="shared" si="21"/>
        <v/>
      </c>
      <c r="AK191" s="65"/>
      <c r="AL191" s="65" t="str">
        <f t="shared" si="24"/>
        <v>00</v>
      </c>
      <c r="AM191" s="67" t="str">
        <f t="shared" si="25"/>
        <v>00</v>
      </c>
      <c r="AN191" s="67" t="str">
        <f t="shared" si="26"/>
        <v>00</v>
      </c>
      <c r="AO191" s="67" t="str">
        <f t="shared" si="27"/>
        <v>00</v>
      </c>
      <c r="AQ191" s="206" t="str">
        <f t="shared" si="22"/>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0</v>
      </c>
      <c r="AE192" s="132">
        <f t="shared" si="34"/>
        <v>0</v>
      </c>
      <c r="AF192" s="132">
        <f t="shared" si="34"/>
        <v>0</v>
      </c>
      <c r="AG192" s="132">
        <f t="shared" si="34"/>
        <v>0</v>
      </c>
      <c r="AH192" s="132">
        <f t="shared" si="34"/>
        <v>0</v>
      </c>
      <c r="AI192" s="132">
        <f t="shared" si="34"/>
        <v>0</v>
      </c>
      <c r="AJ192" s="52" t="str">
        <f t="shared" si="21"/>
        <v/>
      </c>
      <c r="AK192" s="65"/>
      <c r="AL192" s="65" t="str">
        <f t="shared" si="24"/>
        <v>00</v>
      </c>
      <c r="AM192" s="67" t="str">
        <f t="shared" si="25"/>
        <v>00</v>
      </c>
      <c r="AN192" s="67" t="str">
        <f t="shared" si="26"/>
        <v>00</v>
      </c>
      <c r="AO192" s="67" t="str">
        <f t="shared" si="27"/>
        <v>00</v>
      </c>
      <c r="AQ192" s="206" t="str">
        <f t="shared" si="22"/>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0</v>
      </c>
      <c r="AE193" s="132">
        <f t="shared" si="34"/>
        <v>0</v>
      </c>
      <c r="AF193" s="132">
        <f t="shared" si="34"/>
        <v>0</v>
      </c>
      <c r="AG193" s="132">
        <f t="shared" si="34"/>
        <v>0</v>
      </c>
      <c r="AH193" s="132">
        <f t="shared" si="34"/>
        <v>0</v>
      </c>
      <c r="AI193" s="132">
        <f t="shared" si="34"/>
        <v>0</v>
      </c>
      <c r="AJ193" s="52" t="str">
        <f t="shared" si="21"/>
        <v/>
      </c>
      <c r="AK193" s="65"/>
      <c r="AL193" s="65" t="str">
        <f t="shared" si="24"/>
        <v>00</v>
      </c>
      <c r="AM193" s="67" t="str">
        <f t="shared" si="25"/>
        <v>00</v>
      </c>
      <c r="AN193" s="67" t="str">
        <f t="shared" si="26"/>
        <v>00</v>
      </c>
      <c r="AO193" s="67" t="str">
        <f t="shared" si="27"/>
        <v>00</v>
      </c>
      <c r="AQ193" s="206" t="str">
        <f t="shared" si="22"/>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0</v>
      </c>
      <c r="AE194" s="132">
        <f t="shared" si="34"/>
        <v>0</v>
      </c>
      <c r="AF194" s="132">
        <f t="shared" si="34"/>
        <v>0</v>
      </c>
      <c r="AG194" s="132">
        <f t="shared" si="34"/>
        <v>0</v>
      </c>
      <c r="AH194" s="132">
        <f t="shared" si="34"/>
        <v>0</v>
      </c>
      <c r="AI194" s="132">
        <f t="shared" si="34"/>
        <v>0</v>
      </c>
      <c r="AJ194" s="52" t="str">
        <f t="shared" si="21"/>
        <v/>
      </c>
      <c r="AK194" s="65"/>
      <c r="AL194" s="65" t="str">
        <f t="shared" si="24"/>
        <v>00</v>
      </c>
      <c r="AM194" s="67" t="str">
        <f t="shared" si="25"/>
        <v>00</v>
      </c>
      <c r="AN194" s="67" t="str">
        <f t="shared" si="26"/>
        <v>00</v>
      </c>
      <c r="AO194" s="67" t="str">
        <f t="shared" si="27"/>
        <v>00</v>
      </c>
      <c r="AQ194" s="206" t="str">
        <f t="shared" si="22"/>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0</v>
      </c>
      <c r="AE195" s="132">
        <f t="shared" si="34"/>
        <v>0</v>
      </c>
      <c r="AF195" s="132">
        <f t="shared" si="34"/>
        <v>0</v>
      </c>
      <c r="AG195" s="132">
        <f t="shared" si="34"/>
        <v>0</v>
      </c>
      <c r="AH195" s="132">
        <f t="shared" si="34"/>
        <v>0</v>
      </c>
      <c r="AI195" s="132">
        <f t="shared" si="34"/>
        <v>0</v>
      </c>
      <c r="AJ195" s="52" t="str">
        <f t="shared" si="21"/>
        <v/>
      </c>
      <c r="AK195" s="65"/>
      <c r="AL195" s="65" t="str">
        <f t="shared" si="24"/>
        <v>00</v>
      </c>
      <c r="AM195" s="67" t="str">
        <f t="shared" si="25"/>
        <v>00</v>
      </c>
      <c r="AN195" s="67" t="str">
        <f t="shared" si="26"/>
        <v>00</v>
      </c>
      <c r="AO195" s="67" t="str">
        <f t="shared" si="27"/>
        <v>00</v>
      </c>
      <c r="AQ195" s="206" t="str">
        <f t="shared" si="22"/>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0</v>
      </c>
      <c r="AE196" s="132">
        <f t="shared" si="34"/>
        <v>0</v>
      </c>
      <c r="AF196" s="132">
        <f t="shared" si="34"/>
        <v>0</v>
      </c>
      <c r="AG196" s="132">
        <f t="shared" si="34"/>
        <v>0</v>
      </c>
      <c r="AH196" s="132">
        <f t="shared" si="34"/>
        <v>0</v>
      </c>
      <c r="AI196" s="132">
        <f t="shared" si="34"/>
        <v>0</v>
      </c>
      <c r="AJ196" s="52" t="str">
        <f t="shared" si="21"/>
        <v/>
      </c>
      <c r="AK196" s="65"/>
      <c r="AL196" s="65" t="str">
        <f t="shared" si="24"/>
        <v>00</v>
      </c>
      <c r="AM196" s="67" t="str">
        <f t="shared" si="25"/>
        <v>00</v>
      </c>
      <c r="AN196" s="67" t="str">
        <f t="shared" si="26"/>
        <v>00</v>
      </c>
      <c r="AO196" s="67" t="str">
        <f t="shared" si="27"/>
        <v>00</v>
      </c>
      <c r="AQ196" s="206" t="str">
        <f t="shared" si="22"/>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0</v>
      </c>
      <c r="AE197" s="132">
        <f t="shared" si="34"/>
        <v>0</v>
      </c>
      <c r="AF197" s="132">
        <f t="shared" si="34"/>
        <v>0</v>
      </c>
      <c r="AG197" s="132">
        <f t="shared" si="34"/>
        <v>0</v>
      </c>
      <c r="AH197" s="132">
        <f t="shared" si="34"/>
        <v>0</v>
      </c>
      <c r="AI197" s="132">
        <f t="shared" si="34"/>
        <v>0</v>
      </c>
      <c r="AJ197" s="52" t="str">
        <f t="shared" si="21"/>
        <v/>
      </c>
      <c r="AK197" s="65"/>
      <c r="AL197" s="65" t="str">
        <f t="shared" si="24"/>
        <v>00</v>
      </c>
      <c r="AM197" s="67" t="str">
        <f t="shared" si="25"/>
        <v>00</v>
      </c>
      <c r="AN197" s="67" t="str">
        <f t="shared" si="26"/>
        <v>00</v>
      </c>
      <c r="AO197" s="67" t="str">
        <f t="shared" si="27"/>
        <v>00</v>
      </c>
      <c r="AQ197" s="206" t="str">
        <f t="shared" si="22"/>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0</v>
      </c>
      <c r="AE198" s="132">
        <f t="shared" si="34"/>
        <v>0</v>
      </c>
      <c r="AF198" s="132">
        <f t="shared" si="34"/>
        <v>0</v>
      </c>
      <c r="AG198" s="132">
        <f t="shared" si="34"/>
        <v>0</v>
      </c>
      <c r="AH198" s="132">
        <f t="shared" si="34"/>
        <v>0</v>
      </c>
      <c r="AI198" s="132">
        <f t="shared" si="34"/>
        <v>0</v>
      </c>
      <c r="AJ198" s="52" t="str">
        <f t="shared" si="21"/>
        <v/>
      </c>
      <c r="AK198" s="65"/>
      <c r="AL198" s="65" t="str">
        <f t="shared" si="24"/>
        <v>00</v>
      </c>
      <c r="AM198" s="67" t="str">
        <f t="shared" si="25"/>
        <v>00</v>
      </c>
      <c r="AN198" s="67" t="str">
        <f t="shared" si="26"/>
        <v>00</v>
      </c>
      <c r="AO198" s="67" t="str">
        <f t="shared" si="27"/>
        <v>00</v>
      </c>
      <c r="AQ198" s="206" t="str">
        <f t="shared" si="22"/>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0</v>
      </c>
      <c r="AE199" s="132">
        <f t="shared" si="34"/>
        <v>0</v>
      </c>
      <c r="AF199" s="132">
        <f t="shared" si="34"/>
        <v>0</v>
      </c>
      <c r="AG199" s="132">
        <f t="shared" si="34"/>
        <v>0</v>
      </c>
      <c r="AH199" s="132">
        <f t="shared" si="34"/>
        <v>0</v>
      </c>
      <c r="AI199" s="132">
        <f>IF(OR(AI69=0,AI69=1),1,0)</f>
        <v>0</v>
      </c>
      <c r="AJ199" s="52" t="str">
        <f t="shared" si="21"/>
        <v/>
      </c>
      <c r="AK199" s="65"/>
      <c r="AL199" s="65" t="str">
        <f t="shared" si="24"/>
        <v>00</v>
      </c>
      <c r="AM199" s="67" t="str">
        <f t="shared" si="25"/>
        <v>00</v>
      </c>
      <c r="AN199" s="67" t="str">
        <f t="shared" si="26"/>
        <v>00</v>
      </c>
      <c r="AO199" s="67" t="str">
        <f t="shared" si="27"/>
        <v>00</v>
      </c>
      <c r="AQ199" s="206" t="str">
        <f t="shared" si="22"/>
        <v/>
      </c>
    </row>
  </sheetData>
  <protectedRanges>
    <protectedRange sqref="D38:AJ69 D6:AD21 L3:AD3 D22:AD37" name="Table作成編集範囲"/>
    <protectedRange sqref="B3" name="Table作成編集範囲_4"/>
    <protectedRange sqref="AI3 AG3" name="Table作成編集範囲_5"/>
    <protectedRange sqref="AE6:AJ37" name="Table作成編集範囲_6"/>
  </protectedRanges>
  <mergeCells count="5">
    <mergeCell ref="C2:C3"/>
    <mergeCell ref="AJ2:AJ3"/>
    <mergeCell ref="A4:B5"/>
    <mergeCell ref="AE3:AF3"/>
    <mergeCell ref="AG3:AI3"/>
  </mergeCells>
  <phoneticPr fontId="2"/>
  <conditionalFormatting sqref="D6:AI69">
    <cfRule type="cellIs" dxfId="23" priority="1" operator="equal">
      <formula>1</formula>
    </cfRule>
    <cfRule type="cellIs" dxfId="22" priority="2" operator="equal">
      <formula>"×"</formula>
    </cfRule>
  </conditionalFormatting>
  <conditionalFormatting sqref="AR5:AS70">
    <cfRule type="expression" dxfId="21" priority="1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77B7114-977D-4202-9990-9D6DD26C4951}">
          <x14:formula1>
            <xm:f>CH_Design!$C$3:$C$103</xm:f>
          </x14:formula1>
          <xm:sqref>AJ38:AJ69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4A0AD-0E23-4345-A78C-6A13F5137521}">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26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62"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134" t="s">
        <v>62</v>
      </c>
      <c r="AE3" s="134" t="s">
        <v>62</v>
      </c>
      <c r="AF3" s="344" t="s">
        <v>328</v>
      </c>
      <c r="AG3" s="346"/>
      <c r="AH3" s="344" t="s">
        <v>353</v>
      </c>
      <c r="AI3" s="346"/>
      <c r="AJ3" s="343"/>
      <c r="AR3" s="98" t="s">
        <v>96</v>
      </c>
    </row>
    <row r="4" spans="1:49" ht="14.25" thickBot="1">
      <c r="A4" s="336" t="s">
        <v>63</v>
      </c>
      <c r="B4" s="337"/>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136"/>
      <c r="AR4" s="263" t="s">
        <v>82</v>
      </c>
      <c r="AS4" s="264"/>
      <c r="AT4" s="264"/>
      <c r="AU4" s="264"/>
      <c r="AV4" s="264"/>
      <c r="AW4" s="265"/>
    </row>
    <row r="5" spans="1:49" ht="14.25" thickBot="1">
      <c r="A5" s="338"/>
      <c r="B5" s="339"/>
      <c r="C5" s="257"/>
      <c r="D5" s="257"/>
      <c r="E5" s="257"/>
      <c r="F5" s="257"/>
      <c r="G5" s="257"/>
      <c r="H5" s="257"/>
      <c r="I5" s="257"/>
      <c r="J5" s="257"/>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137"/>
      <c r="AR5" s="89" t="str">
        <f ca="1">"static const U4  "&amp;AW8&amp;"["&amp;AW10&amp;"]"&amp;" = {"</f>
        <v>static const U4  u4_sp_ALERT_S_ADTJA_PD_CRIT[ALERT_S_ADTJA_PD_NUM_DST] = {</v>
      </c>
      <c r="AS5" s="89" t="str">
        <f ca="1">"static const U4  "&amp;$AW$9&amp;"["&amp;$AW$10&amp;"] = {"</f>
        <v>static const U4  u4_sp_ALERT_S_ADTJA_PD_MASK[ALERT_S_ADTJA_PD_NUM_DST] = {</v>
      </c>
      <c r="AT5" s="89" t="str">
        <f ca="1">"static const U1  "&amp;$AW$11&amp;"["&amp;$AW$10&amp;"] = {"</f>
        <v>static const U1  u1_sp_ALERT_S_ADTJA_PD_DST[ALERT_S_ADTJA_PD_NUM_DST] = {</v>
      </c>
      <c r="AU5" s="89" t="str">
        <f>"const ST_ALERT_MTRX "&amp;$AW$12&amp;" = {"</f>
        <v>const ST_ALERT_MTRX st_gp_ALERT_S_ADTJA_MTRX[10] = {</v>
      </c>
      <c r="AV5" s="70" t="str">
        <f ca="1">"#define "&amp;AW10&amp;REPT(" ",41-LEN(AW10))&amp;"("&amp;AW13&amp;"U)"</f>
        <v>#define ALERT_S_ADTJA_PD_NUM_DST                 (16U)</v>
      </c>
      <c r="AW5" s="71"/>
    </row>
    <row r="6" spans="1:49">
      <c r="B6" s="140" t="str">
        <f ca="1">"Table "&amp;$AW$6</f>
        <v>Table PD</v>
      </c>
      <c r="C6" s="57">
        <f>ROW()-ROW($C$6)</f>
        <v>0</v>
      </c>
      <c r="D6" s="35" t="s">
        <v>67</v>
      </c>
      <c r="E6" s="35" t="s">
        <v>67</v>
      </c>
      <c r="F6" s="35" t="s">
        <v>67</v>
      </c>
      <c r="G6" s="35" t="s">
        <v>67</v>
      </c>
      <c r="H6" s="35" t="s">
        <v>67</v>
      </c>
      <c r="I6" s="35" t="s">
        <v>67</v>
      </c>
      <c r="J6" s="35" t="s">
        <v>67</v>
      </c>
      <c r="K6" s="35" t="s">
        <v>67</v>
      </c>
      <c r="L6" s="35" t="s">
        <v>67</v>
      </c>
      <c r="M6" s="35" t="s">
        <v>67</v>
      </c>
      <c r="N6" s="35" t="s">
        <v>67</v>
      </c>
      <c r="O6" s="35" t="s">
        <v>67</v>
      </c>
      <c r="P6" s="35" t="s">
        <v>67</v>
      </c>
      <c r="Q6" s="35" t="s">
        <v>67</v>
      </c>
      <c r="R6" s="35" t="s">
        <v>67</v>
      </c>
      <c r="S6" s="35" t="s">
        <v>67</v>
      </c>
      <c r="T6" s="35" t="s">
        <v>67</v>
      </c>
      <c r="U6" s="35" t="s">
        <v>67</v>
      </c>
      <c r="V6" s="35" t="s">
        <v>67</v>
      </c>
      <c r="W6" s="35" t="s">
        <v>67</v>
      </c>
      <c r="X6" s="35" t="s">
        <v>67</v>
      </c>
      <c r="Y6" s="35" t="s">
        <v>67</v>
      </c>
      <c r="Z6" s="258" t="s">
        <v>67</v>
      </c>
      <c r="AA6" s="258" t="s">
        <v>67</v>
      </c>
      <c r="AB6" s="258" t="s">
        <v>67</v>
      </c>
      <c r="AC6" s="258" t="s">
        <v>67</v>
      </c>
      <c r="AD6" s="258" t="s">
        <v>67</v>
      </c>
      <c r="AE6" s="258" t="s">
        <v>67</v>
      </c>
      <c r="AF6" s="258">
        <v>0</v>
      </c>
      <c r="AG6" s="258">
        <v>0</v>
      </c>
      <c r="AH6" s="258">
        <v>0</v>
      </c>
      <c r="AI6" s="258">
        <v>0</v>
      </c>
      <c r="AJ6" s="56"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v>
      </c>
    </row>
    <row r="7" spans="1:49">
      <c r="B7" s="140"/>
      <c r="C7" s="52">
        <f t="shared" ref="C7:C69" si="2">ROW()-ROW($C$6)</f>
        <v>1</v>
      </c>
      <c r="D7" s="258" t="s">
        <v>67</v>
      </c>
      <c r="E7" s="258" t="s">
        <v>67</v>
      </c>
      <c r="F7" s="258" t="s">
        <v>67</v>
      </c>
      <c r="G7" s="258" t="s">
        <v>67</v>
      </c>
      <c r="H7" s="258" t="s">
        <v>67</v>
      </c>
      <c r="I7" s="258" t="s">
        <v>67</v>
      </c>
      <c r="J7" s="258" t="s">
        <v>67</v>
      </c>
      <c r="K7" s="258" t="s">
        <v>67</v>
      </c>
      <c r="L7" s="258" t="s">
        <v>67</v>
      </c>
      <c r="M7" s="258" t="s">
        <v>67</v>
      </c>
      <c r="N7" s="258" t="s">
        <v>67</v>
      </c>
      <c r="O7" s="258" t="s">
        <v>67</v>
      </c>
      <c r="P7" s="258" t="s">
        <v>67</v>
      </c>
      <c r="Q7" s="258" t="s">
        <v>67</v>
      </c>
      <c r="R7" s="258" t="s">
        <v>67</v>
      </c>
      <c r="S7" s="258" t="s">
        <v>67</v>
      </c>
      <c r="T7" s="258" t="s">
        <v>67</v>
      </c>
      <c r="U7" s="258" t="s">
        <v>67</v>
      </c>
      <c r="V7" s="258" t="s">
        <v>67</v>
      </c>
      <c r="W7" s="258" t="s">
        <v>67</v>
      </c>
      <c r="X7" s="258" t="s">
        <v>67</v>
      </c>
      <c r="Y7" s="258" t="s">
        <v>67</v>
      </c>
      <c r="Z7" s="258" t="s">
        <v>67</v>
      </c>
      <c r="AA7" s="258" t="s">
        <v>67</v>
      </c>
      <c r="AB7" s="258" t="s">
        <v>67</v>
      </c>
      <c r="AC7" s="258" t="s">
        <v>67</v>
      </c>
      <c r="AD7" s="258" t="s">
        <v>67</v>
      </c>
      <c r="AE7" s="258" t="s">
        <v>67</v>
      </c>
      <c r="AF7" s="258">
        <v>0</v>
      </c>
      <c r="AG7" s="258">
        <v>0</v>
      </c>
      <c r="AH7" s="258">
        <v>0</v>
      </c>
      <c r="AI7" s="258">
        <v>1</v>
      </c>
      <c r="AJ7" s="56" t="s">
        <v>291</v>
      </c>
      <c r="AL7" s="206" t="str">
        <f t="shared" ca="1" si="0"/>
        <v xml:space="preserve">    (U1)ALERT_REQ_S_ADTJA_PD_YESNO</v>
      </c>
      <c r="AR7" s="68" t="str">
        <f t="shared" ref="AR7:AR70" si="3">IF(AQ72&lt;&gt;"",AQ72,IF(AQ71&lt;&gt;"","};",""))</f>
        <v xml:space="preserve">    (U4)0x00000001U,                                                           /* 01 YESNO                                           */</v>
      </c>
      <c r="AS7" s="68" t="str">
        <f t="shared" ref="AS7:AS70" si="4">IF(AQ137&lt;&gt;"",AQ137,IF(AQ136&lt;&gt;"","};",""))</f>
        <v xml:space="preserve">    (U4)0x0000000FU,                                                           /* 01 YESNO                                           */</v>
      </c>
      <c r="AT7" s="68" t="str">
        <f t="shared" ca="1" si="1"/>
        <v xml:space="preserve">    (U1)ALERT_REQ_S_ADTJA_PD_YESNO,                                            /* 01 YESNO                                           */</v>
      </c>
      <c r="AU7" s="68" t="str">
        <f ca="1">"        &amp;"&amp;$AW$14&amp;","&amp;REPT(" ",69-LEN($AW$14))&amp;"/* fp_u4_SRC_CHK                                      */"</f>
        <v xml:space="preserve">        &amp;u4_s_AlertS_adtjaPdSrcchk,                                            /* fp_u4_SRC_CHK                                      */</v>
      </c>
      <c r="AV7" s="54" t="s">
        <v>71</v>
      </c>
      <c r="AW7" s="139">
        <f>IF(B3="Search Table",1,0)</f>
        <v>0</v>
      </c>
    </row>
    <row r="8" spans="1:49">
      <c r="B8" s="140"/>
      <c r="C8" s="52">
        <f t="shared" si="2"/>
        <v>2</v>
      </c>
      <c r="D8" s="258" t="s">
        <v>67</v>
      </c>
      <c r="E8" s="258" t="s">
        <v>67</v>
      </c>
      <c r="F8" s="258" t="s">
        <v>67</v>
      </c>
      <c r="G8" s="258" t="s">
        <v>67</v>
      </c>
      <c r="H8" s="258" t="s">
        <v>67</v>
      </c>
      <c r="I8" s="258" t="s">
        <v>67</v>
      </c>
      <c r="J8" s="258" t="s">
        <v>67</v>
      </c>
      <c r="K8" s="258" t="s">
        <v>67</v>
      </c>
      <c r="L8" s="258" t="s">
        <v>67</v>
      </c>
      <c r="M8" s="258" t="s">
        <v>67</v>
      </c>
      <c r="N8" s="258" t="s">
        <v>67</v>
      </c>
      <c r="O8" s="258" t="s">
        <v>67</v>
      </c>
      <c r="P8" s="258" t="s">
        <v>67</v>
      </c>
      <c r="Q8" s="258" t="s">
        <v>67</v>
      </c>
      <c r="R8" s="258" t="s">
        <v>67</v>
      </c>
      <c r="S8" s="258" t="s">
        <v>67</v>
      </c>
      <c r="T8" s="258" t="s">
        <v>67</v>
      </c>
      <c r="U8" s="258" t="s">
        <v>67</v>
      </c>
      <c r="V8" s="258" t="s">
        <v>67</v>
      </c>
      <c r="W8" s="258" t="s">
        <v>67</v>
      </c>
      <c r="X8" s="258" t="s">
        <v>67</v>
      </c>
      <c r="Y8" s="258" t="s">
        <v>67</v>
      </c>
      <c r="Z8" s="258" t="s">
        <v>67</v>
      </c>
      <c r="AA8" s="258" t="s">
        <v>67</v>
      </c>
      <c r="AB8" s="258" t="s">
        <v>67</v>
      </c>
      <c r="AC8" s="258" t="s">
        <v>67</v>
      </c>
      <c r="AD8" s="258" t="s">
        <v>67</v>
      </c>
      <c r="AE8" s="258" t="s">
        <v>67</v>
      </c>
      <c r="AF8" s="258">
        <v>0</v>
      </c>
      <c r="AG8" s="258">
        <v>0</v>
      </c>
      <c r="AH8" s="258">
        <v>1</v>
      </c>
      <c r="AI8" s="258">
        <v>0</v>
      </c>
      <c r="AJ8" s="56" t="s">
        <v>32</v>
      </c>
      <c r="AL8" s="206" t="str">
        <f t="shared" si="0"/>
        <v xml:space="preserve">    (U1)ALERT_REQ_UNKNOWN</v>
      </c>
      <c r="AR8" s="68" t="str">
        <f t="shared" si="3"/>
        <v xml:space="preserve">    (U4)0x00000002U,                                                           /* 02 UNKNOWN                                         */</v>
      </c>
      <c r="AS8" s="68" t="str">
        <f t="shared" si="4"/>
        <v xml:space="preserve">    (U4)0x0000000FU,                                                           /* 02 UNKNOWN                                         */</v>
      </c>
      <c r="AT8" s="68" t="str">
        <f>IF(AJ8&lt;&gt;"",AL8&amp;IF(AJ9&lt;&gt;"",","," ")&amp;REPT(" ",78-LEN(AL8))&amp;"/* "&amp;IF(C8&lt;10,"0"&amp;C8,C8)&amp;" "&amp;AJ8&amp;REPT(" ",48-LEN(AJ8))&amp;"*/",IF(AJ7&lt;&gt;"","};",""))</f>
        <v xml:space="preserve">    (U1)ALERT_REQ_UNKNOWN,                                                     /* 02 UNKNOWN                                         */</v>
      </c>
      <c r="AU8" s="68" t="str">
        <f ca="1">IF($AW$15&lt;&gt;"NULL","        &amp;"&amp;$AW$15&amp;","&amp;REPT(" ",69-LEN($AW$15))&amp;"/* fp_vd_XDST                                         */","        vdp_PTR_NA,                                                            /* fp_vd_XDST                                         */")</f>
        <v xml:space="preserve">        vdp_PTR_NA,                                                            /* fp_vd_XDST                                         */</v>
      </c>
      <c r="AV8" s="54" t="s">
        <v>72</v>
      </c>
      <c r="AW8" s="73" t="str">
        <f ca="1">"u4_sp_ALERT_"&amp;IF(AW6&lt;&gt;AW17,$AW$17&amp;"_"&amp;$AW$6,AW17)&amp;"_CRIT"</f>
        <v>u4_sp_ALERT_S_ADTJA_PD_CRIT</v>
      </c>
    </row>
    <row r="9" spans="1:49">
      <c r="B9" s="140"/>
      <c r="C9" s="52">
        <f t="shared" si="2"/>
        <v>3</v>
      </c>
      <c r="D9" s="258" t="s">
        <v>67</v>
      </c>
      <c r="E9" s="258" t="s">
        <v>67</v>
      </c>
      <c r="F9" s="258" t="s">
        <v>67</v>
      </c>
      <c r="G9" s="258" t="s">
        <v>67</v>
      </c>
      <c r="H9" s="258" t="s">
        <v>67</v>
      </c>
      <c r="I9" s="258" t="s">
        <v>67</v>
      </c>
      <c r="J9" s="258" t="s">
        <v>67</v>
      </c>
      <c r="K9" s="258" t="s">
        <v>67</v>
      </c>
      <c r="L9" s="258" t="s">
        <v>67</v>
      </c>
      <c r="M9" s="258" t="s">
        <v>67</v>
      </c>
      <c r="N9" s="258" t="s">
        <v>67</v>
      </c>
      <c r="O9" s="258" t="s">
        <v>67</v>
      </c>
      <c r="P9" s="258" t="s">
        <v>67</v>
      </c>
      <c r="Q9" s="258" t="s">
        <v>67</v>
      </c>
      <c r="R9" s="258" t="s">
        <v>67</v>
      </c>
      <c r="S9" s="258" t="s">
        <v>67</v>
      </c>
      <c r="T9" s="258" t="s">
        <v>67</v>
      </c>
      <c r="U9" s="258" t="s">
        <v>67</v>
      </c>
      <c r="V9" s="258" t="s">
        <v>67</v>
      </c>
      <c r="W9" s="258" t="s">
        <v>67</v>
      </c>
      <c r="X9" s="258" t="s">
        <v>67</v>
      </c>
      <c r="Y9" s="258" t="s">
        <v>67</v>
      </c>
      <c r="Z9" s="258" t="s">
        <v>67</v>
      </c>
      <c r="AA9" s="258" t="s">
        <v>67</v>
      </c>
      <c r="AB9" s="258" t="s">
        <v>67</v>
      </c>
      <c r="AC9" s="258" t="s">
        <v>67</v>
      </c>
      <c r="AD9" s="258" t="s">
        <v>67</v>
      </c>
      <c r="AE9" s="258" t="s">
        <v>67</v>
      </c>
      <c r="AF9" s="258">
        <v>0</v>
      </c>
      <c r="AG9" s="258">
        <v>0</v>
      </c>
      <c r="AH9" s="258">
        <v>1</v>
      </c>
      <c r="AI9" s="258">
        <v>1</v>
      </c>
      <c r="AJ9" s="56" t="s">
        <v>32</v>
      </c>
      <c r="AL9" s="206" t="str">
        <f t="shared" si="0"/>
        <v xml:space="preserve">    (U1)ALERT_REQ_UNKNOWN</v>
      </c>
      <c r="AR9" s="68" t="str">
        <f t="shared" si="3"/>
        <v xml:space="preserve">    (U4)0x00000003U,                                                           /* 03 UNKNOWN                                         */</v>
      </c>
      <c r="AS9" s="68" t="str">
        <f t="shared" si="4"/>
        <v xml:space="preserve">    (U4)0x0000000FU,                                                           /* 03 UNKNOWN                                         */</v>
      </c>
      <c r="AT9" s="68" t="str">
        <f t="shared" si="1"/>
        <v xml:space="preserve">    (U1)ALERT_REQ_UNKNOWN,                                                     /* 03 UNKNOWN                                         */</v>
      </c>
      <c r="AU9" s="68"/>
      <c r="AV9" s="54" t="s">
        <v>73</v>
      </c>
      <c r="AW9" s="73" t="str">
        <f ca="1">"u4_sp_ALERT_"&amp;IF(AW6&lt;&gt;AW17,$AW$17&amp;"_"&amp;$AW$6,AW17)&amp;"_MASK"</f>
        <v>u4_sp_ALERT_S_ADTJA_PD_MASK</v>
      </c>
    </row>
    <row r="10" spans="1:49">
      <c r="B10" s="140"/>
      <c r="C10" s="52">
        <f t="shared" si="2"/>
        <v>4</v>
      </c>
      <c r="D10" s="258" t="s">
        <v>67</v>
      </c>
      <c r="E10" s="258" t="s">
        <v>67</v>
      </c>
      <c r="F10" s="258" t="s">
        <v>67</v>
      </c>
      <c r="G10" s="258" t="s">
        <v>67</v>
      </c>
      <c r="H10" s="258" t="s">
        <v>67</v>
      </c>
      <c r="I10" s="258" t="s">
        <v>67</v>
      </c>
      <c r="J10" s="258" t="s">
        <v>67</v>
      </c>
      <c r="K10" s="258" t="s">
        <v>67</v>
      </c>
      <c r="L10" s="258" t="s">
        <v>67</v>
      </c>
      <c r="M10" s="258" t="s">
        <v>67</v>
      </c>
      <c r="N10" s="258" t="s">
        <v>67</v>
      </c>
      <c r="O10" s="258" t="s">
        <v>67</v>
      </c>
      <c r="P10" s="258" t="s">
        <v>67</v>
      </c>
      <c r="Q10" s="258" t="s">
        <v>67</v>
      </c>
      <c r="R10" s="258" t="s">
        <v>67</v>
      </c>
      <c r="S10" s="258" t="s">
        <v>67</v>
      </c>
      <c r="T10" s="258" t="s">
        <v>67</v>
      </c>
      <c r="U10" s="258" t="s">
        <v>67</v>
      </c>
      <c r="V10" s="258" t="s">
        <v>67</v>
      </c>
      <c r="W10" s="258" t="s">
        <v>67</v>
      </c>
      <c r="X10" s="258" t="s">
        <v>67</v>
      </c>
      <c r="Y10" s="258" t="s">
        <v>67</v>
      </c>
      <c r="Z10" s="258" t="s">
        <v>67</v>
      </c>
      <c r="AA10" s="258" t="s">
        <v>67</v>
      </c>
      <c r="AB10" s="258" t="s">
        <v>67</v>
      </c>
      <c r="AC10" s="258" t="s">
        <v>67</v>
      </c>
      <c r="AD10" s="258" t="s">
        <v>67</v>
      </c>
      <c r="AE10" s="258" t="s">
        <v>67</v>
      </c>
      <c r="AF10" s="266">
        <v>0</v>
      </c>
      <c r="AG10" s="266">
        <v>1</v>
      </c>
      <c r="AH10" s="266">
        <v>0</v>
      </c>
      <c r="AI10" s="266">
        <v>0</v>
      </c>
      <c r="AJ10" s="260" t="s">
        <v>32</v>
      </c>
      <c r="AL10" s="206" t="str">
        <f t="shared" si="0"/>
        <v xml:space="preserve">    (U1)ALERT_REQ_UNKNOWN</v>
      </c>
      <c r="AR10" s="68" t="str">
        <f t="shared" si="3"/>
        <v xml:space="preserve">    (U4)0x00000004U,                                                           /* 04 UNKNOWN                                         */</v>
      </c>
      <c r="AS10" s="68" t="str">
        <f t="shared" si="4"/>
        <v xml:space="preserve">    (U4)0x0000000FU,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ALERT_S_ADTJA_PD_NUM_DST</v>
      </c>
    </row>
    <row r="11" spans="1:49">
      <c r="B11" s="140"/>
      <c r="C11" s="52">
        <f t="shared" si="2"/>
        <v>5</v>
      </c>
      <c r="D11" s="258" t="s">
        <v>67</v>
      </c>
      <c r="E11" s="258" t="s">
        <v>67</v>
      </c>
      <c r="F11" s="258" t="s">
        <v>67</v>
      </c>
      <c r="G11" s="258" t="s">
        <v>67</v>
      </c>
      <c r="H11" s="258" t="s">
        <v>67</v>
      </c>
      <c r="I11" s="258" t="s">
        <v>67</v>
      </c>
      <c r="J11" s="258" t="s">
        <v>67</v>
      </c>
      <c r="K11" s="258" t="s">
        <v>67</v>
      </c>
      <c r="L11" s="258" t="s">
        <v>67</v>
      </c>
      <c r="M11" s="258" t="s">
        <v>67</v>
      </c>
      <c r="N11" s="258" t="s">
        <v>67</v>
      </c>
      <c r="O11" s="258" t="s">
        <v>67</v>
      </c>
      <c r="P11" s="258" t="s">
        <v>67</v>
      </c>
      <c r="Q11" s="258" t="s">
        <v>67</v>
      </c>
      <c r="R11" s="258" t="s">
        <v>67</v>
      </c>
      <c r="S11" s="258" t="s">
        <v>67</v>
      </c>
      <c r="T11" s="258" t="s">
        <v>67</v>
      </c>
      <c r="U11" s="258" t="s">
        <v>67</v>
      </c>
      <c r="V11" s="258" t="s">
        <v>67</v>
      </c>
      <c r="W11" s="258" t="s">
        <v>67</v>
      </c>
      <c r="X11" s="258" t="s">
        <v>67</v>
      </c>
      <c r="Y11" s="258" t="s">
        <v>67</v>
      </c>
      <c r="Z11" s="258" t="s">
        <v>67</v>
      </c>
      <c r="AA11" s="258" t="s">
        <v>67</v>
      </c>
      <c r="AB11" s="258" t="s">
        <v>67</v>
      </c>
      <c r="AC11" s="258" t="s">
        <v>67</v>
      </c>
      <c r="AD11" s="258" t="s">
        <v>67</v>
      </c>
      <c r="AE11" s="258" t="s">
        <v>67</v>
      </c>
      <c r="AF11" s="266">
        <v>0</v>
      </c>
      <c r="AG11" s="266">
        <v>1</v>
      </c>
      <c r="AH11" s="266">
        <v>0</v>
      </c>
      <c r="AI11" s="266">
        <v>1</v>
      </c>
      <c r="AJ11" s="260" t="s">
        <v>32</v>
      </c>
      <c r="AL11" s="206" t="str">
        <f t="shared" si="0"/>
        <v xml:space="preserve">    (U1)ALERT_REQ_UNKNOWN</v>
      </c>
      <c r="AR11" s="68" t="str">
        <f t="shared" si="3"/>
        <v xml:space="preserve">    (U4)0x00000005U,                                                           /* 05 UNKNOWN                                         */</v>
      </c>
      <c r="AS11" s="68" t="str">
        <f t="shared" si="4"/>
        <v xml:space="preserve">    (U4)0x0000000FU,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u1_sp_ALERT_S_ADTJA_PD_DST</v>
      </c>
    </row>
    <row r="12" spans="1:49">
      <c r="B12" s="140"/>
      <c r="C12" s="52">
        <f t="shared" si="2"/>
        <v>6</v>
      </c>
      <c r="D12" s="258" t="s">
        <v>67</v>
      </c>
      <c r="E12" s="258" t="s">
        <v>67</v>
      </c>
      <c r="F12" s="258" t="s">
        <v>67</v>
      </c>
      <c r="G12" s="258" t="s">
        <v>67</v>
      </c>
      <c r="H12" s="258" t="s">
        <v>67</v>
      </c>
      <c r="I12" s="258" t="s">
        <v>67</v>
      </c>
      <c r="J12" s="258" t="s">
        <v>67</v>
      </c>
      <c r="K12" s="258" t="s">
        <v>67</v>
      </c>
      <c r="L12" s="258" t="s">
        <v>67</v>
      </c>
      <c r="M12" s="258" t="s">
        <v>67</v>
      </c>
      <c r="N12" s="258" t="s">
        <v>67</v>
      </c>
      <c r="O12" s="258" t="s">
        <v>67</v>
      </c>
      <c r="P12" s="258" t="s">
        <v>67</v>
      </c>
      <c r="Q12" s="258" t="s">
        <v>67</v>
      </c>
      <c r="R12" s="258" t="s">
        <v>67</v>
      </c>
      <c r="S12" s="258" t="s">
        <v>67</v>
      </c>
      <c r="T12" s="258" t="s">
        <v>67</v>
      </c>
      <c r="U12" s="258" t="s">
        <v>67</v>
      </c>
      <c r="V12" s="258" t="s">
        <v>67</v>
      </c>
      <c r="W12" s="258" t="s">
        <v>67</v>
      </c>
      <c r="X12" s="258" t="s">
        <v>67</v>
      </c>
      <c r="Y12" s="258" t="s">
        <v>67</v>
      </c>
      <c r="Z12" s="258" t="s">
        <v>67</v>
      </c>
      <c r="AA12" s="258" t="s">
        <v>67</v>
      </c>
      <c r="AB12" s="258" t="s">
        <v>67</v>
      </c>
      <c r="AC12" s="258" t="s">
        <v>67</v>
      </c>
      <c r="AD12" s="258" t="s">
        <v>67</v>
      </c>
      <c r="AE12" s="258" t="s">
        <v>67</v>
      </c>
      <c r="AF12" s="266">
        <v>0</v>
      </c>
      <c r="AG12" s="266">
        <v>1</v>
      </c>
      <c r="AH12" s="266">
        <v>1</v>
      </c>
      <c r="AI12" s="266">
        <v>0</v>
      </c>
      <c r="AJ12" s="260" t="s">
        <v>32</v>
      </c>
      <c r="AL12" s="206" t="str">
        <f t="shared" si="0"/>
        <v xml:space="preserve">    (U1)ALERT_REQ_UNKNOWN</v>
      </c>
      <c r="AR12" s="68" t="str">
        <f t="shared" si="3"/>
        <v xml:space="preserve">    (U4)0x00000006U,                                                           /* 06 UNKNOWN                                         */</v>
      </c>
      <c r="AS12" s="68" t="str">
        <f t="shared" si="4"/>
        <v xml:space="preserve">    (U4)0x0000000FU,                                                           /* 06 UNKNOWN                                         */</v>
      </c>
      <c r="AT12" s="68" t="str">
        <f t="shared" si="1"/>
        <v xml:space="preserve">    (U1)ALERT_REQ_UNKNOWN,                                                     /* 06 UNKNOWN                                         */</v>
      </c>
      <c r="AU12" s="68"/>
      <c r="AV12" s="54" t="s">
        <v>88</v>
      </c>
      <c r="AW12" s="73" t="str">
        <f>[2]Matrix!D8&amp;"["&amp;[2]Matrix!D7&amp;"]"</f>
        <v>st_gp_ALERT_S_ADTJA_MTRX[10]</v>
      </c>
    </row>
    <row r="13" spans="1:49">
      <c r="B13" s="140"/>
      <c r="C13" s="52">
        <f t="shared" si="2"/>
        <v>7</v>
      </c>
      <c r="D13" s="258" t="s">
        <v>67</v>
      </c>
      <c r="E13" s="258" t="s">
        <v>67</v>
      </c>
      <c r="F13" s="258" t="s">
        <v>67</v>
      </c>
      <c r="G13" s="258" t="s">
        <v>67</v>
      </c>
      <c r="H13" s="258" t="s">
        <v>67</v>
      </c>
      <c r="I13" s="258" t="s">
        <v>67</v>
      </c>
      <c r="J13" s="258" t="s">
        <v>67</v>
      </c>
      <c r="K13" s="258" t="s">
        <v>67</v>
      </c>
      <c r="L13" s="258" t="s">
        <v>67</v>
      </c>
      <c r="M13" s="258" t="s">
        <v>67</v>
      </c>
      <c r="N13" s="258" t="s">
        <v>67</v>
      </c>
      <c r="O13" s="258" t="s">
        <v>67</v>
      </c>
      <c r="P13" s="258" t="s">
        <v>67</v>
      </c>
      <c r="Q13" s="258" t="s">
        <v>67</v>
      </c>
      <c r="R13" s="258" t="s">
        <v>67</v>
      </c>
      <c r="S13" s="258" t="s">
        <v>67</v>
      </c>
      <c r="T13" s="258" t="s">
        <v>67</v>
      </c>
      <c r="U13" s="258" t="s">
        <v>67</v>
      </c>
      <c r="V13" s="258" t="s">
        <v>67</v>
      </c>
      <c r="W13" s="258" t="s">
        <v>67</v>
      </c>
      <c r="X13" s="258" t="s">
        <v>67</v>
      </c>
      <c r="Y13" s="258" t="s">
        <v>67</v>
      </c>
      <c r="Z13" s="258" t="s">
        <v>67</v>
      </c>
      <c r="AA13" s="258" t="s">
        <v>67</v>
      </c>
      <c r="AB13" s="258" t="s">
        <v>67</v>
      </c>
      <c r="AC13" s="258" t="s">
        <v>67</v>
      </c>
      <c r="AD13" s="258" t="s">
        <v>67</v>
      </c>
      <c r="AE13" s="258" t="s">
        <v>67</v>
      </c>
      <c r="AF13" s="266">
        <v>0</v>
      </c>
      <c r="AG13" s="266">
        <v>1</v>
      </c>
      <c r="AH13" s="266">
        <v>1</v>
      </c>
      <c r="AI13" s="266">
        <v>1</v>
      </c>
      <c r="AJ13" s="260" t="s">
        <v>32</v>
      </c>
      <c r="AL13" s="206" t="str">
        <f t="shared" si="0"/>
        <v xml:space="preserve">    (U1)ALERT_REQ_UNKNOWN</v>
      </c>
      <c r="AR13" s="68" t="str">
        <f t="shared" si="3"/>
        <v xml:space="preserve">    (U4)0x00000007U,                                                           /* 07 UNKNOWN                                         */</v>
      </c>
      <c r="AS13" s="68" t="str">
        <f t="shared" si="4"/>
        <v xml:space="preserve">    (U4)0x0000000FU,                                                           /* 07 UNKNOWN                                         */</v>
      </c>
      <c r="AT13" s="68" t="str">
        <f t="shared" si="1"/>
        <v xml:space="preserve">    (U1)ALERT_REQ_UNKNOWN,                                                     /* 07 UNKNOWN                                         */</v>
      </c>
      <c r="AU13" s="68" t="str">
        <f ca="1">"        &amp;"&amp;$AW$11&amp;"[0],"&amp;REPT(" ",66-LEN($AW$11))&amp;"/* u1p_DST                                            */"</f>
        <v xml:space="preserve">        &amp;u1_sp_ALERT_S_ADTJA_PD_DST[0],                                        /* u1p_DST                                            */</v>
      </c>
      <c r="AV13" s="54" t="s">
        <v>76</v>
      </c>
      <c r="AW13" s="139">
        <f>COUNTA($AJ$6:$AJ$69)</f>
        <v>16</v>
      </c>
    </row>
    <row r="14" spans="1:49">
      <c r="B14" s="140"/>
      <c r="C14" s="52">
        <f t="shared" si="2"/>
        <v>8</v>
      </c>
      <c r="D14" s="258" t="s">
        <v>67</v>
      </c>
      <c r="E14" s="258" t="s">
        <v>67</v>
      </c>
      <c r="F14" s="258" t="s">
        <v>67</v>
      </c>
      <c r="G14" s="258" t="s">
        <v>67</v>
      </c>
      <c r="H14" s="258" t="s">
        <v>67</v>
      </c>
      <c r="I14" s="258" t="s">
        <v>67</v>
      </c>
      <c r="J14" s="258" t="s">
        <v>67</v>
      </c>
      <c r="K14" s="258" t="s">
        <v>67</v>
      </c>
      <c r="L14" s="258" t="s">
        <v>67</v>
      </c>
      <c r="M14" s="258" t="s">
        <v>67</v>
      </c>
      <c r="N14" s="258" t="s">
        <v>67</v>
      </c>
      <c r="O14" s="258" t="s">
        <v>67</v>
      </c>
      <c r="P14" s="258" t="s">
        <v>67</v>
      </c>
      <c r="Q14" s="258" t="s">
        <v>67</v>
      </c>
      <c r="R14" s="258" t="s">
        <v>67</v>
      </c>
      <c r="S14" s="258" t="s">
        <v>67</v>
      </c>
      <c r="T14" s="258" t="s">
        <v>67</v>
      </c>
      <c r="U14" s="258" t="s">
        <v>67</v>
      </c>
      <c r="V14" s="258" t="s">
        <v>67</v>
      </c>
      <c r="W14" s="258" t="s">
        <v>67</v>
      </c>
      <c r="X14" s="258" t="s">
        <v>67</v>
      </c>
      <c r="Y14" s="258" t="s">
        <v>67</v>
      </c>
      <c r="Z14" s="258" t="s">
        <v>67</v>
      </c>
      <c r="AA14" s="258" t="s">
        <v>67</v>
      </c>
      <c r="AB14" s="258" t="s">
        <v>67</v>
      </c>
      <c r="AC14" s="258" t="s">
        <v>67</v>
      </c>
      <c r="AD14" s="258" t="s">
        <v>67</v>
      </c>
      <c r="AE14" s="258" t="s">
        <v>67</v>
      </c>
      <c r="AF14" s="266">
        <v>1</v>
      </c>
      <c r="AG14" s="266">
        <v>0</v>
      </c>
      <c r="AH14" s="266">
        <v>0</v>
      </c>
      <c r="AI14" s="266">
        <v>0</v>
      </c>
      <c r="AJ14" s="260" t="s">
        <v>32</v>
      </c>
      <c r="AL14" s="206" t="str">
        <f t="shared" si="0"/>
        <v xml:space="preserve">    (U1)ALERT_REQ_UNKNOWN</v>
      </c>
      <c r="AR14" s="68" t="str">
        <f t="shared" si="3"/>
        <v xml:space="preserve">    (U4)0x00000008U,                                                           /* 08 UNKNOWN                                         */</v>
      </c>
      <c r="AS14" s="68" t="str">
        <f t="shared" si="4"/>
        <v xml:space="preserve">    (U4)0x0000000FU,                                                           /* 08 UNKNOWN                                         */</v>
      </c>
      <c r="AT14" s="68" t="str">
        <f t="shared" si="1"/>
        <v xml:space="preserve">    (U1)ALERT_REQ_UNKNOWN,                                                     /* 08 UNKNOWN                                         */</v>
      </c>
      <c r="AU14" s="68" t="str">
        <f ca="1">"        (U2)"&amp;$AW$10&amp;","&amp;REPT(" ",66-LEN($AW$10))&amp;"/* u2_num_srch                                        */"</f>
        <v xml:space="preserve">        (U2)ALERT_S_ADTJA_PD_NUM_DST,                                          /* u2_num_srch                                        */</v>
      </c>
      <c r="AV14" s="54" t="s">
        <v>77</v>
      </c>
      <c r="AW14" s="73" t="str">
        <f ca="1">IF(AW6&lt;&gt;AW17,VLOOKUP(AW6,[2]Matrix!$C$13:$G$37,4,FALSE),[2]Matrix!F13)</f>
        <v>u4_s_AlertS_adtjaPdSrcchk</v>
      </c>
    </row>
    <row r="15" spans="1:49">
      <c r="B15" s="140"/>
      <c r="C15" s="52">
        <f t="shared" si="2"/>
        <v>9</v>
      </c>
      <c r="D15" s="258" t="s">
        <v>67</v>
      </c>
      <c r="E15" s="258" t="s">
        <v>67</v>
      </c>
      <c r="F15" s="258" t="s">
        <v>67</v>
      </c>
      <c r="G15" s="258" t="s">
        <v>67</v>
      </c>
      <c r="H15" s="258" t="s">
        <v>67</v>
      </c>
      <c r="I15" s="258" t="s">
        <v>67</v>
      </c>
      <c r="J15" s="258" t="s">
        <v>67</v>
      </c>
      <c r="K15" s="258" t="s">
        <v>67</v>
      </c>
      <c r="L15" s="258" t="s">
        <v>67</v>
      </c>
      <c r="M15" s="258" t="s">
        <v>67</v>
      </c>
      <c r="N15" s="258" t="s">
        <v>67</v>
      </c>
      <c r="O15" s="258" t="s">
        <v>67</v>
      </c>
      <c r="P15" s="258" t="s">
        <v>67</v>
      </c>
      <c r="Q15" s="258" t="s">
        <v>67</v>
      </c>
      <c r="R15" s="258" t="s">
        <v>67</v>
      </c>
      <c r="S15" s="258" t="s">
        <v>67</v>
      </c>
      <c r="T15" s="258" t="s">
        <v>67</v>
      </c>
      <c r="U15" s="258" t="s">
        <v>67</v>
      </c>
      <c r="V15" s="258" t="s">
        <v>67</v>
      </c>
      <c r="W15" s="258" t="s">
        <v>67</v>
      </c>
      <c r="X15" s="258" t="s">
        <v>67</v>
      </c>
      <c r="Y15" s="258" t="s">
        <v>67</v>
      </c>
      <c r="Z15" s="258" t="s">
        <v>67</v>
      </c>
      <c r="AA15" s="258" t="s">
        <v>67</v>
      </c>
      <c r="AB15" s="258" t="s">
        <v>67</v>
      </c>
      <c r="AC15" s="258" t="s">
        <v>67</v>
      </c>
      <c r="AD15" s="258" t="s">
        <v>67</v>
      </c>
      <c r="AE15" s="258" t="s">
        <v>67</v>
      </c>
      <c r="AF15" s="266">
        <v>1</v>
      </c>
      <c r="AG15" s="266">
        <v>0</v>
      </c>
      <c r="AH15" s="266">
        <v>0</v>
      </c>
      <c r="AI15" s="266">
        <v>1</v>
      </c>
      <c r="AJ15" s="260" t="s">
        <v>32</v>
      </c>
      <c r="AL15" s="206" t="str">
        <f t="shared" si="0"/>
        <v xml:space="preserve">    (U1)ALERT_REQ_UNKNOWN</v>
      </c>
      <c r="AR15" s="68" t="str">
        <f t="shared" si="3"/>
        <v xml:space="preserve">    (U4)0x00000009U,                                                           /* 09 UNKNOWN                                         */</v>
      </c>
      <c r="AS15" s="68" t="str">
        <f t="shared" si="4"/>
        <v xml:space="preserve">    (U4)0x0000000FU,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IF(AW6&lt;&gt;AW17,VLOOKUP(AW6,[2]Matrix!$C$13:$G$37,5,FALSE),[2]Matrix!G13)</f>
        <v>NULL</v>
      </c>
    </row>
    <row r="16" spans="1:49">
      <c r="B16" s="140"/>
      <c r="C16" s="52">
        <f t="shared" si="2"/>
        <v>10</v>
      </c>
      <c r="D16" s="258" t="s">
        <v>67</v>
      </c>
      <c r="E16" s="258" t="s">
        <v>67</v>
      </c>
      <c r="F16" s="258" t="s">
        <v>67</v>
      </c>
      <c r="G16" s="258" t="s">
        <v>67</v>
      </c>
      <c r="H16" s="258" t="s">
        <v>67</v>
      </c>
      <c r="I16" s="258" t="s">
        <v>67</v>
      </c>
      <c r="J16" s="258" t="s">
        <v>67</v>
      </c>
      <c r="K16" s="258" t="s">
        <v>67</v>
      </c>
      <c r="L16" s="258" t="s">
        <v>67</v>
      </c>
      <c r="M16" s="258" t="s">
        <v>67</v>
      </c>
      <c r="N16" s="258" t="s">
        <v>67</v>
      </c>
      <c r="O16" s="258" t="s">
        <v>67</v>
      </c>
      <c r="P16" s="258" t="s">
        <v>67</v>
      </c>
      <c r="Q16" s="258" t="s">
        <v>67</v>
      </c>
      <c r="R16" s="258" t="s">
        <v>67</v>
      </c>
      <c r="S16" s="258" t="s">
        <v>67</v>
      </c>
      <c r="T16" s="258" t="s">
        <v>67</v>
      </c>
      <c r="U16" s="258" t="s">
        <v>67</v>
      </c>
      <c r="V16" s="258" t="s">
        <v>67</v>
      </c>
      <c r="W16" s="258" t="s">
        <v>67</v>
      </c>
      <c r="X16" s="258" t="s">
        <v>67</v>
      </c>
      <c r="Y16" s="258" t="s">
        <v>67</v>
      </c>
      <c r="Z16" s="258" t="s">
        <v>67</v>
      </c>
      <c r="AA16" s="258" t="s">
        <v>67</v>
      </c>
      <c r="AB16" s="258" t="s">
        <v>67</v>
      </c>
      <c r="AC16" s="258" t="s">
        <v>67</v>
      </c>
      <c r="AD16" s="258" t="s">
        <v>67</v>
      </c>
      <c r="AE16" s="258" t="s">
        <v>67</v>
      </c>
      <c r="AF16" s="266">
        <v>1</v>
      </c>
      <c r="AG16" s="266">
        <v>0</v>
      </c>
      <c r="AH16" s="266">
        <v>1</v>
      </c>
      <c r="AI16" s="266">
        <v>0</v>
      </c>
      <c r="AJ16" s="260" t="s">
        <v>32</v>
      </c>
      <c r="AL16" s="206" t="str">
        <f t="shared" si="0"/>
        <v xml:space="preserve">    (U1)ALERT_REQ_UNKNOWN</v>
      </c>
      <c r="AR16" s="68" t="str">
        <f t="shared" si="3"/>
        <v xml:space="preserve">    (U4)0x0000000AU,                                                           /* 10 UNKNOWN                                         */</v>
      </c>
      <c r="AS16" s="68" t="str">
        <f t="shared" si="4"/>
        <v xml:space="preserve">    (U4)0x0000000FU,                                                           /* 10 UNKNOWN                                         */</v>
      </c>
      <c r="AT16" s="68" t="str">
        <f t="shared" si="1"/>
        <v xml:space="preserve">    (U1)ALERT_REQ_UNKNOWN,                                                     /* 10 UNKNOWN                                         */</v>
      </c>
      <c r="AU16" s="68" t="s">
        <v>69</v>
      </c>
      <c r="AV16" s="54" t="s">
        <v>78</v>
      </c>
      <c r="AW16" s="73" t="str">
        <f ca="1">IF(AW6&lt;&gt;AW17,VLOOKUP(AW6,[2]Matrix!$C$13:$G$37,2,FALSE),[2]Matrix!D13)</f>
        <v>ALERT_VOM_IGN_ON</v>
      </c>
    </row>
    <row r="17" spans="2:49" ht="14.25" thickBot="1">
      <c r="B17" s="140"/>
      <c r="C17" s="52">
        <f t="shared" si="2"/>
        <v>11</v>
      </c>
      <c r="D17" s="258" t="s">
        <v>67</v>
      </c>
      <c r="E17" s="258" t="s">
        <v>67</v>
      </c>
      <c r="F17" s="258" t="s">
        <v>67</v>
      </c>
      <c r="G17" s="258" t="s">
        <v>67</v>
      </c>
      <c r="H17" s="258" t="s">
        <v>67</v>
      </c>
      <c r="I17" s="258" t="s">
        <v>67</v>
      </c>
      <c r="J17" s="258" t="s">
        <v>67</v>
      </c>
      <c r="K17" s="258" t="s">
        <v>67</v>
      </c>
      <c r="L17" s="258" t="s">
        <v>67</v>
      </c>
      <c r="M17" s="258" t="s">
        <v>67</v>
      </c>
      <c r="N17" s="258" t="s">
        <v>67</v>
      </c>
      <c r="O17" s="258" t="s">
        <v>67</v>
      </c>
      <c r="P17" s="258" t="s">
        <v>67</v>
      </c>
      <c r="Q17" s="258" t="s">
        <v>67</v>
      </c>
      <c r="R17" s="258" t="s">
        <v>67</v>
      </c>
      <c r="S17" s="258" t="s">
        <v>67</v>
      </c>
      <c r="T17" s="258" t="s">
        <v>67</v>
      </c>
      <c r="U17" s="258" t="s">
        <v>67</v>
      </c>
      <c r="V17" s="258" t="s">
        <v>67</v>
      </c>
      <c r="W17" s="258" t="s">
        <v>67</v>
      </c>
      <c r="X17" s="258" t="s">
        <v>67</v>
      </c>
      <c r="Y17" s="258" t="s">
        <v>67</v>
      </c>
      <c r="Z17" s="258" t="s">
        <v>67</v>
      </c>
      <c r="AA17" s="258" t="s">
        <v>67</v>
      </c>
      <c r="AB17" s="258" t="s">
        <v>67</v>
      </c>
      <c r="AC17" s="258" t="s">
        <v>67</v>
      </c>
      <c r="AD17" s="258" t="s">
        <v>67</v>
      </c>
      <c r="AE17" s="258" t="s">
        <v>67</v>
      </c>
      <c r="AF17" s="266">
        <v>1</v>
      </c>
      <c r="AG17" s="266">
        <v>0</v>
      </c>
      <c r="AH17" s="266">
        <v>1</v>
      </c>
      <c r="AI17" s="266">
        <v>1</v>
      </c>
      <c r="AJ17" s="260" t="s">
        <v>32</v>
      </c>
      <c r="AL17" s="206" t="str">
        <f t="shared" si="0"/>
        <v xml:space="preserve">    (U1)ALERT_REQ_UNKNOWN</v>
      </c>
      <c r="AR17" s="68" t="str">
        <f t="shared" si="3"/>
        <v xml:space="preserve">    (U4)0x0000000BU,                                                           /* 11 UNKNOWN                                         */</v>
      </c>
      <c r="AS17" s="68" t="str">
        <f t="shared" si="4"/>
        <v xml:space="preserve">    (U4)0x0000000FU,                                                           /* 11 UNKNOWN                                         */</v>
      </c>
      <c r="AT17" s="68" t="str">
        <f t="shared" si="1"/>
        <v xml:space="preserve">    (U1)ALERT_REQ_UNKNOWN,                                                     /* 11 UNKNOWN                                         */</v>
      </c>
      <c r="AU17" s="69" t="s">
        <v>81</v>
      </c>
      <c r="AV17" s="55" t="s">
        <v>79</v>
      </c>
      <c r="AW17" s="74" t="str">
        <f>UPPER([2]Matrix!$D$6)</f>
        <v>S_ADTJA</v>
      </c>
    </row>
    <row r="18" spans="2:49">
      <c r="B18" s="140"/>
      <c r="C18" s="52">
        <f t="shared" si="2"/>
        <v>12</v>
      </c>
      <c r="D18" s="258" t="s">
        <v>67</v>
      </c>
      <c r="E18" s="258" t="s">
        <v>67</v>
      </c>
      <c r="F18" s="258" t="s">
        <v>67</v>
      </c>
      <c r="G18" s="258" t="s">
        <v>67</v>
      </c>
      <c r="H18" s="258" t="s">
        <v>67</v>
      </c>
      <c r="I18" s="258" t="s">
        <v>67</v>
      </c>
      <c r="J18" s="258" t="s">
        <v>67</v>
      </c>
      <c r="K18" s="258" t="s">
        <v>67</v>
      </c>
      <c r="L18" s="258" t="s">
        <v>67</v>
      </c>
      <c r="M18" s="258" t="s">
        <v>67</v>
      </c>
      <c r="N18" s="258" t="s">
        <v>67</v>
      </c>
      <c r="O18" s="258" t="s">
        <v>67</v>
      </c>
      <c r="P18" s="258" t="s">
        <v>67</v>
      </c>
      <c r="Q18" s="258" t="s">
        <v>67</v>
      </c>
      <c r="R18" s="258" t="s">
        <v>67</v>
      </c>
      <c r="S18" s="258" t="s">
        <v>67</v>
      </c>
      <c r="T18" s="258" t="s">
        <v>67</v>
      </c>
      <c r="U18" s="258" t="s">
        <v>67</v>
      </c>
      <c r="V18" s="258" t="s">
        <v>67</v>
      </c>
      <c r="W18" s="258" t="s">
        <v>67</v>
      </c>
      <c r="X18" s="258" t="s">
        <v>67</v>
      </c>
      <c r="Y18" s="258" t="s">
        <v>67</v>
      </c>
      <c r="Z18" s="258" t="s">
        <v>67</v>
      </c>
      <c r="AA18" s="258" t="s">
        <v>67</v>
      </c>
      <c r="AB18" s="258" t="s">
        <v>67</v>
      </c>
      <c r="AC18" s="258" t="s">
        <v>67</v>
      </c>
      <c r="AD18" s="258" t="s">
        <v>67</v>
      </c>
      <c r="AE18" s="258" t="s">
        <v>67</v>
      </c>
      <c r="AF18" s="266">
        <v>1</v>
      </c>
      <c r="AG18" s="266">
        <v>1</v>
      </c>
      <c r="AH18" s="266">
        <v>0</v>
      </c>
      <c r="AI18" s="266">
        <v>0</v>
      </c>
      <c r="AJ18" s="260" t="s">
        <v>32</v>
      </c>
      <c r="AL18" s="206" t="str">
        <f t="shared" si="0"/>
        <v xml:space="preserve">    (U1)ALERT_REQ_UNKNOWN</v>
      </c>
      <c r="AR18" s="68" t="str">
        <f t="shared" si="3"/>
        <v xml:space="preserve">    (U4)0x0000000CU,                                                           /* 12 UNKNOWN                                         */</v>
      </c>
      <c r="AS18" s="68" t="str">
        <f t="shared" si="4"/>
        <v xml:space="preserve">    (U4)0x0000000FU,                                                           /* 12 UNKNOWN                                         */</v>
      </c>
      <c r="AT18" s="68" t="str">
        <f t="shared" si="1"/>
        <v xml:space="preserve">    (U1)ALERT_REQ_UNKNOWN,                                                     /* 12 UNKNOWN                                         */</v>
      </c>
    </row>
    <row r="19" spans="2:49">
      <c r="B19" s="140"/>
      <c r="C19" s="52">
        <f t="shared" si="2"/>
        <v>13</v>
      </c>
      <c r="D19" s="258" t="s">
        <v>67</v>
      </c>
      <c r="E19" s="258" t="s">
        <v>67</v>
      </c>
      <c r="F19" s="258" t="s">
        <v>67</v>
      </c>
      <c r="G19" s="258" t="s">
        <v>67</v>
      </c>
      <c r="H19" s="258" t="s">
        <v>67</v>
      </c>
      <c r="I19" s="258" t="s">
        <v>67</v>
      </c>
      <c r="J19" s="258" t="s">
        <v>67</v>
      </c>
      <c r="K19" s="258" t="s">
        <v>67</v>
      </c>
      <c r="L19" s="258" t="s">
        <v>67</v>
      </c>
      <c r="M19" s="258" t="s">
        <v>67</v>
      </c>
      <c r="N19" s="258" t="s">
        <v>67</v>
      </c>
      <c r="O19" s="258" t="s">
        <v>67</v>
      </c>
      <c r="P19" s="258" t="s">
        <v>67</v>
      </c>
      <c r="Q19" s="258" t="s">
        <v>67</v>
      </c>
      <c r="R19" s="258" t="s">
        <v>67</v>
      </c>
      <c r="S19" s="258" t="s">
        <v>67</v>
      </c>
      <c r="T19" s="258" t="s">
        <v>67</v>
      </c>
      <c r="U19" s="258" t="s">
        <v>67</v>
      </c>
      <c r="V19" s="258" t="s">
        <v>67</v>
      </c>
      <c r="W19" s="258" t="s">
        <v>67</v>
      </c>
      <c r="X19" s="258" t="s">
        <v>67</v>
      </c>
      <c r="Y19" s="258" t="s">
        <v>67</v>
      </c>
      <c r="Z19" s="258" t="s">
        <v>67</v>
      </c>
      <c r="AA19" s="258" t="s">
        <v>67</v>
      </c>
      <c r="AB19" s="258" t="s">
        <v>67</v>
      </c>
      <c r="AC19" s="258" t="s">
        <v>67</v>
      </c>
      <c r="AD19" s="258" t="s">
        <v>67</v>
      </c>
      <c r="AE19" s="258" t="s">
        <v>67</v>
      </c>
      <c r="AF19" s="266">
        <v>1</v>
      </c>
      <c r="AG19" s="266">
        <v>1</v>
      </c>
      <c r="AH19" s="266">
        <v>0</v>
      </c>
      <c r="AI19" s="266">
        <v>1</v>
      </c>
      <c r="AJ19" s="260" t="s">
        <v>32</v>
      </c>
      <c r="AL19" s="206" t="str">
        <f t="shared" si="0"/>
        <v xml:space="preserve">    (U1)ALERT_REQ_UNKNOWN</v>
      </c>
      <c r="AR19" s="68" t="str">
        <f t="shared" si="3"/>
        <v xml:space="preserve">    (U4)0x0000000DU,                                                           /* 13 UNKNOWN                                         */</v>
      </c>
      <c r="AS19" s="68" t="str">
        <f t="shared" si="4"/>
        <v xml:space="preserve">    (U4)0x0000000FU,                                                           /* 13 UNKNOWN                                         */</v>
      </c>
      <c r="AT19" s="68" t="str">
        <f t="shared" si="1"/>
        <v xml:space="preserve">    (U1)ALERT_REQ_UNKNOWN,                                                     /* 13 UNKNOWN                                         */</v>
      </c>
    </row>
    <row r="20" spans="2:49">
      <c r="B20" s="140"/>
      <c r="C20" s="52">
        <f t="shared" si="2"/>
        <v>14</v>
      </c>
      <c r="D20" s="258" t="s">
        <v>67</v>
      </c>
      <c r="E20" s="258" t="s">
        <v>67</v>
      </c>
      <c r="F20" s="258" t="s">
        <v>67</v>
      </c>
      <c r="G20" s="258" t="s">
        <v>67</v>
      </c>
      <c r="H20" s="258" t="s">
        <v>67</v>
      </c>
      <c r="I20" s="258" t="s">
        <v>67</v>
      </c>
      <c r="J20" s="258" t="s">
        <v>67</v>
      </c>
      <c r="K20" s="258" t="s">
        <v>67</v>
      </c>
      <c r="L20" s="258" t="s">
        <v>67</v>
      </c>
      <c r="M20" s="258" t="s">
        <v>67</v>
      </c>
      <c r="N20" s="258" t="s">
        <v>67</v>
      </c>
      <c r="O20" s="258" t="s">
        <v>67</v>
      </c>
      <c r="P20" s="258" t="s">
        <v>67</v>
      </c>
      <c r="Q20" s="258" t="s">
        <v>67</v>
      </c>
      <c r="R20" s="258" t="s">
        <v>67</v>
      </c>
      <c r="S20" s="258" t="s">
        <v>67</v>
      </c>
      <c r="T20" s="258" t="s">
        <v>67</v>
      </c>
      <c r="U20" s="258" t="s">
        <v>67</v>
      </c>
      <c r="V20" s="258" t="s">
        <v>67</v>
      </c>
      <c r="W20" s="258" t="s">
        <v>67</v>
      </c>
      <c r="X20" s="258" t="s">
        <v>67</v>
      </c>
      <c r="Y20" s="258" t="s">
        <v>67</v>
      </c>
      <c r="Z20" s="258" t="s">
        <v>67</v>
      </c>
      <c r="AA20" s="258" t="s">
        <v>67</v>
      </c>
      <c r="AB20" s="258" t="s">
        <v>67</v>
      </c>
      <c r="AC20" s="258" t="s">
        <v>67</v>
      </c>
      <c r="AD20" s="258" t="s">
        <v>67</v>
      </c>
      <c r="AE20" s="258" t="s">
        <v>67</v>
      </c>
      <c r="AF20" s="266">
        <v>1</v>
      </c>
      <c r="AG20" s="266">
        <v>1</v>
      </c>
      <c r="AH20" s="266">
        <v>1</v>
      </c>
      <c r="AI20" s="266">
        <v>0</v>
      </c>
      <c r="AJ20" s="260" t="s">
        <v>32</v>
      </c>
      <c r="AL20" s="206" t="str">
        <f t="shared" si="0"/>
        <v xml:space="preserve">    (U1)ALERT_REQ_UNKNOWN</v>
      </c>
      <c r="AR20" s="68" t="str">
        <f t="shared" si="3"/>
        <v xml:space="preserve">    (U4)0x0000000EU,                                                           /* 14 UNKNOWN                                         */</v>
      </c>
      <c r="AS20" s="68" t="str">
        <f t="shared" si="4"/>
        <v xml:space="preserve">    (U4)0x0000000FU,                                                           /* 14 UNKNOWN                                         */</v>
      </c>
      <c r="AT20" s="68" t="str">
        <f t="shared" si="1"/>
        <v xml:space="preserve">    (U1)ALERT_REQ_UNKNOWN,                                                     /* 14 UNKNOWN                                         */</v>
      </c>
    </row>
    <row r="21" spans="2:49">
      <c r="B21" s="140"/>
      <c r="C21" s="52">
        <f t="shared" si="2"/>
        <v>15</v>
      </c>
      <c r="D21" s="258" t="s">
        <v>67</v>
      </c>
      <c r="E21" s="258" t="s">
        <v>67</v>
      </c>
      <c r="F21" s="258" t="s">
        <v>67</v>
      </c>
      <c r="G21" s="258" t="s">
        <v>67</v>
      </c>
      <c r="H21" s="258" t="s">
        <v>67</v>
      </c>
      <c r="I21" s="258" t="s">
        <v>67</v>
      </c>
      <c r="J21" s="258" t="s">
        <v>67</v>
      </c>
      <c r="K21" s="258" t="s">
        <v>67</v>
      </c>
      <c r="L21" s="258" t="s">
        <v>67</v>
      </c>
      <c r="M21" s="258" t="s">
        <v>67</v>
      </c>
      <c r="N21" s="258" t="s">
        <v>67</v>
      </c>
      <c r="O21" s="258" t="s">
        <v>67</v>
      </c>
      <c r="P21" s="258" t="s">
        <v>67</v>
      </c>
      <c r="Q21" s="258" t="s">
        <v>67</v>
      </c>
      <c r="R21" s="258" t="s">
        <v>67</v>
      </c>
      <c r="S21" s="258" t="s">
        <v>67</v>
      </c>
      <c r="T21" s="258" t="s">
        <v>67</v>
      </c>
      <c r="U21" s="258" t="s">
        <v>67</v>
      </c>
      <c r="V21" s="258" t="s">
        <v>67</v>
      </c>
      <c r="W21" s="258" t="s">
        <v>67</v>
      </c>
      <c r="X21" s="258" t="s">
        <v>67</v>
      </c>
      <c r="Y21" s="258" t="s">
        <v>67</v>
      </c>
      <c r="Z21" s="258" t="s">
        <v>67</v>
      </c>
      <c r="AA21" s="258" t="s">
        <v>67</v>
      </c>
      <c r="AB21" s="258" t="s">
        <v>67</v>
      </c>
      <c r="AC21" s="258" t="s">
        <v>67</v>
      </c>
      <c r="AD21" s="258" t="s">
        <v>67</v>
      </c>
      <c r="AE21" s="258" t="s">
        <v>67</v>
      </c>
      <c r="AF21" s="266">
        <v>1</v>
      </c>
      <c r="AG21" s="266">
        <v>1</v>
      </c>
      <c r="AH21" s="266">
        <v>1</v>
      </c>
      <c r="AI21" s="266">
        <v>1</v>
      </c>
      <c r="AJ21" s="260" t="s">
        <v>32</v>
      </c>
      <c r="AL21" s="206" t="str">
        <f t="shared" si="0"/>
        <v xml:space="preserve">    (U1)ALERT_REQ_UNKNOWN</v>
      </c>
      <c r="AR21" s="68" t="str">
        <f t="shared" si="3"/>
        <v xml:space="preserve">    (U4)0x0000000FU                                                            /* 15 UNKNOWN                                         */</v>
      </c>
      <c r="AS21" s="68" t="str">
        <f t="shared" si="4"/>
        <v xml:space="preserve">    (U4)0x0000000FU                                                            /* 15 UNKNOWN                                         */</v>
      </c>
      <c r="AT21" s="68" t="str">
        <f t="shared" si="1"/>
        <v xml:space="preserve">    (U1)ALERT_REQ_UNKNOWN                                                      /* 15 UNKNOWN                                         */</v>
      </c>
    </row>
    <row r="22" spans="2:49">
      <c r="B22" s="140"/>
      <c r="C22" s="52">
        <f t="shared" si="2"/>
        <v>16</v>
      </c>
      <c r="D22" s="258" t="s">
        <v>67</v>
      </c>
      <c r="E22" s="258" t="s">
        <v>67</v>
      </c>
      <c r="F22" s="258" t="s">
        <v>67</v>
      </c>
      <c r="G22" s="258" t="s">
        <v>67</v>
      </c>
      <c r="H22" s="258" t="s">
        <v>67</v>
      </c>
      <c r="I22" s="258" t="s">
        <v>67</v>
      </c>
      <c r="J22" s="258" t="s">
        <v>67</v>
      </c>
      <c r="K22" s="258" t="s">
        <v>67</v>
      </c>
      <c r="L22" s="258" t="s">
        <v>67</v>
      </c>
      <c r="M22" s="258" t="s">
        <v>67</v>
      </c>
      <c r="N22" s="258" t="s">
        <v>67</v>
      </c>
      <c r="O22" s="258" t="s">
        <v>67</v>
      </c>
      <c r="P22" s="258" t="s">
        <v>67</v>
      </c>
      <c r="Q22" s="258" t="s">
        <v>67</v>
      </c>
      <c r="R22" s="258" t="s">
        <v>67</v>
      </c>
      <c r="S22" s="258" t="s">
        <v>67</v>
      </c>
      <c r="T22" s="258" t="s">
        <v>67</v>
      </c>
      <c r="U22" s="258" t="s">
        <v>67</v>
      </c>
      <c r="V22" s="258" t="s">
        <v>67</v>
      </c>
      <c r="W22" s="258" t="s">
        <v>67</v>
      </c>
      <c r="X22" s="258" t="s">
        <v>67</v>
      </c>
      <c r="Y22" s="258" t="s">
        <v>67</v>
      </c>
      <c r="Z22" s="258" t="s">
        <v>67</v>
      </c>
      <c r="AA22" s="258" t="s">
        <v>67</v>
      </c>
      <c r="AB22" s="258" t="s">
        <v>67</v>
      </c>
      <c r="AC22" s="258" t="s">
        <v>67</v>
      </c>
      <c r="AD22" s="258" t="s">
        <v>67</v>
      </c>
      <c r="AE22" s="258" t="s">
        <v>67</v>
      </c>
      <c r="AF22" s="258" t="s">
        <v>67</v>
      </c>
      <c r="AG22" s="258" t="s">
        <v>67</v>
      </c>
      <c r="AH22" s="258" t="s">
        <v>67</v>
      </c>
      <c r="AI22" s="258" t="s">
        <v>67</v>
      </c>
      <c r="AJ22" s="56"/>
      <c r="AL22" s="206" t="str">
        <f t="shared" ca="1" si="0"/>
        <v xml:space="preserve">    (U1)ALERT_REQ_S_ADTJA_PD_</v>
      </c>
      <c r="AR22" s="68" t="str">
        <f t="shared" si="3"/>
        <v>};</v>
      </c>
      <c r="AS22" s="68" t="str">
        <f t="shared" si="4"/>
        <v>};</v>
      </c>
      <c r="AT22" s="68" t="str">
        <f t="shared" si="1"/>
        <v>};</v>
      </c>
    </row>
    <row r="23" spans="2:49">
      <c r="B23" s="140"/>
      <c r="C23" s="52">
        <f t="shared" si="2"/>
        <v>17</v>
      </c>
      <c r="D23" s="258" t="s">
        <v>67</v>
      </c>
      <c r="E23" s="258" t="s">
        <v>67</v>
      </c>
      <c r="F23" s="258" t="s">
        <v>67</v>
      </c>
      <c r="G23" s="258" t="s">
        <v>67</v>
      </c>
      <c r="H23" s="258" t="s">
        <v>67</v>
      </c>
      <c r="I23" s="258" t="s">
        <v>67</v>
      </c>
      <c r="J23" s="258" t="s">
        <v>67</v>
      </c>
      <c r="K23" s="258" t="s">
        <v>67</v>
      </c>
      <c r="L23" s="258" t="s">
        <v>67</v>
      </c>
      <c r="M23" s="258" t="s">
        <v>67</v>
      </c>
      <c r="N23" s="258" t="s">
        <v>67</v>
      </c>
      <c r="O23" s="258" t="s">
        <v>67</v>
      </c>
      <c r="P23" s="258" t="s">
        <v>67</v>
      </c>
      <c r="Q23" s="258" t="s">
        <v>67</v>
      </c>
      <c r="R23" s="258" t="s">
        <v>67</v>
      </c>
      <c r="S23" s="258" t="s">
        <v>67</v>
      </c>
      <c r="T23" s="258" t="s">
        <v>67</v>
      </c>
      <c r="U23" s="258" t="s">
        <v>67</v>
      </c>
      <c r="V23" s="258" t="s">
        <v>67</v>
      </c>
      <c r="W23" s="258" t="s">
        <v>67</v>
      </c>
      <c r="X23" s="258" t="s">
        <v>67</v>
      </c>
      <c r="Y23" s="258" t="s">
        <v>67</v>
      </c>
      <c r="Z23" s="258" t="s">
        <v>67</v>
      </c>
      <c r="AA23" s="258" t="s">
        <v>67</v>
      </c>
      <c r="AB23" s="258" t="s">
        <v>67</v>
      </c>
      <c r="AC23" s="258" t="s">
        <v>67</v>
      </c>
      <c r="AD23" s="258" t="s">
        <v>67</v>
      </c>
      <c r="AE23" s="258" t="s">
        <v>67</v>
      </c>
      <c r="AF23" s="258" t="s">
        <v>67</v>
      </c>
      <c r="AG23" s="258" t="s">
        <v>67</v>
      </c>
      <c r="AH23" s="258" t="s">
        <v>67</v>
      </c>
      <c r="AI23" s="258" t="s">
        <v>67</v>
      </c>
      <c r="AJ23" s="56"/>
      <c r="AL23" s="206" t="str">
        <f t="shared" ca="1" si="0"/>
        <v xml:space="preserve">    (U1)ALERT_REQ_S_ADTJA_PD_</v>
      </c>
      <c r="AR23" s="68" t="str">
        <f t="shared" si="3"/>
        <v/>
      </c>
      <c r="AS23" s="68" t="str">
        <f t="shared" si="4"/>
        <v/>
      </c>
      <c r="AT23" s="68" t="str">
        <f t="shared" si="1"/>
        <v/>
      </c>
    </row>
    <row r="24" spans="2:49">
      <c r="B24" s="140"/>
      <c r="C24" s="52">
        <f t="shared" si="2"/>
        <v>18</v>
      </c>
      <c r="D24" s="258" t="s">
        <v>67</v>
      </c>
      <c r="E24" s="258" t="s">
        <v>67</v>
      </c>
      <c r="F24" s="258" t="s">
        <v>67</v>
      </c>
      <c r="G24" s="258" t="s">
        <v>67</v>
      </c>
      <c r="H24" s="258" t="s">
        <v>67</v>
      </c>
      <c r="I24" s="258" t="s">
        <v>67</v>
      </c>
      <c r="J24" s="258" t="s">
        <v>67</v>
      </c>
      <c r="K24" s="258" t="s">
        <v>67</v>
      </c>
      <c r="L24" s="258" t="s">
        <v>67</v>
      </c>
      <c r="M24" s="258" t="s">
        <v>67</v>
      </c>
      <c r="N24" s="258" t="s">
        <v>67</v>
      </c>
      <c r="O24" s="258" t="s">
        <v>67</v>
      </c>
      <c r="P24" s="258" t="s">
        <v>67</v>
      </c>
      <c r="Q24" s="258" t="s">
        <v>67</v>
      </c>
      <c r="R24" s="258" t="s">
        <v>67</v>
      </c>
      <c r="S24" s="258" t="s">
        <v>67</v>
      </c>
      <c r="T24" s="258" t="s">
        <v>67</v>
      </c>
      <c r="U24" s="258" t="s">
        <v>67</v>
      </c>
      <c r="V24" s="258" t="s">
        <v>67</v>
      </c>
      <c r="W24" s="258" t="s">
        <v>67</v>
      </c>
      <c r="X24" s="258" t="s">
        <v>67</v>
      </c>
      <c r="Y24" s="258" t="s">
        <v>67</v>
      </c>
      <c r="Z24" s="258" t="s">
        <v>67</v>
      </c>
      <c r="AA24" s="258" t="s">
        <v>67</v>
      </c>
      <c r="AB24" s="258" t="s">
        <v>67</v>
      </c>
      <c r="AC24" s="258" t="s">
        <v>67</v>
      </c>
      <c r="AD24" s="258" t="s">
        <v>67</v>
      </c>
      <c r="AE24" s="258" t="s">
        <v>67</v>
      </c>
      <c r="AF24" s="258" t="s">
        <v>67</v>
      </c>
      <c r="AG24" s="258" t="s">
        <v>67</v>
      </c>
      <c r="AH24" s="258" t="s">
        <v>67</v>
      </c>
      <c r="AI24" s="258" t="s">
        <v>67</v>
      </c>
      <c r="AJ24" s="56"/>
      <c r="AL24" s="206" t="str">
        <f t="shared" ca="1" si="0"/>
        <v xml:space="preserve">    (U1)ALERT_REQ_S_ADTJA_PD_</v>
      </c>
      <c r="AR24" s="68" t="str">
        <f t="shared" si="3"/>
        <v/>
      </c>
      <c r="AS24" s="68" t="str">
        <f t="shared" si="4"/>
        <v/>
      </c>
      <c r="AT24" s="68" t="str">
        <f t="shared" si="1"/>
        <v/>
      </c>
    </row>
    <row r="25" spans="2:49">
      <c r="B25" s="140"/>
      <c r="C25" s="52">
        <f t="shared" si="2"/>
        <v>19</v>
      </c>
      <c r="D25" s="258" t="s">
        <v>67</v>
      </c>
      <c r="E25" s="258" t="s">
        <v>67</v>
      </c>
      <c r="F25" s="258" t="s">
        <v>67</v>
      </c>
      <c r="G25" s="258" t="s">
        <v>67</v>
      </c>
      <c r="H25" s="258" t="s">
        <v>67</v>
      </c>
      <c r="I25" s="258" t="s">
        <v>67</v>
      </c>
      <c r="J25" s="258" t="s">
        <v>67</v>
      </c>
      <c r="K25" s="258" t="s">
        <v>67</v>
      </c>
      <c r="L25" s="258" t="s">
        <v>67</v>
      </c>
      <c r="M25" s="258" t="s">
        <v>67</v>
      </c>
      <c r="N25" s="258" t="s">
        <v>67</v>
      </c>
      <c r="O25" s="258" t="s">
        <v>67</v>
      </c>
      <c r="P25" s="258" t="s">
        <v>67</v>
      </c>
      <c r="Q25" s="258" t="s">
        <v>67</v>
      </c>
      <c r="R25" s="258" t="s">
        <v>67</v>
      </c>
      <c r="S25" s="258" t="s">
        <v>67</v>
      </c>
      <c r="T25" s="258" t="s">
        <v>67</v>
      </c>
      <c r="U25" s="258" t="s">
        <v>67</v>
      </c>
      <c r="V25" s="258" t="s">
        <v>67</v>
      </c>
      <c r="W25" s="258" t="s">
        <v>67</v>
      </c>
      <c r="X25" s="258" t="s">
        <v>67</v>
      </c>
      <c r="Y25" s="258" t="s">
        <v>67</v>
      </c>
      <c r="Z25" s="258" t="s">
        <v>67</v>
      </c>
      <c r="AA25" s="258" t="s">
        <v>67</v>
      </c>
      <c r="AB25" s="258" t="s">
        <v>67</v>
      </c>
      <c r="AC25" s="258" t="s">
        <v>67</v>
      </c>
      <c r="AD25" s="258" t="s">
        <v>67</v>
      </c>
      <c r="AE25" s="258" t="s">
        <v>67</v>
      </c>
      <c r="AF25" s="258" t="s">
        <v>67</v>
      </c>
      <c r="AG25" s="258" t="s">
        <v>67</v>
      </c>
      <c r="AH25" s="258" t="s">
        <v>67</v>
      </c>
      <c r="AI25" s="258" t="s">
        <v>67</v>
      </c>
      <c r="AJ25" s="56"/>
      <c r="AL25" s="206" t="str">
        <f t="shared" ca="1" si="0"/>
        <v xml:space="preserve">    (U1)ALERT_REQ_S_ADTJA_PD_</v>
      </c>
      <c r="AR25" s="68" t="str">
        <f t="shared" si="3"/>
        <v/>
      </c>
      <c r="AS25" s="68" t="str">
        <f t="shared" si="4"/>
        <v/>
      </c>
      <c r="AT25" s="68" t="str">
        <f t="shared" si="1"/>
        <v/>
      </c>
    </row>
    <row r="26" spans="2:49">
      <c r="B26" s="140"/>
      <c r="C26" s="52">
        <f t="shared" si="2"/>
        <v>20</v>
      </c>
      <c r="D26" s="258" t="s">
        <v>67</v>
      </c>
      <c r="E26" s="258" t="s">
        <v>67</v>
      </c>
      <c r="F26" s="258" t="s">
        <v>67</v>
      </c>
      <c r="G26" s="258" t="s">
        <v>67</v>
      </c>
      <c r="H26" s="258" t="s">
        <v>67</v>
      </c>
      <c r="I26" s="258" t="s">
        <v>67</v>
      </c>
      <c r="J26" s="258" t="s">
        <v>67</v>
      </c>
      <c r="K26" s="258" t="s">
        <v>67</v>
      </c>
      <c r="L26" s="258" t="s">
        <v>67</v>
      </c>
      <c r="M26" s="258" t="s">
        <v>67</v>
      </c>
      <c r="N26" s="258" t="s">
        <v>67</v>
      </c>
      <c r="O26" s="258" t="s">
        <v>67</v>
      </c>
      <c r="P26" s="258" t="s">
        <v>67</v>
      </c>
      <c r="Q26" s="258" t="s">
        <v>67</v>
      </c>
      <c r="R26" s="258" t="s">
        <v>67</v>
      </c>
      <c r="S26" s="258" t="s">
        <v>67</v>
      </c>
      <c r="T26" s="258" t="s">
        <v>67</v>
      </c>
      <c r="U26" s="258" t="s">
        <v>67</v>
      </c>
      <c r="V26" s="258" t="s">
        <v>67</v>
      </c>
      <c r="W26" s="258" t="s">
        <v>67</v>
      </c>
      <c r="X26" s="258" t="s">
        <v>67</v>
      </c>
      <c r="Y26" s="258" t="s">
        <v>67</v>
      </c>
      <c r="Z26" s="258" t="s">
        <v>67</v>
      </c>
      <c r="AA26" s="258" t="s">
        <v>67</v>
      </c>
      <c r="AB26" s="258" t="s">
        <v>67</v>
      </c>
      <c r="AC26" s="258" t="s">
        <v>67</v>
      </c>
      <c r="AD26" s="258" t="s">
        <v>67</v>
      </c>
      <c r="AE26" s="258" t="s">
        <v>67</v>
      </c>
      <c r="AF26" s="258" t="s">
        <v>67</v>
      </c>
      <c r="AG26" s="258" t="s">
        <v>67</v>
      </c>
      <c r="AH26" s="258" t="s">
        <v>67</v>
      </c>
      <c r="AI26" s="258" t="s">
        <v>67</v>
      </c>
      <c r="AJ26" s="56"/>
      <c r="AL26" s="206" t="str">
        <f t="shared" ca="1" si="0"/>
        <v xml:space="preserve">    (U1)ALERT_REQ_S_ADTJA_PD_</v>
      </c>
      <c r="AR26" s="68" t="str">
        <f t="shared" si="3"/>
        <v/>
      </c>
      <c r="AS26" s="68" t="str">
        <f t="shared" si="4"/>
        <v/>
      </c>
      <c r="AT26" s="68" t="str">
        <f t="shared" si="1"/>
        <v/>
      </c>
    </row>
    <row r="27" spans="2:49">
      <c r="B27" s="140"/>
      <c r="C27" s="52">
        <f t="shared" si="2"/>
        <v>21</v>
      </c>
      <c r="D27" s="258" t="s">
        <v>67</v>
      </c>
      <c r="E27" s="258" t="s">
        <v>67</v>
      </c>
      <c r="F27" s="258" t="s">
        <v>67</v>
      </c>
      <c r="G27" s="258" t="s">
        <v>67</v>
      </c>
      <c r="H27" s="258" t="s">
        <v>67</v>
      </c>
      <c r="I27" s="258" t="s">
        <v>67</v>
      </c>
      <c r="J27" s="258" t="s">
        <v>67</v>
      </c>
      <c r="K27" s="258" t="s">
        <v>67</v>
      </c>
      <c r="L27" s="258" t="s">
        <v>67</v>
      </c>
      <c r="M27" s="258" t="s">
        <v>67</v>
      </c>
      <c r="N27" s="258" t="s">
        <v>67</v>
      </c>
      <c r="O27" s="258" t="s">
        <v>67</v>
      </c>
      <c r="P27" s="258" t="s">
        <v>67</v>
      </c>
      <c r="Q27" s="258" t="s">
        <v>67</v>
      </c>
      <c r="R27" s="258" t="s">
        <v>67</v>
      </c>
      <c r="S27" s="258" t="s">
        <v>67</v>
      </c>
      <c r="T27" s="258" t="s">
        <v>67</v>
      </c>
      <c r="U27" s="258" t="s">
        <v>67</v>
      </c>
      <c r="V27" s="258" t="s">
        <v>67</v>
      </c>
      <c r="W27" s="258" t="s">
        <v>67</v>
      </c>
      <c r="X27" s="258" t="s">
        <v>67</v>
      </c>
      <c r="Y27" s="258" t="s">
        <v>67</v>
      </c>
      <c r="Z27" s="258" t="s">
        <v>67</v>
      </c>
      <c r="AA27" s="258" t="s">
        <v>67</v>
      </c>
      <c r="AB27" s="258" t="s">
        <v>67</v>
      </c>
      <c r="AC27" s="258" t="s">
        <v>67</v>
      </c>
      <c r="AD27" s="258" t="s">
        <v>67</v>
      </c>
      <c r="AE27" s="258" t="s">
        <v>67</v>
      </c>
      <c r="AF27" s="258" t="s">
        <v>67</v>
      </c>
      <c r="AG27" s="258" t="s">
        <v>67</v>
      </c>
      <c r="AH27" s="258" t="s">
        <v>67</v>
      </c>
      <c r="AI27" s="258" t="s">
        <v>67</v>
      </c>
      <c r="AJ27" s="56"/>
      <c r="AL27" s="206" t="str">
        <f t="shared" ca="1" si="0"/>
        <v xml:space="preserve">    (U1)ALERT_REQ_S_ADTJA_PD_</v>
      </c>
      <c r="AR27" s="68" t="str">
        <f t="shared" si="3"/>
        <v/>
      </c>
      <c r="AS27" s="68" t="str">
        <f t="shared" si="4"/>
        <v/>
      </c>
      <c r="AT27" s="68" t="str">
        <f t="shared" si="1"/>
        <v/>
      </c>
    </row>
    <row r="28" spans="2:49">
      <c r="B28" s="140"/>
      <c r="C28" s="52">
        <f t="shared" si="2"/>
        <v>22</v>
      </c>
      <c r="D28" s="258" t="s">
        <v>67</v>
      </c>
      <c r="E28" s="258" t="s">
        <v>67</v>
      </c>
      <c r="F28" s="258" t="s">
        <v>67</v>
      </c>
      <c r="G28" s="258" t="s">
        <v>67</v>
      </c>
      <c r="H28" s="258" t="s">
        <v>67</v>
      </c>
      <c r="I28" s="258" t="s">
        <v>67</v>
      </c>
      <c r="J28" s="258" t="s">
        <v>67</v>
      </c>
      <c r="K28" s="258" t="s">
        <v>67</v>
      </c>
      <c r="L28" s="258" t="s">
        <v>67</v>
      </c>
      <c r="M28" s="258" t="s">
        <v>67</v>
      </c>
      <c r="N28" s="258" t="s">
        <v>67</v>
      </c>
      <c r="O28" s="258" t="s">
        <v>67</v>
      </c>
      <c r="P28" s="258" t="s">
        <v>67</v>
      </c>
      <c r="Q28" s="258" t="s">
        <v>67</v>
      </c>
      <c r="R28" s="258" t="s">
        <v>67</v>
      </c>
      <c r="S28" s="258" t="s">
        <v>67</v>
      </c>
      <c r="T28" s="258" t="s">
        <v>67</v>
      </c>
      <c r="U28" s="258" t="s">
        <v>67</v>
      </c>
      <c r="V28" s="258" t="s">
        <v>67</v>
      </c>
      <c r="W28" s="258" t="s">
        <v>67</v>
      </c>
      <c r="X28" s="258" t="s">
        <v>67</v>
      </c>
      <c r="Y28" s="258" t="s">
        <v>67</v>
      </c>
      <c r="Z28" s="258" t="s">
        <v>67</v>
      </c>
      <c r="AA28" s="258" t="s">
        <v>67</v>
      </c>
      <c r="AB28" s="258" t="s">
        <v>67</v>
      </c>
      <c r="AC28" s="258" t="s">
        <v>67</v>
      </c>
      <c r="AD28" s="258" t="s">
        <v>67</v>
      </c>
      <c r="AE28" s="258" t="s">
        <v>67</v>
      </c>
      <c r="AF28" s="258" t="s">
        <v>67</v>
      </c>
      <c r="AG28" s="258" t="s">
        <v>67</v>
      </c>
      <c r="AH28" s="258" t="s">
        <v>67</v>
      </c>
      <c r="AI28" s="258" t="s">
        <v>67</v>
      </c>
      <c r="AJ28" s="56"/>
      <c r="AL28" s="206" t="str">
        <f t="shared" ca="1" si="0"/>
        <v xml:space="preserve">    (U1)ALERT_REQ_S_ADTJA_PD_</v>
      </c>
      <c r="AR28" s="68" t="str">
        <f t="shared" si="3"/>
        <v/>
      </c>
      <c r="AS28" s="68" t="str">
        <f t="shared" si="4"/>
        <v/>
      </c>
      <c r="AT28" s="68" t="str">
        <f t="shared" si="1"/>
        <v/>
      </c>
    </row>
    <row r="29" spans="2:49">
      <c r="B29" s="140"/>
      <c r="C29" s="52">
        <f t="shared" si="2"/>
        <v>23</v>
      </c>
      <c r="D29" s="258" t="s">
        <v>67</v>
      </c>
      <c r="E29" s="258" t="s">
        <v>67</v>
      </c>
      <c r="F29" s="258" t="s">
        <v>67</v>
      </c>
      <c r="G29" s="258" t="s">
        <v>67</v>
      </c>
      <c r="H29" s="258" t="s">
        <v>67</v>
      </c>
      <c r="I29" s="258" t="s">
        <v>67</v>
      </c>
      <c r="J29" s="258" t="s">
        <v>67</v>
      </c>
      <c r="K29" s="258" t="s">
        <v>67</v>
      </c>
      <c r="L29" s="258" t="s">
        <v>67</v>
      </c>
      <c r="M29" s="258" t="s">
        <v>67</v>
      </c>
      <c r="N29" s="258" t="s">
        <v>67</v>
      </c>
      <c r="O29" s="258" t="s">
        <v>67</v>
      </c>
      <c r="P29" s="258" t="s">
        <v>67</v>
      </c>
      <c r="Q29" s="258" t="s">
        <v>67</v>
      </c>
      <c r="R29" s="258" t="s">
        <v>67</v>
      </c>
      <c r="S29" s="258" t="s">
        <v>67</v>
      </c>
      <c r="T29" s="258" t="s">
        <v>67</v>
      </c>
      <c r="U29" s="258" t="s">
        <v>67</v>
      </c>
      <c r="V29" s="258" t="s">
        <v>67</v>
      </c>
      <c r="W29" s="258" t="s">
        <v>67</v>
      </c>
      <c r="X29" s="258" t="s">
        <v>67</v>
      </c>
      <c r="Y29" s="258" t="s">
        <v>67</v>
      </c>
      <c r="Z29" s="258" t="s">
        <v>67</v>
      </c>
      <c r="AA29" s="258" t="s">
        <v>67</v>
      </c>
      <c r="AB29" s="258" t="s">
        <v>67</v>
      </c>
      <c r="AC29" s="258" t="s">
        <v>67</v>
      </c>
      <c r="AD29" s="258" t="s">
        <v>67</v>
      </c>
      <c r="AE29" s="258" t="s">
        <v>67</v>
      </c>
      <c r="AF29" s="258" t="s">
        <v>67</v>
      </c>
      <c r="AG29" s="258" t="s">
        <v>67</v>
      </c>
      <c r="AH29" s="258" t="s">
        <v>67</v>
      </c>
      <c r="AI29" s="258" t="s">
        <v>67</v>
      </c>
      <c r="AJ29" s="56"/>
      <c r="AL29" s="206" t="str">
        <f t="shared" ca="1" si="0"/>
        <v xml:space="preserve">    (U1)ALERT_REQ_S_ADTJA_PD_</v>
      </c>
      <c r="AR29" s="68" t="str">
        <f t="shared" si="3"/>
        <v/>
      </c>
      <c r="AS29" s="68" t="str">
        <f t="shared" si="4"/>
        <v/>
      </c>
      <c r="AT29" s="68" t="str">
        <f t="shared" si="1"/>
        <v/>
      </c>
    </row>
    <row r="30" spans="2:49">
      <c r="B30" s="140"/>
      <c r="C30" s="52">
        <f t="shared" si="2"/>
        <v>24</v>
      </c>
      <c r="D30" s="258" t="s">
        <v>67</v>
      </c>
      <c r="E30" s="258" t="s">
        <v>67</v>
      </c>
      <c r="F30" s="258" t="s">
        <v>67</v>
      </c>
      <c r="G30" s="258" t="s">
        <v>67</v>
      </c>
      <c r="H30" s="258" t="s">
        <v>67</v>
      </c>
      <c r="I30" s="258" t="s">
        <v>67</v>
      </c>
      <c r="J30" s="258" t="s">
        <v>67</v>
      </c>
      <c r="K30" s="258" t="s">
        <v>67</v>
      </c>
      <c r="L30" s="258" t="s">
        <v>67</v>
      </c>
      <c r="M30" s="258" t="s">
        <v>67</v>
      </c>
      <c r="N30" s="258" t="s">
        <v>67</v>
      </c>
      <c r="O30" s="258" t="s">
        <v>67</v>
      </c>
      <c r="P30" s="258" t="s">
        <v>67</v>
      </c>
      <c r="Q30" s="258" t="s">
        <v>67</v>
      </c>
      <c r="R30" s="258" t="s">
        <v>67</v>
      </c>
      <c r="S30" s="258" t="s">
        <v>67</v>
      </c>
      <c r="T30" s="258" t="s">
        <v>67</v>
      </c>
      <c r="U30" s="258" t="s">
        <v>67</v>
      </c>
      <c r="V30" s="258" t="s">
        <v>67</v>
      </c>
      <c r="W30" s="258" t="s">
        <v>67</v>
      </c>
      <c r="X30" s="258" t="s">
        <v>67</v>
      </c>
      <c r="Y30" s="258" t="s">
        <v>67</v>
      </c>
      <c r="Z30" s="258" t="s">
        <v>67</v>
      </c>
      <c r="AA30" s="258" t="s">
        <v>67</v>
      </c>
      <c r="AB30" s="258" t="s">
        <v>67</v>
      </c>
      <c r="AC30" s="258" t="s">
        <v>67</v>
      </c>
      <c r="AD30" s="258" t="s">
        <v>67</v>
      </c>
      <c r="AE30" s="258" t="s">
        <v>67</v>
      </c>
      <c r="AF30" s="258" t="s">
        <v>67</v>
      </c>
      <c r="AG30" s="258" t="s">
        <v>67</v>
      </c>
      <c r="AH30" s="258" t="s">
        <v>67</v>
      </c>
      <c r="AI30" s="258" t="s">
        <v>67</v>
      </c>
      <c r="AJ30" s="56"/>
      <c r="AL30" s="206" t="str">
        <f t="shared" ca="1" si="0"/>
        <v xml:space="preserve">    (U1)ALERT_REQ_S_ADTJA_PD_</v>
      </c>
      <c r="AR30" s="68" t="str">
        <f t="shared" si="3"/>
        <v/>
      </c>
      <c r="AS30" s="68" t="str">
        <f t="shared" si="4"/>
        <v/>
      </c>
      <c r="AT30" s="68" t="str">
        <f t="shared" si="1"/>
        <v/>
      </c>
    </row>
    <row r="31" spans="2:49">
      <c r="B31" s="140"/>
      <c r="C31" s="52">
        <f t="shared" si="2"/>
        <v>25</v>
      </c>
      <c r="D31" s="258" t="s">
        <v>67</v>
      </c>
      <c r="E31" s="258" t="s">
        <v>67</v>
      </c>
      <c r="F31" s="258" t="s">
        <v>67</v>
      </c>
      <c r="G31" s="258" t="s">
        <v>67</v>
      </c>
      <c r="H31" s="258" t="s">
        <v>67</v>
      </c>
      <c r="I31" s="258" t="s">
        <v>67</v>
      </c>
      <c r="J31" s="258" t="s">
        <v>67</v>
      </c>
      <c r="K31" s="258" t="s">
        <v>67</v>
      </c>
      <c r="L31" s="258" t="s">
        <v>67</v>
      </c>
      <c r="M31" s="258" t="s">
        <v>67</v>
      </c>
      <c r="N31" s="258" t="s">
        <v>67</v>
      </c>
      <c r="O31" s="258" t="s">
        <v>67</v>
      </c>
      <c r="P31" s="258" t="s">
        <v>67</v>
      </c>
      <c r="Q31" s="258" t="s">
        <v>67</v>
      </c>
      <c r="R31" s="258" t="s">
        <v>67</v>
      </c>
      <c r="S31" s="258" t="s">
        <v>67</v>
      </c>
      <c r="T31" s="258" t="s">
        <v>67</v>
      </c>
      <c r="U31" s="258" t="s">
        <v>67</v>
      </c>
      <c r="V31" s="258" t="s">
        <v>67</v>
      </c>
      <c r="W31" s="258" t="s">
        <v>67</v>
      </c>
      <c r="X31" s="258" t="s">
        <v>67</v>
      </c>
      <c r="Y31" s="258" t="s">
        <v>67</v>
      </c>
      <c r="Z31" s="258" t="s">
        <v>67</v>
      </c>
      <c r="AA31" s="258" t="s">
        <v>67</v>
      </c>
      <c r="AB31" s="258" t="s">
        <v>67</v>
      </c>
      <c r="AC31" s="258" t="s">
        <v>67</v>
      </c>
      <c r="AD31" s="258" t="s">
        <v>67</v>
      </c>
      <c r="AE31" s="258" t="s">
        <v>67</v>
      </c>
      <c r="AF31" s="258" t="s">
        <v>67</v>
      </c>
      <c r="AG31" s="258" t="s">
        <v>67</v>
      </c>
      <c r="AH31" s="258" t="s">
        <v>67</v>
      </c>
      <c r="AI31" s="258" t="s">
        <v>67</v>
      </c>
      <c r="AJ31" s="56"/>
      <c r="AL31" s="206" t="str">
        <f t="shared" ca="1" si="0"/>
        <v xml:space="preserve">    (U1)ALERT_REQ_S_ADTJA_PD_</v>
      </c>
      <c r="AR31" s="68" t="str">
        <f t="shared" si="3"/>
        <v/>
      </c>
      <c r="AS31" s="68" t="str">
        <f t="shared" si="4"/>
        <v/>
      </c>
      <c r="AT31" s="68" t="str">
        <f t="shared" si="1"/>
        <v/>
      </c>
    </row>
    <row r="32" spans="2:49">
      <c r="B32" s="140"/>
      <c r="C32" s="52">
        <f t="shared" si="2"/>
        <v>26</v>
      </c>
      <c r="D32" s="258" t="s">
        <v>67</v>
      </c>
      <c r="E32" s="258" t="s">
        <v>67</v>
      </c>
      <c r="F32" s="258" t="s">
        <v>67</v>
      </c>
      <c r="G32" s="258" t="s">
        <v>67</v>
      </c>
      <c r="H32" s="258" t="s">
        <v>67</v>
      </c>
      <c r="I32" s="258" t="s">
        <v>67</v>
      </c>
      <c r="J32" s="258" t="s">
        <v>67</v>
      </c>
      <c r="K32" s="258" t="s">
        <v>67</v>
      </c>
      <c r="L32" s="258" t="s">
        <v>67</v>
      </c>
      <c r="M32" s="258" t="s">
        <v>67</v>
      </c>
      <c r="N32" s="258" t="s">
        <v>67</v>
      </c>
      <c r="O32" s="258" t="s">
        <v>67</v>
      </c>
      <c r="P32" s="258" t="s">
        <v>67</v>
      </c>
      <c r="Q32" s="258" t="s">
        <v>67</v>
      </c>
      <c r="R32" s="258" t="s">
        <v>67</v>
      </c>
      <c r="S32" s="258" t="s">
        <v>67</v>
      </c>
      <c r="T32" s="258" t="s">
        <v>67</v>
      </c>
      <c r="U32" s="258" t="s">
        <v>67</v>
      </c>
      <c r="V32" s="258" t="s">
        <v>67</v>
      </c>
      <c r="W32" s="258" t="s">
        <v>67</v>
      </c>
      <c r="X32" s="258" t="s">
        <v>67</v>
      </c>
      <c r="Y32" s="258" t="s">
        <v>67</v>
      </c>
      <c r="Z32" s="258" t="s">
        <v>67</v>
      </c>
      <c r="AA32" s="258" t="s">
        <v>67</v>
      </c>
      <c r="AB32" s="258" t="s">
        <v>67</v>
      </c>
      <c r="AC32" s="258" t="s">
        <v>67</v>
      </c>
      <c r="AD32" s="258" t="s">
        <v>67</v>
      </c>
      <c r="AE32" s="258" t="s">
        <v>67</v>
      </c>
      <c r="AF32" s="258" t="s">
        <v>67</v>
      </c>
      <c r="AG32" s="258" t="s">
        <v>67</v>
      </c>
      <c r="AH32" s="258" t="s">
        <v>67</v>
      </c>
      <c r="AI32" s="258" t="s">
        <v>67</v>
      </c>
      <c r="AJ32" s="56"/>
      <c r="AL32" s="206" t="str">
        <f t="shared" ca="1" si="0"/>
        <v xml:space="preserve">    (U1)ALERT_REQ_S_ADTJA_PD_</v>
      </c>
      <c r="AR32" s="68" t="str">
        <f t="shared" si="3"/>
        <v/>
      </c>
      <c r="AS32" s="68" t="str">
        <f t="shared" si="4"/>
        <v/>
      </c>
      <c r="AT32" s="68" t="str">
        <f t="shared" si="1"/>
        <v/>
      </c>
    </row>
    <row r="33" spans="2:46">
      <c r="B33" s="140"/>
      <c r="C33" s="52">
        <f t="shared" si="2"/>
        <v>27</v>
      </c>
      <c r="D33" s="258" t="s">
        <v>67</v>
      </c>
      <c r="E33" s="258" t="s">
        <v>67</v>
      </c>
      <c r="F33" s="258" t="s">
        <v>67</v>
      </c>
      <c r="G33" s="258" t="s">
        <v>67</v>
      </c>
      <c r="H33" s="258" t="s">
        <v>67</v>
      </c>
      <c r="I33" s="258" t="s">
        <v>67</v>
      </c>
      <c r="J33" s="258" t="s">
        <v>67</v>
      </c>
      <c r="K33" s="258" t="s">
        <v>67</v>
      </c>
      <c r="L33" s="258" t="s">
        <v>67</v>
      </c>
      <c r="M33" s="258" t="s">
        <v>67</v>
      </c>
      <c r="N33" s="258" t="s">
        <v>67</v>
      </c>
      <c r="O33" s="258" t="s">
        <v>67</v>
      </c>
      <c r="P33" s="258" t="s">
        <v>67</v>
      </c>
      <c r="Q33" s="258" t="s">
        <v>67</v>
      </c>
      <c r="R33" s="258" t="s">
        <v>67</v>
      </c>
      <c r="S33" s="258" t="s">
        <v>67</v>
      </c>
      <c r="T33" s="258" t="s">
        <v>67</v>
      </c>
      <c r="U33" s="258" t="s">
        <v>67</v>
      </c>
      <c r="V33" s="258" t="s">
        <v>67</v>
      </c>
      <c r="W33" s="258" t="s">
        <v>67</v>
      </c>
      <c r="X33" s="258" t="s">
        <v>67</v>
      </c>
      <c r="Y33" s="258" t="s">
        <v>67</v>
      </c>
      <c r="Z33" s="258" t="s">
        <v>67</v>
      </c>
      <c r="AA33" s="258" t="s">
        <v>67</v>
      </c>
      <c r="AB33" s="258" t="s">
        <v>67</v>
      </c>
      <c r="AC33" s="258" t="s">
        <v>67</v>
      </c>
      <c r="AD33" s="258" t="s">
        <v>67</v>
      </c>
      <c r="AE33" s="258" t="s">
        <v>67</v>
      </c>
      <c r="AF33" s="258" t="s">
        <v>67</v>
      </c>
      <c r="AG33" s="258" t="s">
        <v>67</v>
      </c>
      <c r="AH33" s="258" t="s">
        <v>67</v>
      </c>
      <c r="AI33" s="258" t="s">
        <v>67</v>
      </c>
      <c r="AJ33" s="56"/>
      <c r="AL33" s="206" t="str">
        <f t="shared" ca="1" si="0"/>
        <v xml:space="preserve">    (U1)ALERT_REQ_S_ADTJA_PD_</v>
      </c>
      <c r="AR33" s="68" t="str">
        <f t="shared" si="3"/>
        <v/>
      </c>
      <c r="AS33" s="68" t="str">
        <f t="shared" si="4"/>
        <v/>
      </c>
      <c r="AT33" s="68" t="str">
        <f t="shared" si="1"/>
        <v/>
      </c>
    </row>
    <row r="34" spans="2:46">
      <c r="B34" s="140"/>
      <c r="C34" s="52">
        <f t="shared" si="2"/>
        <v>28</v>
      </c>
      <c r="D34" s="258" t="s">
        <v>67</v>
      </c>
      <c r="E34" s="258" t="s">
        <v>67</v>
      </c>
      <c r="F34" s="258" t="s">
        <v>67</v>
      </c>
      <c r="G34" s="258" t="s">
        <v>67</v>
      </c>
      <c r="H34" s="258" t="s">
        <v>67</v>
      </c>
      <c r="I34" s="258" t="s">
        <v>67</v>
      </c>
      <c r="J34" s="258" t="s">
        <v>67</v>
      </c>
      <c r="K34" s="258" t="s">
        <v>67</v>
      </c>
      <c r="L34" s="258" t="s">
        <v>67</v>
      </c>
      <c r="M34" s="258" t="s">
        <v>67</v>
      </c>
      <c r="N34" s="258" t="s">
        <v>67</v>
      </c>
      <c r="O34" s="258" t="s">
        <v>67</v>
      </c>
      <c r="P34" s="258" t="s">
        <v>67</v>
      </c>
      <c r="Q34" s="258" t="s">
        <v>67</v>
      </c>
      <c r="R34" s="258" t="s">
        <v>67</v>
      </c>
      <c r="S34" s="258" t="s">
        <v>67</v>
      </c>
      <c r="T34" s="258" t="s">
        <v>67</v>
      </c>
      <c r="U34" s="258" t="s">
        <v>67</v>
      </c>
      <c r="V34" s="258" t="s">
        <v>67</v>
      </c>
      <c r="W34" s="258" t="s">
        <v>67</v>
      </c>
      <c r="X34" s="258" t="s">
        <v>67</v>
      </c>
      <c r="Y34" s="258" t="s">
        <v>67</v>
      </c>
      <c r="Z34" s="258" t="s">
        <v>67</v>
      </c>
      <c r="AA34" s="258" t="s">
        <v>67</v>
      </c>
      <c r="AB34" s="258" t="s">
        <v>67</v>
      </c>
      <c r="AC34" s="258" t="s">
        <v>67</v>
      </c>
      <c r="AD34" s="258" t="s">
        <v>67</v>
      </c>
      <c r="AE34" s="258" t="s">
        <v>67</v>
      </c>
      <c r="AF34" s="258" t="s">
        <v>67</v>
      </c>
      <c r="AG34" s="258" t="s">
        <v>67</v>
      </c>
      <c r="AH34" s="258" t="s">
        <v>67</v>
      </c>
      <c r="AI34" s="258" t="s">
        <v>67</v>
      </c>
      <c r="AJ34" s="56"/>
      <c r="AL34" s="206" t="str">
        <f t="shared" ca="1" si="0"/>
        <v xml:space="preserve">    (U1)ALERT_REQ_S_ADTJA_PD_</v>
      </c>
      <c r="AR34" s="68" t="str">
        <f t="shared" si="3"/>
        <v/>
      </c>
      <c r="AS34" s="68" t="str">
        <f t="shared" si="4"/>
        <v/>
      </c>
      <c r="AT34" s="68" t="str">
        <f t="shared" si="1"/>
        <v/>
      </c>
    </row>
    <row r="35" spans="2:46">
      <c r="B35" s="140"/>
      <c r="C35" s="52">
        <f t="shared" si="2"/>
        <v>29</v>
      </c>
      <c r="D35" s="258" t="s">
        <v>67</v>
      </c>
      <c r="E35" s="258" t="s">
        <v>67</v>
      </c>
      <c r="F35" s="258" t="s">
        <v>67</v>
      </c>
      <c r="G35" s="258" t="s">
        <v>67</v>
      </c>
      <c r="H35" s="258" t="s">
        <v>67</v>
      </c>
      <c r="I35" s="258" t="s">
        <v>67</v>
      </c>
      <c r="J35" s="258" t="s">
        <v>67</v>
      </c>
      <c r="K35" s="258" t="s">
        <v>67</v>
      </c>
      <c r="L35" s="258" t="s">
        <v>67</v>
      </c>
      <c r="M35" s="258" t="s">
        <v>67</v>
      </c>
      <c r="N35" s="258" t="s">
        <v>67</v>
      </c>
      <c r="O35" s="258" t="s">
        <v>67</v>
      </c>
      <c r="P35" s="258" t="s">
        <v>67</v>
      </c>
      <c r="Q35" s="258" t="s">
        <v>67</v>
      </c>
      <c r="R35" s="258" t="s">
        <v>67</v>
      </c>
      <c r="S35" s="258" t="s">
        <v>67</v>
      </c>
      <c r="T35" s="258" t="s">
        <v>67</v>
      </c>
      <c r="U35" s="258" t="s">
        <v>67</v>
      </c>
      <c r="V35" s="258" t="s">
        <v>67</v>
      </c>
      <c r="W35" s="258" t="s">
        <v>67</v>
      </c>
      <c r="X35" s="258" t="s">
        <v>67</v>
      </c>
      <c r="Y35" s="258" t="s">
        <v>67</v>
      </c>
      <c r="Z35" s="258" t="s">
        <v>67</v>
      </c>
      <c r="AA35" s="258" t="s">
        <v>67</v>
      </c>
      <c r="AB35" s="258" t="s">
        <v>67</v>
      </c>
      <c r="AC35" s="258" t="s">
        <v>67</v>
      </c>
      <c r="AD35" s="258" t="s">
        <v>67</v>
      </c>
      <c r="AE35" s="258" t="s">
        <v>67</v>
      </c>
      <c r="AF35" s="258" t="s">
        <v>67</v>
      </c>
      <c r="AG35" s="258" t="s">
        <v>67</v>
      </c>
      <c r="AH35" s="258" t="s">
        <v>67</v>
      </c>
      <c r="AI35" s="258" t="s">
        <v>67</v>
      </c>
      <c r="AJ35" s="56"/>
      <c r="AL35" s="206" t="str">
        <f t="shared" ca="1" si="0"/>
        <v xml:space="preserve">    (U1)ALERT_REQ_S_ADTJA_PD_</v>
      </c>
      <c r="AR35" s="68" t="str">
        <f t="shared" si="3"/>
        <v/>
      </c>
      <c r="AS35" s="68" t="str">
        <f t="shared" si="4"/>
        <v/>
      </c>
      <c r="AT35" s="68" t="str">
        <f t="shared" si="1"/>
        <v/>
      </c>
    </row>
    <row r="36" spans="2:46">
      <c r="B36" s="140"/>
      <c r="C36" s="52">
        <f t="shared" si="2"/>
        <v>30</v>
      </c>
      <c r="D36" s="258" t="s">
        <v>67</v>
      </c>
      <c r="E36" s="258" t="s">
        <v>67</v>
      </c>
      <c r="F36" s="258" t="s">
        <v>67</v>
      </c>
      <c r="G36" s="258" t="s">
        <v>67</v>
      </c>
      <c r="H36" s="258" t="s">
        <v>67</v>
      </c>
      <c r="I36" s="258" t="s">
        <v>67</v>
      </c>
      <c r="J36" s="258" t="s">
        <v>67</v>
      </c>
      <c r="K36" s="258" t="s">
        <v>67</v>
      </c>
      <c r="L36" s="258" t="s">
        <v>67</v>
      </c>
      <c r="M36" s="258" t="s">
        <v>67</v>
      </c>
      <c r="N36" s="258" t="s">
        <v>67</v>
      </c>
      <c r="O36" s="258" t="s">
        <v>67</v>
      </c>
      <c r="P36" s="258" t="s">
        <v>67</v>
      </c>
      <c r="Q36" s="258" t="s">
        <v>67</v>
      </c>
      <c r="R36" s="258" t="s">
        <v>67</v>
      </c>
      <c r="S36" s="258" t="s">
        <v>67</v>
      </c>
      <c r="T36" s="258" t="s">
        <v>67</v>
      </c>
      <c r="U36" s="258" t="s">
        <v>67</v>
      </c>
      <c r="V36" s="258" t="s">
        <v>67</v>
      </c>
      <c r="W36" s="258" t="s">
        <v>67</v>
      </c>
      <c r="X36" s="258" t="s">
        <v>67</v>
      </c>
      <c r="Y36" s="258" t="s">
        <v>67</v>
      </c>
      <c r="Z36" s="258" t="s">
        <v>67</v>
      </c>
      <c r="AA36" s="258" t="s">
        <v>67</v>
      </c>
      <c r="AB36" s="258" t="s">
        <v>67</v>
      </c>
      <c r="AC36" s="258" t="s">
        <v>67</v>
      </c>
      <c r="AD36" s="258" t="s">
        <v>67</v>
      </c>
      <c r="AE36" s="258" t="s">
        <v>67</v>
      </c>
      <c r="AF36" s="258" t="s">
        <v>67</v>
      </c>
      <c r="AG36" s="258" t="s">
        <v>67</v>
      </c>
      <c r="AH36" s="258" t="s">
        <v>67</v>
      </c>
      <c r="AI36" s="258" t="s">
        <v>67</v>
      </c>
      <c r="AJ36" s="56"/>
      <c r="AL36" s="206" t="str">
        <f t="shared" ca="1" si="0"/>
        <v xml:space="preserve">    (U1)ALERT_REQ_S_ADTJA_PD_</v>
      </c>
      <c r="AR36" s="68" t="str">
        <f t="shared" si="3"/>
        <v/>
      </c>
      <c r="AS36" s="68" t="str">
        <f t="shared" si="4"/>
        <v/>
      </c>
      <c r="AT36" s="68" t="str">
        <f t="shared" si="1"/>
        <v/>
      </c>
    </row>
    <row r="37" spans="2:46">
      <c r="B37" s="140"/>
      <c r="C37" s="52">
        <f t="shared" si="2"/>
        <v>31</v>
      </c>
      <c r="D37" s="258" t="s">
        <v>67</v>
      </c>
      <c r="E37" s="258" t="s">
        <v>67</v>
      </c>
      <c r="F37" s="258" t="s">
        <v>67</v>
      </c>
      <c r="G37" s="258" t="s">
        <v>67</v>
      </c>
      <c r="H37" s="258" t="s">
        <v>67</v>
      </c>
      <c r="I37" s="258" t="s">
        <v>67</v>
      </c>
      <c r="J37" s="258" t="s">
        <v>67</v>
      </c>
      <c r="K37" s="258" t="s">
        <v>67</v>
      </c>
      <c r="L37" s="258" t="s">
        <v>67</v>
      </c>
      <c r="M37" s="258" t="s">
        <v>67</v>
      </c>
      <c r="N37" s="258" t="s">
        <v>67</v>
      </c>
      <c r="O37" s="258" t="s">
        <v>67</v>
      </c>
      <c r="P37" s="258" t="s">
        <v>67</v>
      </c>
      <c r="Q37" s="258" t="s">
        <v>67</v>
      </c>
      <c r="R37" s="258" t="s">
        <v>67</v>
      </c>
      <c r="S37" s="258" t="s">
        <v>67</v>
      </c>
      <c r="T37" s="258" t="s">
        <v>67</v>
      </c>
      <c r="U37" s="258" t="s">
        <v>67</v>
      </c>
      <c r="V37" s="258" t="s">
        <v>67</v>
      </c>
      <c r="W37" s="258" t="s">
        <v>67</v>
      </c>
      <c r="X37" s="258" t="s">
        <v>67</v>
      </c>
      <c r="Y37" s="258" t="s">
        <v>67</v>
      </c>
      <c r="Z37" s="258" t="s">
        <v>67</v>
      </c>
      <c r="AA37" s="258" t="s">
        <v>67</v>
      </c>
      <c r="AB37" s="258" t="s">
        <v>67</v>
      </c>
      <c r="AC37" s="258" t="s">
        <v>67</v>
      </c>
      <c r="AD37" s="258" t="s">
        <v>67</v>
      </c>
      <c r="AE37" s="258" t="s">
        <v>67</v>
      </c>
      <c r="AF37" s="258" t="s">
        <v>67</v>
      </c>
      <c r="AG37" s="258" t="s">
        <v>67</v>
      </c>
      <c r="AH37" s="258" t="s">
        <v>67</v>
      </c>
      <c r="AI37" s="258" t="s">
        <v>67</v>
      </c>
      <c r="AJ37" s="56"/>
      <c r="AL37" s="206" t="str">
        <f t="shared" ca="1" si="0"/>
        <v xml:space="preserve">    (U1)ALERT_REQ_S_ADTJA_PD_</v>
      </c>
      <c r="AR37" s="68" t="str">
        <f t="shared" si="3"/>
        <v/>
      </c>
      <c r="AS37" s="68" t="str">
        <f t="shared" si="4"/>
        <v/>
      </c>
      <c r="AT37" s="68" t="str">
        <f t="shared" si="1"/>
        <v/>
      </c>
    </row>
    <row r="38" spans="2:46">
      <c r="B38" s="140"/>
      <c r="C38" s="52">
        <f t="shared" si="2"/>
        <v>32</v>
      </c>
      <c r="D38" s="258" t="s">
        <v>67</v>
      </c>
      <c r="E38" s="258" t="s">
        <v>67</v>
      </c>
      <c r="F38" s="258" t="s">
        <v>67</v>
      </c>
      <c r="G38" s="258" t="s">
        <v>67</v>
      </c>
      <c r="H38" s="258" t="s">
        <v>67</v>
      </c>
      <c r="I38" s="258" t="s">
        <v>67</v>
      </c>
      <c r="J38" s="258" t="s">
        <v>67</v>
      </c>
      <c r="K38" s="258" t="s">
        <v>67</v>
      </c>
      <c r="L38" s="258" t="s">
        <v>67</v>
      </c>
      <c r="M38" s="258" t="s">
        <v>67</v>
      </c>
      <c r="N38" s="258" t="s">
        <v>67</v>
      </c>
      <c r="O38" s="258" t="s">
        <v>67</v>
      </c>
      <c r="P38" s="258" t="s">
        <v>67</v>
      </c>
      <c r="Q38" s="258" t="s">
        <v>67</v>
      </c>
      <c r="R38" s="258" t="s">
        <v>67</v>
      </c>
      <c r="S38" s="258" t="s">
        <v>67</v>
      </c>
      <c r="T38" s="258" t="s">
        <v>67</v>
      </c>
      <c r="U38" s="258" t="s">
        <v>67</v>
      </c>
      <c r="V38" s="258" t="s">
        <v>67</v>
      </c>
      <c r="W38" s="258" t="s">
        <v>67</v>
      </c>
      <c r="X38" s="258" t="s">
        <v>67</v>
      </c>
      <c r="Y38" s="258" t="s">
        <v>67</v>
      </c>
      <c r="Z38" s="258" t="s">
        <v>67</v>
      </c>
      <c r="AA38" s="258" t="s">
        <v>67</v>
      </c>
      <c r="AB38" s="258" t="s">
        <v>67</v>
      </c>
      <c r="AC38" s="258" t="s">
        <v>67</v>
      </c>
      <c r="AD38" s="258" t="s">
        <v>67</v>
      </c>
      <c r="AE38" s="258" t="s">
        <v>67</v>
      </c>
      <c r="AF38" s="258" t="s">
        <v>67</v>
      </c>
      <c r="AG38" s="258" t="s">
        <v>67</v>
      </c>
      <c r="AH38" s="258" t="s">
        <v>67</v>
      </c>
      <c r="AI38" s="258" t="s">
        <v>67</v>
      </c>
      <c r="AJ38" s="56"/>
      <c r="AL38" s="206" t="str">
        <f t="shared" ca="1" si="0"/>
        <v xml:space="preserve">    (U1)ALERT_REQ_S_ADTJA_PD_</v>
      </c>
      <c r="AR38" s="68" t="str">
        <f t="shared" si="3"/>
        <v/>
      </c>
      <c r="AS38" s="68" t="str">
        <f t="shared" si="4"/>
        <v/>
      </c>
      <c r="AT38" s="68" t="str">
        <f t="shared" si="1"/>
        <v/>
      </c>
    </row>
    <row r="39" spans="2:46">
      <c r="B39" s="140"/>
      <c r="C39" s="52">
        <f t="shared" si="2"/>
        <v>33</v>
      </c>
      <c r="D39" s="258" t="s">
        <v>67</v>
      </c>
      <c r="E39" s="258" t="s">
        <v>67</v>
      </c>
      <c r="F39" s="258" t="s">
        <v>67</v>
      </c>
      <c r="G39" s="258" t="s">
        <v>67</v>
      </c>
      <c r="H39" s="258" t="s">
        <v>67</v>
      </c>
      <c r="I39" s="258" t="s">
        <v>67</v>
      </c>
      <c r="J39" s="258" t="s">
        <v>67</v>
      </c>
      <c r="K39" s="258" t="s">
        <v>67</v>
      </c>
      <c r="L39" s="258" t="s">
        <v>67</v>
      </c>
      <c r="M39" s="258" t="s">
        <v>67</v>
      </c>
      <c r="N39" s="258" t="s">
        <v>67</v>
      </c>
      <c r="O39" s="258" t="s">
        <v>67</v>
      </c>
      <c r="P39" s="258" t="s">
        <v>67</v>
      </c>
      <c r="Q39" s="258" t="s">
        <v>67</v>
      </c>
      <c r="R39" s="258" t="s">
        <v>67</v>
      </c>
      <c r="S39" s="258" t="s">
        <v>67</v>
      </c>
      <c r="T39" s="258" t="s">
        <v>67</v>
      </c>
      <c r="U39" s="258" t="s">
        <v>67</v>
      </c>
      <c r="V39" s="258" t="s">
        <v>67</v>
      </c>
      <c r="W39" s="258" t="s">
        <v>67</v>
      </c>
      <c r="X39" s="258" t="s">
        <v>67</v>
      </c>
      <c r="Y39" s="258" t="s">
        <v>67</v>
      </c>
      <c r="Z39" s="258" t="s">
        <v>67</v>
      </c>
      <c r="AA39" s="258" t="s">
        <v>67</v>
      </c>
      <c r="AB39" s="258" t="s">
        <v>67</v>
      </c>
      <c r="AC39" s="258" t="s">
        <v>67</v>
      </c>
      <c r="AD39" s="258" t="s">
        <v>67</v>
      </c>
      <c r="AE39" s="258" t="s">
        <v>67</v>
      </c>
      <c r="AF39" s="258" t="s">
        <v>67</v>
      </c>
      <c r="AG39" s="258" t="s">
        <v>67</v>
      </c>
      <c r="AH39" s="258" t="s">
        <v>67</v>
      </c>
      <c r="AI39" s="258" t="s">
        <v>67</v>
      </c>
      <c r="AJ39" s="56"/>
      <c r="AL39" s="206" t="str">
        <f t="shared" ca="1" si="0"/>
        <v xml:space="preserve">    (U1)ALERT_REQ_S_ADTJA_PD_</v>
      </c>
      <c r="AR39" s="68" t="str">
        <f t="shared" si="3"/>
        <v/>
      </c>
      <c r="AS39" s="68" t="str">
        <f t="shared" si="4"/>
        <v/>
      </c>
      <c r="AT39" s="68" t="str">
        <f t="shared" si="1"/>
        <v/>
      </c>
    </row>
    <row r="40" spans="2:46">
      <c r="B40" s="140"/>
      <c r="C40" s="52">
        <f t="shared" si="2"/>
        <v>34</v>
      </c>
      <c r="D40" s="258" t="s">
        <v>67</v>
      </c>
      <c r="E40" s="258" t="s">
        <v>67</v>
      </c>
      <c r="F40" s="258" t="s">
        <v>67</v>
      </c>
      <c r="G40" s="258" t="s">
        <v>67</v>
      </c>
      <c r="H40" s="258" t="s">
        <v>67</v>
      </c>
      <c r="I40" s="258" t="s">
        <v>67</v>
      </c>
      <c r="J40" s="258" t="s">
        <v>67</v>
      </c>
      <c r="K40" s="258" t="s">
        <v>67</v>
      </c>
      <c r="L40" s="258" t="s">
        <v>67</v>
      </c>
      <c r="M40" s="258" t="s">
        <v>67</v>
      </c>
      <c r="N40" s="258" t="s">
        <v>67</v>
      </c>
      <c r="O40" s="258" t="s">
        <v>67</v>
      </c>
      <c r="P40" s="258" t="s">
        <v>67</v>
      </c>
      <c r="Q40" s="258" t="s">
        <v>67</v>
      </c>
      <c r="R40" s="258" t="s">
        <v>67</v>
      </c>
      <c r="S40" s="258" t="s">
        <v>67</v>
      </c>
      <c r="T40" s="258" t="s">
        <v>67</v>
      </c>
      <c r="U40" s="258" t="s">
        <v>67</v>
      </c>
      <c r="V40" s="258" t="s">
        <v>67</v>
      </c>
      <c r="W40" s="258" t="s">
        <v>67</v>
      </c>
      <c r="X40" s="258" t="s">
        <v>67</v>
      </c>
      <c r="Y40" s="258" t="s">
        <v>67</v>
      </c>
      <c r="Z40" s="258" t="s">
        <v>67</v>
      </c>
      <c r="AA40" s="258" t="s">
        <v>67</v>
      </c>
      <c r="AB40" s="258" t="s">
        <v>67</v>
      </c>
      <c r="AC40" s="258" t="s">
        <v>67</v>
      </c>
      <c r="AD40" s="258" t="s">
        <v>67</v>
      </c>
      <c r="AE40" s="258" t="s">
        <v>67</v>
      </c>
      <c r="AF40" s="258" t="s">
        <v>67</v>
      </c>
      <c r="AG40" s="258" t="s">
        <v>67</v>
      </c>
      <c r="AH40" s="258" t="s">
        <v>67</v>
      </c>
      <c r="AI40" s="258" t="s">
        <v>67</v>
      </c>
      <c r="AJ40" s="56"/>
      <c r="AL40" s="206" t="str">
        <f t="shared" ca="1" si="0"/>
        <v xml:space="preserve">    (U1)ALERT_REQ_S_ADTJA_PD_</v>
      </c>
      <c r="AR40" s="68" t="str">
        <f t="shared" si="3"/>
        <v/>
      </c>
      <c r="AS40" s="68" t="str">
        <f t="shared" si="4"/>
        <v/>
      </c>
      <c r="AT40" s="68" t="str">
        <f t="shared" si="1"/>
        <v/>
      </c>
    </row>
    <row r="41" spans="2:46">
      <c r="B41" s="140"/>
      <c r="C41" s="52">
        <f t="shared" si="2"/>
        <v>35</v>
      </c>
      <c r="D41" s="258" t="s">
        <v>67</v>
      </c>
      <c r="E41" s="258" t="s">
        <v>67</v>
      </c>
      <c r="F41" s="258" t="s">
        <v>67</v>
      </c>
      <c r="G41" s="258" t="s">
        <v>67</v>
      </c>
      <c r="H41" s="258" t="s">
        <v>67</v>
      </c>
      <c r="I41" s="258" t="s">
        <v>67</v>
      </c>
      <c r="J41" s="258" t="s">
        <v>67</v>
      </c>
      <c r="K41" s="258" t="s">
        <v>67</v>
      </c>
      <c r="L41" s="258" t="s">
        <v>67</v>
      </c>
      <c r="M41" s="258" t="s">
        <v>67</v>
      </c>
      <c r="N41" s="258" t="s">
        <v>67</v>
      </c>
      <c r="O41" s="258" t="s">
        <v>67</v>
      </c>
      <c r="P41" s="258" t="s">
        <v>67</v>
      </c>
      <c r="Q41" s="258" t="s">
        <v>67</v>
      </c>
      <c r="R41" s="258" t="s">
        <v>67</v>
      </c>
      <c r="S41" s="258" t="s">
        <v>67</v>
      </c>
      <c r="T41" s="258" t="s">
        <v>67</v>
      </c>
      <c r="U41" s="258" t="s">
        <v>67</v>
      </c>
      <c r="V41" s="258" t="s">
        <v>67</v>
      </c>
      <c r="W41" s="258" t="s">
        <v>67</v>
      </c>
      <c r="X41" s="258" t="s">
        <v>67</v>
      </c>
      <c r="Y41" s="258" t="s">
        <v>67</v>
      </c>
      <c r="Z41" s="258" t="s">
        <v>67</v>
      </c>
      <c r="AA41" s="258" t="s">
        <v>67</v>
      </c>
      <c r="AB41" s="258" t="s">
        <v>67</v>
      </c>
      <c r="AC41" s="258" t="s">
        <v>67</v>
      </c>
      <c r="AD41" s="258" t="s">
        <v>67</v>
      </c>
      <c r="AE41" s="258" t="s">
        <v>67</v>
      </c>
      <c r="AF41" s="258" t="s">
        <v>67</v>
      </c>
      <c r="AG41" s="258" t="s">
        <v>67</v>
      </c>
      <c r="AH41" s="258" t="s">
        <v>67</v>
      </c>
      <c r="AI41" s="258" t="s">
        <v>67</v>
      </c>
      <c r="AJ41" s="56"/>
      <c r="AL41" s="206" t="str">
        <f t="shared" ca="1" si="0"/>
        <v xml:space="preserve">    (U1)ALERT_REQ_S_ADTJA_PD_</v>
      </c>
      <c r="AR41" s="68" t="str">
        <f t="shared" si="3"/>
        <v/>
      </c>
      <c r="AS41" s="68" t="str">
        <f t="shared" si="4"/>
        <v/>
      </c>
      <c r="AT41" s="68" t="str">
        <f t="shared" si="1"/>
        <v/>
      </c>
    </row>
    <row r="42" spans="2:46">
      <c r="B42" s="140"/>
      <c r="C42" s="52">
        <f t="shared" si="2"/>
        <v>36</v>
      </c>
      <c r="D42" s="258" t="s">
        <v>67</v>
      </c>
      <c r="E42" s="258" t="s">
        <v>67</v>
      </c>
      <c r="F42" s="258" t="s">
        <v>67</v>
      </c>
      <c r="G42" s="258" t="s">
        <v>67</v>
      </c>
      <c r="H42" s="258" t="s">
        <v>67</v>
      </c>
      <c r="I42" s="258" t="s">
        <v>67</v>
      </c>
      <c r="J42" s="258" t="s">
        <v>67</v>
      </c>
      <c r="K42" s="258" t="s">
        <v>67</v>
      </c>
      <c r="L42" s="258" t="s">
        <v>67</v>
      </c>
      <c r="M42" s="258" t="s">
        <v>67</v>
      </c>
      <c r="N42" s="258" t="s">
        <v>67</v>
      </c>
      <c r="O42" s="258" t="s">
        <v>67</v>
      </c>
      <c r="P42" s="258" t="s">
        <v>67</v>
      </c>
      <c r="Q42" s="258" t="s">
        <v>67</v>
      </c>
      <c r="R42" s="258" t="s">
        <v>67</v>
      </c>
      <c r="S42" s="258" t="s">
        <v>67</v>
      </c>
      <c r="T42" s="258" t="s">
        <v>67</v>
      </c>
      <c r="U42" s="258" t="s">
        <v>67</v>
      </c>
      <c r="V42" s="258" t="s">
        <v>67</v>
      </c>
      <c r="W42" s="258" t="s">
        <v>67</v>
      </c>
      <c r="X42" s="258" t="s">
        <v>67</v>
      </c>
      <c r="Y42" s="258" t="s">
        <v>67</v>
      </c>
      <c r="Z42" s="258" t="s">
        <v>67</v>
      </c>
      <c r="AA42" s="258" t="s">
        <v>67</v>
      </c>
      <c r="AB42" s="258" t="s">
        <v>67</v>
      </c>
      <c r="AC42" s="258" t="s">
        <v>67</v>
      </c>
      <c r="AD42" s="258" t="s">
        <v>67</v>
      </c>
      <c r="AE42" s="258" t="s">
        <v>67</v>
      </c>
      <c r="AF42" s="258" t="s">
        <v>67</v>
      </c>
      <c r="AG42" s="258" t="s">
        <v>67</v>
      </c>
      <c r="AH42" s="258" t="s">
        <v>67</v>
      </c>
      <c r="AI42" s="258" t="s">
        <v>67</v>
      </c>
      <c r="AJ42" s="56"/>
      <c r="AL42" s="206" t="str">
        <f t="shared" ca="1" si="0"/>
        <v xml:space="preserve">    (U1)ALERT_REQ_S_ADTJA_PD_</v>
      </c>
      <c r="AR42" s="68" t="str">
        <f t="shared" si="3"/>
        <v/>
      </c>
      <c r="AS42" s="68" t="str">
        <f t="shared" si="4"/>
        <v/>
      </c>
      <c r="AT42" s="68" t="str">
        <f t="shared" si="1"/>
        <v/>
      </c>
    </row>
    <row r="43" spans="2:46">
      <c r="B43" s="140"/>
      <c r="C43" s="52">
        <f t="shared" si="2"/>
        <v>37</v>
      </c>
      <c r="D43" s="258" t="s">
        <v>67</v>
      </c>
      <c r="E43" s="258" t="s">
        <v>67</v>
      </c>
      <c r="F43" s="258" t="s">
        <v>67</v>
      </c>
      <c r="G43" s="258" t="s">
        <v>67</v>
      </c>
      <c r="H43" s="258" t="s">
        <v>67</v>
      </c>
      <c r="I43" s="258" t="s">
        <v>67</v>
      </c>
      <c r="J43" s="258" t="s">
        <v>67</v>
      </c>
      <c r="K43" s="258" t="s">
        <v>67</v>
      </c>
      <c r="L43" s="258" t="s">
        <v>67</v>
      </c>
      <c r="M43" s="258" t="s">
        <v>67</v>
      </c>
      <c r="N43" s="258" t="s">
        <v>67</v>
      </c>
      <c r="O43" s="258" t="s">
        <v>67</v>
      </c>
      <c r="P43" s="258" t="s">
        <v>67</v>
      </c>
      <c r="Q43" s="258" t="s">
        <v>67</v>
      </c>
      <c r="R43" s="258" t="s">
        <v>67</v>
      </c>
      <c r="S43" s="258" t="s">
        <v>67</v>
      </c>
      <c r="T43" s="258" t="s">
        <v>67</v>
      </c>
      <c r="U43" s="258" t="s">
        <v>67</v>
      </c>
      <c r="V43" s="258" t="s">
        <v>67</v>
      </c>
      <c r="W43" s="258" t="s">
        <v>67</v>
      </c>
      <c r="X43" s="258" t="s">
        <v>67</v>
      </c>
      <c r="Y43" s="258" t="s">
        <v>67</v>
      </c>
      <c r="Z43" s="258" t="s">
        <v>67</v>
      </c>
      <c r="AA43" s="258" t="s">
        <v>67</v>
      </c>
      <c r="AB43" s="258" t="s">
        <v>67</v>
      </c>
      <c r="AC43" s="258" t="s">
        <v>67</v>
      </c>
      <c r="AD43" s="258" t="s">
        <v>67</v>
      </c>
      <c r="AE43" s="258" t="s">
        <v>67</v>
      </c>
      <c r="AF43" s="258" t="s">
        <v>67</v>
      </c>
      <c r="AG43" s="258" t="s">
        <v>67</v>
      </c>
      <c r="AH43" s="258" t="s">
        <v>67</v>
      </c>
      <c r="AI43" s="258" t="s">
        <v>67</v>
      </c>
      <c r="AJ43" s="56"/>
      <c r="AL43" s="206" t="str">
        <f t="shared" ca="1" si="0"/>
        <v xml:space="preserve">    (U1)ALERT_REQ_S_ADTJA_PD_</v>
      </c>
      <c r="AR43" s="68" t="str">
        <f t="shared" si="3"/>
        <v/>
      </c>
      <c r="AS43" s="68" t="str">
        <f t="shared" si="4"/>
        <v/>
      </c>
      <c r="AT43" s="68" t="str">
        <f t="shared" si="1"/>
        <v/>
      </c>
    </row>
    <row r="44" spans="2:46">
      <c r="B44" s="140"/>
      <c r="C44" s="52">
        <f t="shared" si="2"/>
        <v>38</v>
      </c>
      <c r="D44" s="258" t="s">
        <v>67</v>
      </c>
      <c r="E44" s="258" t="s">
        <v>67</v>
      </c>
      <c r="F44" s="258" t="s">
        <v>67</v>
      </c>
      <c r="G44" s="258" t="s">
        <v>67</v>
      </c>
      <c r="H44" s="258" t="s">
        <v>67</v>
      </c>
      <c r="I44" s="258" t="s">
        <v>67</v>
      </c>
      <c r="J44" s="258" t="s">
        <v>67</v>
      </c>
      <c r="K44" s="258" t="s">
        <v>67</v>
      </c>
      <c r="L44" s="258" t="s">
        <v>67</v>
      </c>
      <c r="M44" s="258" t="s">
        <v>67</v>
      </c>
      <c r="N44" s="258" t="s">
        <v>67</v>
      </c>
      <c r="O44" s="258" t="s">
        <v>67</v>
      </c>
      <c r="P44" s="258" t="s">
        <v>67</v>
      </c>
      <c r="Q44" s="258" t="s">
        <v>67</v>
      </c>
      <c r="R44" s="258" t="s">
        <v>67</v>
      </c>
      <c r="S44" s="258" t="s">
        <v>67</v>
      </c>
      <c r="T44" s="258" t="s">
        <v>67</v>
      </c>
      <c r="U44" s="258" t="s">
        <v>67</v>
      </c>
      <c r="V44" s="258" t="s">
        <v>67</v>
      </c>
      <c r="W44" s="258" t="s">
        <v>67</v>
      </c>
      <c r="X44" s="258" t="s">
        <v>67</v>
      </c>
      <c r="Y44" s="258" t="s">
        <v>67</v>
      </c>
      <c r="Z44" s="258" t="s">
        <v>67</v>
      </c>
      <c r="AA44" s="258" t="s">
        <v>67</v>
      </c>
      <c r="AB44" s="258" t="s">
        <v>67</v>
      </c>
      <c r="AC44" s="258" t="s">
        <v>67</v>
      </c>
      <c r="AD44" s="258" t="s">
        <v>67</v>
      </c>
      <c r="AE44" s="258" t="s">
        <v>67</v>
      </c>
      <c r="AF44" s="258" t="s">
        <v>67</v>
      </c>
      <c r="AG44" s="258" t="s">
        <v>67</v>
      </c>
      <c r="AH44" s="258" t="s">
        <v>67</v>
      </c>
      <c r="AI44" s="258" t="s">
        <v>67</v>
      </c>
      <c r="AJ44" s="56"/>
      <c r="AL44" s="206" t="str">
        <f t="shared" ca="1" si="0"/>
        <v xml:space="preserve">    (U1)ALERT_REQ_S_ADTJA_PD_</v>
      </c>
      <c r="AR44" s="68" t="str">
        <f t="shared" si="3"/>
        <v/>
      </c>
      <c r="AS44" s="68" t="str">
        <f t="shared" si="4"/>
        <v/>
      </c>
      <c r="AT44" s="68" t="str">
        <f t="shared" si="1"/>
        <v/>
      </c>
    </row>
    <row r="45" spans="2:46">
      <c r="B45" s="140"/>
      <c r="C45" s="52">
        <f t="shared" si="2"/>
        <v>39</v>
      </c>
      <c r="D45" s="258" t="s">
        <v>67</v>
      </c>
      <c r="E45" s="258" t="s">
        <v>67</v>
      </c>
      <c r="F45" s="258" t="s">
        <v>67</v>
      </c>
      <c r="G45" s="258" t="s">
        <v>67</v>
      </c>
      <c r="H45" s="258" t="s">
        <v>67</v>
      </c>
      <c r="I45" s="258" t="s">
        <v>67</v>
      </c>
      <c r="J45" s="258" t="s">
        <v>67</v>
      </c>
      <c r="K45" s="258" t="s">
        <v>67</v>
      </c>
      <c r="L45" s="258" t="s">
        <v>67</v>
      </c>
      <c r="M45" s="258" t="s">
        <v>67</v>
      </c>
      <c r="N45" s="258" t="s">
        <v>67</v>
      </c>
      <c r="O45" s="258" t="s">
        <v>67</v>
      </c>
      <c r="P45" s="258" t="s">
        <v>67</v>
      </c>
      <c r="Q45" s="258" t="s">
        <v>67</v>
      </c>
      <c r="R45" s="258" t="s">
        <v>67</v>
      </c>
      <c r="S45" s="258" t="s">
        <v>67</v>
      </c>
      <c r="T45" s="258" t="s">
        <v>67</v>
      </c>
      <c r="U45" s="258" t="s">
        <v>67</v>
      </c>
      <c r="V45" s="258" t="s">
        <v>67</v>
      </c>
      <c r="W45" s="258" t="s">
        <v>67</v>
      </c>
      <c r="X45" s="258" t="s">
        <v>67</v>
      </c>
      <c r="Y45" s="258" t="s">
        <v>67</v>
      </c>
      <c r="Z45" s="258" t="s">
        <v>67</v>
      </c>
      <c r="AA45" s="258" t="s">
        <v>67</v>
      </c>
      <c r="AB45" s="258" t="s">
        <v>67</v>
      </c>
      <c r="AC45" s="258" t="s">
        <v>67</v>
      </c>
      <c r="AD45" s="258" t="s">
        <v>67</v>
      </c>
      <c r="AE45" s="258" t="s">
        <v>67</v>
      </c>
      <c r="AF45" s="258" t="s">
        <v>67</v>
      </c>
      <c r="AG45" s="258" t="s">
        <v>67</v>
      </c>
      <c r="AH45" s="258" t="s">
        <v>67</v>
      </c>
      <c r="AI45" s="258" t="s">
        <v>67</v>
      </c>
      <c r="AJ45" s="56"/>
      <c r="AL45" s="206" t="str">
        <f t="shared" ca="1" si="0"/>
        <v xml:space="preserve">    (U1)ALERT_REQ_S_ADTJA_PD_</v>
      </c>
      <c r="AR45" s="68" t="str">
        <f t="shared" si="3"/>
        <v/>
      </c>
      <c r="AS45" s="68" t="str">
        <f t="shared" si="4"/>
        <v/>
      </c>
      <c r="AT45" s="68" t="str">
        <f t="shared" si="1"/>
        <v/>
      </c>
    </row>
    <row r="46" spans="2:46">
      <c r="B46" s="140"/>
      <c r="C46" s="52">
        <f t="shared" si="2"/>
        <v>40</v>
      </c>
      <c r="D46" s="258" t="s">
        <v>67</v>
      </c>
      <c r="E46" s="258" t="s">
        <v>67</v>
      </c>
      <c r="F46" s="258" t="s">
        <v>67</v>
      </c>
      <c r="G46" s="258" t="s">
        <v>67</v>
      </c>
      <c r="H46" s="258" t="s">
        <v>67</v>
      </c>
      <c r="I46" s="258" t="s">
        <v>67</v>
      </c>
      <c r="J46" s="258" t="s">
        <v>67</v>
      </c>
      <c r="K46" s="258" t="s">
        <v>67</v>
      </c>
      <c r="L46" s="258" t="s">
        <v>67</v>
      </c>
      <c r="M46" s="258" t="s">
        <v>67</v>
      </c>
      <c r="N46" s="258" t="s">
        <v>67</v>
      </c>
      <c r="O46" s="258" t="s">
        <v>67</v>
      </c>
      <c r="P46" s="258" t="s">
        <v>67</v>
      </c>
      <c r="Q46" s="258" t="s">
        <v>67</v>
      </c>
      <c r="R46" s="258" t="s">
        <v>67</v>
      </c>
      <c r="S46" s="258" t="s">
        <v>67</v>
      </c>
      <c r="T46" s="258" t="s">
        <v>67</v>
      </c>
      <c r="U46" s="258" t="s">
        <v>67</v>
      </c>
      <c r="V46" s="258" t="s">
        <v>67</v>
      </c>
      <c r="W46" s="258" t="s">
        <v>67</v>
      </c>
      <c r="X46" s="258" t="s">
        <v>67</v>
      </c>
      <c r="Y46" s="258" t="s">
        <v>67</v>
      </c>
      <c r="Z46" s="258" t="s">
        <v>67</v>
      </c>
      <c r="AA46" s="258" t="s">
        <v>67</v>
      </c>
      <c r="AB46" s="258" t="s">
        <v>67</v>
      </c>
      <c r="AC46" s="258" t="s">
        <v>67</v>
      </c>
      <c r="AD46" s="258" t="s">
        <v>67</v>
      </c>
      <c r="AE46" s="258" t="s">
        <v>67</v>
      </c>
      <c r="AF46" s="258" t="s">
        <v>67</v>
      </c>
      <c r="AG46" s="258" t="s">
        <v>67</v>
      </c>
      <c r="AH46" s="258" t="s">
        <v>67</v>
      </c>
      <c r="AI46" s="258" t="s">
        <v>67</v>
      </c>
      <c r="AJ46" s="56"/>
      <c r="AL46" s="206" t="str">
        <f t="shared" ca="1" si="0"/>
        <v xml:space="preserve">    (U1)ALERT_REQ_S_ADTJA_PD_</v>
      </c>
      <c r="AR46" s="68" t="str">
        <f t="shared" si="3"/>
        <v/>
      </c>
      <c r="AS46" s="68" t="str">
        <f t="shared" si="4"/>
        <v/>
      </c>
      <c r="AT46" s="68" t="str">
        <f t="shared" si="1"/>
        <v/>
      </c>
    </row>
    <row r="47" spans="2:46">
      <c r="B47" s="140"/>
      <c r="C47" s="52">
        <f t="shared" si="2"/>
        <v>41</v>
      </c>
      <c r="D47" s="258" t="s">
        <v>67</v>
      </c>
      <c r="E47" s="258" t="s">
        <v>67</v>
      </c>
      <c r="F47" s="258" t="s">
        <v>67</v>
      </c>
      <c r="G47" s="258" t="s">
        <v>67</v>
      </c>
      <c r="H47" s="258" t="s">
        <v>67</v>
      </c>
      <c r="I47" s="258" t="s">
        <v>67</v>
      </c>
      <c r="J47" s="258" t="s">
        <v>67</v>
      </c>
      <c r="K47" s="258" t="s">
        <v>67</v>
      </c>
      <c r="L47" s="258" t="s">
        <v>67</v>
      </c>
      <c r="M47" s="258" t="s">
        <v>67</v>
      </c>
      <c r="N47" s="258" t="s">
        <v>67</v>
      </c>
      <c r="O47" s="258" t="s">
        <v>67</v>
      </c>
      <c r="P47" s="258" t="s">
        <v>67</v>
      </c>
      <c r="Q47" s="258" t="s">
        <v>67</v>
      </c>
      <c r="R47" s="258" t="s">
        <v>67</v>
      </c>
      <c r="S47" s="258" t="s">
        <v>67</v>
      </c>
      <c r="T47" s="258" t="s">
        <v>67</v>
      </c>
      <c r="U47" s="258" t="s">
        <v>67</v>
      </c>
      <c r="V47" s="258" t="s">
        <v>67</v>
      </c>
      <c r="W47" s="258" t="s">
        <v>67</v>
      </c>
      <c r="X47" s="258" t="s">
        <v>67</v>
      </c>
      <c r="Y47" s="258" t="s">
        <v>67</v>
      </c>
      <c r="Z47" s="258" t="s">
        <v>67</v>
      </c>
      <c r="AA47" s="258" t="s">
        <v>67</v>
      </c>
      <c r="AB47" s="258" t="s">
        <v>67</v>
      </c>
      <c r="AC47" s="258" t="s">
        <v>67</v>
      </c>
      <c r="AD47" s="258" t="s">
        <v>67</v>
      </c>
      <c r="AE47" s="258" t="s">
        <v>67</v>
      </c>
      <c r="AF47" s="258" t="s">
        <v>67</v>
      </c>
      <c r="AG47" s="258" t="s">
        <v>67</v>
      </c>
      <c r="AH47" s="258" t="s">
        <v>67</v>
      </c>
      <c r="AI47" s="258" t="s">
        <v>67</v>
      </c>
      <c r="AJ47" s="56"/>
      <c r="AL47" s="206" t="str">
        <f t="shared" ca="1" si="0"/>
        <v xml:space="preserve">    (U1)ALERT_REQ_S_ADTJA_PD_</v>
      </c>
      <c r="AR47" s="68" t="str">
        <f t="shared" si="3"/>
        <v/>
      </c>
      <c r="AS47" s="68" t="str">
        <f t="shared" si="4"/>
        <v/>
      </c>
      <c r="AT47" s="68" t="str">
        <f t="shared" si="1"/>
        <v/>
      </c>
    </row>
    <row r="48" spans="2:46">
      <c r="B48" s="140"/>
      <c r="C48" s="52">
        <f t="shared" si="2"/>
        <v>42</v>
      </c>
      <c r="D48" s="258" t="s">
        <v>67</v>
      </c>
      <c r="E48" s="258" t="s">
        <v>67</v>
      </c>
      <c r="F48" s="258" t="s">
        <v>67</v>
      </c>
      <c r="G48" s="258" t="s">
        <v>67</v>
      </c>
      <c r="H48" s="258" t="s">
        <v>67</v>
      </c>
      <c r="I48" s="258" t="s">
        <v>67</v>
      </c>
      <c r="J48" s="258" t="s">
        <v>67</v>
      </c>
      <c r="K48" s="258" t="s">
        <v>67</v>
      </c>
      <c r="L48" s="258" t="s">
        <v>67</v>
      </c>
      <c r="M48" s="258" t="s">
        <v>67</v>
      </c>
      <c r="N48" s="258" t="s">
        <v>67</v>
      </c>
      <c r="O48" s="258" t="s">
        <v>67</v>
      </c>
      <c r="P48" s="258" t="s">
        <v>67</v>
      </c>
      <c r="Q48" s="258" t="s">
        <v>67</v>
      </c>
      <c r="R48" s="258" t="s">
        <v>67</v>
      </c>
      <c r="S48" s="258" t="s">
        <v>67</v>
      </c>
      <c r="T48" s="258" t="s">
        <v>67</v>
      </c>
      <c r="U48" s="258" t="s">
        <v>67</v>
      </c>
      <c r="V48" s="258" t="s">
        <v>67</v>
      </c>
      <c r="W48" s="258" t="s">
        <v>67</v>
      </c>
      <c r="X48" s="258" t="s">
        <v>67</v>
      </c>
      <c r="Y48" s="258" t="s">
        <v>67</v>
      </c>
      <c r="Z48" s="258" t="s">
        <v>67</v>
      </c>
      <c r="AA48" s="258" t="s">
        <v>67</v>
      </c>
      <c r="AB48" s="258" t="s">
        <v>67</v>
      </c>
      <c r="AC48" s="258" t="s">
        <v>67</v>
      </c>
      <c r="AD48" s="258" t="s">
        <v>67</v>
      </c>
      <c r="AE48" s="258" t="s">
        <v>67</v>
      </c>
      <c r="AF48" s="258" t="s">
        <v>67</v>
      </c>
      <c r="AG48" s="258" t="s">
        <v>67</v>
      </c>
      <c r="AH48" s="258" t="s">
        <v>67</v>
      </c>
      <c r="AI48" s="258" t="s">
        <v>67</v>
      </c>
      <c r="AJ48" s="56"/>
      <c r="AL48" s="206" t="str">
        <f t="shared" ca="1" si="0"/>
        <v xml:space="preserve">    (U1)ALERT_REQ_S_ADTJA_PD_</v>
      </c>
      <c r="AR48" s="68" t="str">
        <f t="shared" si="3"/>
        <v/>
      </c>
      <c r="AS48" s="68" t="str">
        <f t="shared" si="4"/>
        <v/>
      </c>
      <c r="AT48" s="68" t="str">
        <f t="shared" si="1"/>
        <v/>
      </c>
    </row>
    <row r="49" spans="2:46">
      <c r="B49" s="140"/>
      <c r="C49" s="52">
        <f t="shared" si="2"/>
        <v>43</v>
      </c>
      <c r="D49" s="258" t="s">
        <v>67</v>
      </c>
      <c r="E49" s="258" t="s">
        <v>67</v>
      </c>
      <c r="F49" s="258" t="s">
        <v>67</v>
      </c>
      <c r="G49" s="258" t="s">
        <v>67</v>
      </c>
      <c r="H49" s="258" t="s">
        <v>67</v>
      </c>
      <c r="I49" s="258" t="s">
        <v>67</v>
      </c>
      <c r="J49" s="258" t="s">
        <v>67</v>
      </c>
      <c r="K49" s="258" t="s">
        <v>67</v>
      </c>
      <c r="L49" s="258" t="s">
        <v>67</v>
      </c>
      <c r="M49" s="258" t="s">
        <v>67</v>
      </c>
      <c r="N49" s="258" t="s">
        <v>67</v>
      </c>
      <c r="O49" s="258" t="s">
        <v>67</v>
      </c>
      <c r="P49" s="258" t="s">
        <v>67</v>
      </c>
      <c r="Q49" s="258" t="s">
        <v>67</v>
      </c>
      <c r="R49" s="258" t="s">
        <v>67</v>
      </c>
      <c r="S49" s="258" t="s">
        <v>67</v>
      </c>
      <c r="T49" s="258" t="s">
        <v>67</v>
      </c>
      <c r="U49" s="258" t="s">
        <v>67</v>
      </c>
      <c r="V49" s="258" t="s">
        <v>67</v>
      </c>
      <c r="W49" s="258" t="s">
        <v>67</v>
      </c>
      <c r="X49" s="258" t="s">
        <v>67</v>
      </c>
      <c r="Y49" s="258" t="s">
        <v>67</v>
      </c>
      <c r="Z49" s="258" t="s">
        <v>67</v>
      </c>
      <c r="AA49" s="258" t="s">
        <v>67</v>
      </c>
      <c r="AB49" s="258" t="s">
        <v>67</v>
      </c>
      <c r="AC49" s="258" t="s">
        <v>67</v>
      </c>
      <c r="AD49" s="258" t="s">
        <v>67</v>
      </c>
      <c r="AE49" s="258" t="s">
        <v>67</v>
      </c>
      <c r="AF49" s="258" t="s">
        <v>67</v>
      </c>
      <c r="AG49" s="258" t="s">
        <v>67</v>
      </c>
      <c r="AH49" s="258" t="s">
        <v>67</v>
      </c>
      <c r="AI49" s="258" t="s">
        <v>67</v>
      </c>
      <c r="AJ49" s="56"/>
      <c r="AL49" s="206" t="str">
        <f t="shared" ca="1" si="0"/>
        <v xml:space="preserve">    (U1)ALERT_REQ_S_ADTJA_PD_</v>
      </c>
      <c r="AR49" s="68" t="str">
        <f t="shared" si="3"/>
        <v/>
      </c>
      <c r="AS49" s="68" t="str">
        <f t="shared" si="4"/>
        <v/>
      </c>
      <c r="AT49" s="68" t="str">
        <f t="shared" si="1"/>
        <v/>
      </c>
    </row>
    <row r="50" spans="2:46">
      <c r="B50" s="140"/>
      <c r="C50" s="52">
        <f t="shared" si="2"/>
        <v>44</v>
      </c>
      <c r="D50" s="258" t="s">
        <v>67</v>
      </c>
      <c r="E50" s="258" t="s">
        <v>67</v>
      </c>
      <c r="F50" s="258" t="s">
        <v>67</v>
      </c>
      <c r="G50" s="258" t="s">
        <v>67</v>
      </c>
      <c r="H50" s="258" t="s">
        <v>67</v>
      </c>
      <c r="I50" s="258" t="s">
        <v>67</v>
      </c>
      <c r="J50" s="258" t="s">
        <v>67</v>
      </c>
      <c r="K50" s="258" t="s">
        <v>67</v>
      </c>
      <c r="L50" s="258" t="s">
        <v>67</v>
      </c>
      <c r="M50" s="258" t="s">
        <v>67</v>
      </c>
      <c r="N50" s="258" t="s">
        <v>67</v>
      </c>
      <c r="O50" s="258" t="s">
        <v>67</v>
      </c>
      <c r="P50" s="258" t="s">
        <v>67</v>
      </c>
      <c r="Q50" s="258" t="s">
        <v>67</v>
      </c>
      <c r="R50" s="258" t="s">
        <v>67</v>
      </c>
      <c r="S50" s="258" t="s">
        <v>67</v>
      </c>
      <c r="T50" s="258" t="s">
        <v>67</v>
      </c>
      <c r="U50" s="258" t="s">
        <v>67</v>
      </c>
      <c r="V50" s="258" t="s">
        <v>67</v>
      </c>
      <c r="W50" s="258" t="s">
        <v>67</v>
      </c>
      <c r="X50" s="258" t="s">
        <v>67</v>
      </c>
      <c r="Y50" s="258" t="s">
        <v>67</v>
      </c>
      <c r="Z50" s="258" t="s">
        <v>67</v>
      </c>
      <c r="AA50" s="258" t="s">
        <v>67</v>
      </c>
      <c r="AB50" s="258" t="s">
        <v>67</v>
      </c>
      <c r="AC50" s="258" t="s">
        <v>67</v>
      </c>
      <c r="AD50" s="258" t="s">
        <v>67</v>
      </c>
      <c r="AE50" s="258" t="s">
        <v>67</v>
      </c>
      <c r="AF50" s="258" t="s">
        <v>67</v>
      </c>
      <c r="AG50" s="258" t="s">
        <v>67</v>
      </c>
      <c r="AH50" s="258" t="s">
        <v>67</v>
      </c>
      <c r="AI50" s="258" t="s">
        <v>67</v>
      </c>
      <c r="AJ50" s="56"/>
      <c r="AL50" s="206" t="str">
        <f t="shared" ca="1" si="0"/>
        <v xml:space="preserve">    (U1)ALERT_REQ_S_ADTJA_PD_</v>
      </c>
      <c r="AR50" s="68" t="str">
        <f t="shared" si="3"/>
        <v/>
      </c>
      <c r="AS50" s="68" t="str">
        <f t="shared" si="4"/>
        <v/>
      </c>
      <c r="AT50" s="68" t="str">
        <f t="shared" si="1"/>
        <v/>
      </c>
    </row>
    <row r="51" spans="2:46">
      <c r="B51" s="140"/>
      <c r="C51" s="52">
        <f t="shared" si="2"/>
        <v>45</v>
      </c>
      <c r="D51" s="258" t="s">
        <v>67</v>
      </c>
      <c r="E51" s="258" t="s">
        <v>67</v>
      </c>
      <c r="F51" s="258" t="s">
        <v>67</v>
      </c>
      <c r="G51" s="258" t="s">
        <v>67</v>
      </c>
      <c r="H51" s="258" t="s">
        <v>67</v>
      </c>
      <c r="I51" s="258" t="s">
        <v>67</v>
      </c>
      <c r="J51" s="258" t="s">
        <v>67</v>
      </c>
      <c r="K51" s="258" t="s">
        <v>67</v>
      </c>
      <c r="L51" s="258" t="s">
        <v>67</v>
      </c>
      <c r="M51" s="258" t="s">
        <v>67</v>
      </c>
      <c r="N51" s="258" t="s">
        <v>67</v>
      </c>
      <c r="O51" s="258" t="s">
        <v>67</v>
      </c>
      <c r="P51" s="258" t="s">
        <v>67</v>
      </c>
      <c r="Q51" s="258" t="s">
        <v>67</v>
      </c>
      <c r="R51" s="258" t="s">
        <v>67</v>
      </c>
      <c r="S51" s="258" t="s">
        <v>67</v>
      </c>
      <c r="T51" s="258" t="s">
        <v>67</v>
      </c>
      <c r="U51" s="258" t="s">
        <v>67</v>
      </c>
      <c r="V51" s="258" t="s">
        <v>67</v>
      </c>
      <c r="W51" s="258" t="s">
        <v>67</v>
      </c>
      <c r="X51" s="258" t="s">
        <v>67</v>
      </c>
      <c r="Y51" s="258" t="s">
        <v>67</v>
      </c>
      <c r="Z51" s="258" t="s">
        <v>67</v>
      </c>
      <c r="AA51" s="258" t="s">
        <v>67</v>
      </c>
      <c r="AB51" s="258" t="s">
        <v>67</v>
      </c>
      <c r="AC51" s="258" t="s">
        <v>67</v>
      </c>
      <c r="AD51" s="258" t="s">
        <v>67</v>
      </c>
      <c r="AE51" s="258" t="s">
        <v>67</v>
      </c>
      <c r="AF51" s="258" t="s">
        <v>67</v>
      </c>
      <c r="AG51" s="258" t="s">
        <v>67</v>
      </c>
      <c r="AH51" s="258" t="s">
        <v>67</v>
      </c>
      <c r="AI51" s="258" t="s">
        <v>67</v>
      </c>
      <c r="AJ51" s="56"/>
      <c r="AL51" s="206" t="str">
        <f t="shared" ca="1" si="0"/>
        <v xml:space="preserve">    (U1)ALERT_REQ_S_ADTJA_PD_</v>
      </c>
      <c r="AR51" s="68" t="str">
        <f t="shared" si="3"/>
        <v/>
      </c>
      <c r="AS51" s="68" t="str">
        <f t="shared" si="4"/>
        <v/>
      </c>
      <c r="AT51" s="68" t="str">
        <f t="shared" si="1"/>
        <v/>
      </c>
    </row>
    <row r="52" spans="2:46">
      <c r="B52" s="140"/>
      <c r="C52" s="52">
        <f t="shared" si="2"/>
        <v>46</v>
      </c>
      <c r="D52" s="258" t="s">
        <v>67</v>
      </c>
      <c r="E52" s="258" t="s">
        <v>67</v>
      </c>
      <c r="F52" s="258" t="s">
        <v>67</v>
      </c>
      <c r="G52" s="258" t="s">
        <v>67</v>
      </c>
      <c r="H52" s="258" t="s">
        <v>67</v>
      </c>
      <c r="I52" s="258" t="s">
        <v>67</v>
      </c>
      <c r="J52" s="258" t="s">
        <v>67</v>
      </c>
      <c r="K52" s="258" t="s">
        <v>67</v>
      </c>
      <c r="L52" s="258" t="s">
        <v>67</v>
      </c>
      <c r="M52" s="258" t="s">
        <v>67</v>
      </c>
      <c r="N52" s="258" t="s">
        <v>67</v>
      </c>
      <c r="O52" s="258" t="s">
        <v>67</v>
      </c>
      <c r="P52" s="258" t="s">
        <v>67</v>
      </c>
      <c r="Q52" s="258" t="s">
        <v>67</v>
      </c>
      <c r="R52" s="258" t="s">
        <v>67</v>
      </c>
      <c r="S52" s="258" t="s">
        <v>67</v>
      </c>
      <c r="T52" s="258" t="s">
        <v>67</v>
      </c>
      <c r="U52" s="258" t="s">
        <v>67</v>
      </c>
      <c r="V52" s="258" t="s">
        <v>67</v>
      </c>
      <c r="W52" s="258" t="s">
        <v>67</v>
      </c>
      <c r="X52" s="258" t="s">
        <v>67</v>
      </c>
      <c r="Y52" s="258" t="s">
        <v>67</v>
      </c>
      <c r="Z52" s="258" t="s">
        <v>67</v>
      </c>
      <c r="AA52" s="258" t="s">
        <v>67</v>
      </c>
      <c r="AB52" s="258" t="s">
        <v>67</v>
      </c>
      <c r="AC52" s="258" t="s">
        <v>67</v>
      </c>
      <c r="AD52" s="258" t="s">
        <v>67</v>
      </c>
      <c r="AE52" s="258" t="s">
        <v>67</v>
      </c>
      <c r="AF52" s="258" t="s">
        <v>67</v>
      </c>
      <c r="AG52" s="258" t="s">
        <v>67</v>
      </c>
      <c r="AH52" s="258" t="s">
        <v>67</v>
      </c>
      <c r="AI52" s="258" t="s">
        <v>67</v>
      </c>
      <c r="AJ52" s="56"/>
      <c r="AL52" s="206" t="str">
        <f t="shared" ca="1" si="0"/>
        <v xml:space="preserve">    (U1)ALERT_REQ_S_ADTJA_PD_</v>
      </c>
      <c r="AR52" s="68" t="str">
        <f t="shared" si="3"/>
        <v/>
      </c>
      <c r="AS52" s="68" t="str">
        <f t="shared" si="4"/>
        <v/>
      </c>
      <c r="AT52" s="68" t="str">
        <f t="shared" si="1"/>
        <v/>
      </c>
    </row>
    <row r="53" spans="2:46">
      <c r="B53" s="140"/>
      <c r="C53" s="52">
        <f t="shared" si="2"/>
        <v>47</v>
      </c>
      <c r="D53" s="258" t="s">
        <v>67</v>
      </c>
      <c r="E53" s="258" t="s">
        <v>67</v>
      </c>
      <c r="F53" s="258" t="s">
        <v>67</v>
      </c>
      <c r="G53" s="258" t="s">
        <v>67</v>
      </c>
      <c r="H53" s="258" t="s">
        <v>67</v>
      </c>
      <c r="I53" s="258" t="s">
        <v>67</v>
      </c>
      <c r="J53" s="258" t="s">
        <v>67</v>
      </c>
      <c r="K53" s="258" t="s">
        <v>67</v>
      </c>
      <c r="L53" s="258" t="s">
        <v>67</v>
      </c>
      <c r="M53" s="258" t="s">
        <v>67</v>
      </c>
      <c r="N53" s="258" t="s">
        <v>67</v>
      </c>
      <c r="O53" s="258" t="s">
        <v>67</v>
      </c>
      <c r="P53" s="258" t="s">
        <v>67</v>
      </c>
      <c r="Q53" s="258" t="s">
        <v>67</v>
      </c>
      <c r="R53" s="258" t="s">
        <v>67</v>
      </c>
      <c r="S53" s="258" t="s">
        <v>67</v>
      </c>
      <c r="T53" s="258" t="s">
        <v>67</v>
      </c>
      <c r="U53" s="258" t="s">
        <v>67</v>
      </c>
      <c r="V53" s="258" t="s">
        <v>67</v>
      </c>
      <c r="W53" s="258" t="s">
        <v>67</v>
      </c>
      <c r="X53" s="258" t="s">
        <v>67</v>
      </c>
      <c r="Y53" s="258" t="s">
        <v>67</v>
      </c>
      <c r="Z53" s="258" t="s">
        <v>67</v>
      </c>
      <c r="AA53" s="258" t="s">
        <v>67</v>
      </c>
      <c r="AB53" s="258" t="s">
        <v>67</v>
      </c>
      <c r="AC53" s="258" t="s">
        <v>67</v>
      </c>
      <c r="AD53" s="258" t="s">
        <v>67</v>
      </c>
      <c r="AE53" s="258" t="s">
        <v>67</v>
      </c>
      <c r="AF53" s="258" t="s">
        <v>67</v>
      </c>
      <c r="AG53" s="258" t="s">
        <v>67</v>
      </c>
      <c r="AH53" s="258" t="s">
        <v>67</v>
      </c>
      <c r="AI53" s="258" t="s">
        <v>67</v>
      </c>
      <c r="AJ53" s="56"/>
      <c r="AL53" s="206" t="str">
        <f t="shared" ca="1" si="0"/>
        <v xml:space="preserve">    (U1)ALERT_REQ_S_ADTJA_PD_</v>
      </c>
      <c r="AR53" s="68" t="str">
        <f t="shared" si="3"/>
        <v/>
      </c>
      <c r="AS53" s="68" t="str">
        <f t="shared" si="4"/>
        <v/>
      </c>
      <c r="AT53" s="68" t="str">
        <f t="shared" si="1"/>
        <v/>
      </c>
    </row>
    <row r="54" spans="2:46">
      <c r="B54" s="140"/>
      <c r="C54" s="52">
        <f t="shared" si="2"/>
        <v>48</v>
      </c>
      <c r="D54" s="258" t="s">
        <v>67</v>
      </c>
      <c r="E54" s="258" t="s">
        <v>67</v>
      </c>
      <c r="F54" s="258" t="s">
        <v>67</v>
      </c>
      <c r="G54" s="258" t="s">
        <v>67</v>
      </c>
      <c r="H54" s="258" t="s">
        <v>67</v>
      </c>
      <c r="I54" s="258" t="s">
        <v>67</v>
      </c>
      <c r="J54" s="258" t="s">
        <v>67</v>
      </c>
      <c r="K54" s="258" t="s">
        <v>67</v>
      </c>
      <c r="L54" s="258" t="s">
        <v>67</v>
      </c>
      <c r="M54" s="258" t="s">
        <v>67</v>
      </c>
      <c r="N54" s="258" t="s">
        <v>67</v>
      </c>
      <c r="O54" s="258" t="s">
        <v>67</v>
      </c>
      <c r="P54" s="258" t="s">
        <v>67</v>
      </c>
      <c r="Q54" s="258" t="s">
        <v>67</v>
      </c>
      <c r="R54" s="258" t="s">
        <v>67</v>
      </c>
      <c r="S54" s="258" t="s">
        <v>67</v>
      </c>
      <c r="T54" s="258" t="s">
        <v>67</v>
      </c>
      <c r="U54" s="258" t="s">
        <v>67</v>
      </c>
      <c r="V54" s="258" t="s">
        <v>67</v>
      </c>
      <c r="W54" s="258" t="s">
        <v>67</v>
      </c>
      <c r="X54" s="258" t="s">
        <v>67</v>
      </c>
      <c r="Y54" s="258" t="s">
        <v>67</v>
      </c>
      <c r="Z54" s="258" t="s">
        <v>67</v>
      </c>
      <c r="AA54" s="258" t="s">
        <v>67</v>
      </c>
      <c r="AB54" s="258" t="s">
        <v>67</v>
      </c>
      <c r="AC54" s="258" t="s">
        <v>67</v>
      </c>
      <c r="AD54" s="258" t="s">
        <v>67</v>
      </c>
      <c r="AE54" s="258" t="s">
        <v>67</v>
      </c>
      <c r="AF54" s="258" t="s">
        <v>67</v>
      </c>
      <c r="AG54" s="258" t="s">
        <v>67</v>
      </c>
      <c r="AH54" s="258" t="s">
        <v>67</v>
      </c>
      <c r="AI54" s="258" t="s">
        <v>67</v>
      </c>
      <c r="AJ54" s="56"/>
      <c r="AL54" s="206" t="str">
        <f t="shared" ca="1" si="0"/>
        <v xml:space="preserve">    (U1)ALERT_REQ_S_ADTJA_PD_</v>
      </c>
      <c r="AR54" s="68" t="str">
        <f t="shared" si="3"/>
        <v/>
      </c>
      <c r="AS54" s="68" t="str">
        <f t="shared" si="4"/>
        <v/>
      </c>
      <c r="AT54" s="68" t="str">
        <f t="shared" si="1"/>
        <v/>
      </c>
    </row>
    <row r="55" spans="2:46">
      <c r="B55" s="140"/>
      <c r="C55" s="52">
        <f t="shared" si="2"/>
        <v>49</v>
      </c>
      <c r="D55" s="258" t="s">
        <v>67</v>
      </c>
      <c r="E55" s="258" t="s">
        <v>67</v>
      </c>
      <c r="F55" s="258" t="s">
        <v>67</v>
      </c>
      <c r="G55" s="258" t="s">
        <v>67</v>
      </c>
      <c r="H55" s="258" t="s">
        <v>67</v>
      </c>
      <c r="I55" s="258" t="s">
        <v>67</v>
      </c>
      <c r="J55" s="258" t="s">
        <v>67</v>
      </c>
      <c r="K55" s="258" t="s">
        <v>67</v>
      </c>
      <c r="L55" s="258" t="s">
        <v>67</v>
      </c>
      <c r="M55" s="258" t="s">
        <v>67</v>
      </c>
      <c r="N55" s="258" t="s">
        <v>67</v>
      </c>
      <c r="O55" s="258" t="s">
        <v>67</v>
      </c>
      <c r="P55" s="258" t="s">
        <v>67</v>
      </c>
      <c r="Q55" s="258" t="s">
        <v>67</v>
      </c>
      <c r="R55" s="258" t="s">
        <v>67</v>
      </c>
      <c r="S55" s="258" t="s">
        <v>67</v>
      </c>
      <c r="T55" s="258" t="s">
        <v>67</v>
      </c>
      <c r="U55" s="258" t="s">
        <v>67</v>
      </c>
      <c r="V55" s="258" t="s">
        <v>67</v>
      </c>
      <c r="W55" s="258" t="s">
        <v>67</v>
      </c>
      <c r="X55" s="258" t="s">
        <v>67</v>
      </c>
      <c r="Y55" s="258" t="s">
        <v>67</v>
      </c>
      <c r="Z55" s="258" t="s">
        <v>67</v>
      </c>
      <c r="AA55" s="258" t="s">
        <v>67</v>
      </c>
      <c r="AB55" s="258" t="s">
        <v>67</v>
      </c>
      <c r="AC55" s="258" t="s">
        <v>67</v>
      </c>
      <c r="AD55" s="258" t="s">
        <v>67</v>
      </c>
      <c r="AE55" s="258" t="s">
        <v>67</v>
      </c>
      <c r="AF55" s="258" t="s">
        <v>67</v>
      </c>
      <c r="AG55" s="258" t="s">
        <v>67</v>
      </c>
      <c r="AH55" s="258" t="s">
        <v>67</v>
      </c>
      <c r="AI55" s="258" t="s">
        <v>67</v>
      </c>
      <c r="AJ55" s="56"/>
      <c r="AL55" s="206" t="str">
        <f t="shared" ca="1" si="0"/>
        <v xml:space="preserve">    (U1)ALERT_REQ_S_ADTJA_PD_</v>
      </c>
      <c r="AR55" s="68" t="str">
        <f t="shared" si="3"/>
        <v/>
      </c>
      <c r="AS55" s="68" t="str">
        <f t="shared" si="4"/>
        <v/>
      </c>
      <c r="AT55" s="68" t="str">
        <f t="shared" si="1"/>
        <v/>
      </c>
    </row>
    <row r="56" spans="2:46">
      <c r="B56" s="140"/>
      <c r="C56" s="52">
        <f t="shared" si="2"/>
        <v>50</v>
      </c>
      <c r="D56" s="258" t="s">
        <v>67</v>
      </c>
      <c r="E56" s="258" t="s">
        <v>67</v>
      </c>
      <c r="F56" s="258" t="s">
        <v>67</v>
      </c>
      <c r="G56" s="258" t="s">
        <v>67</v>
      </c>
      <c r="H56" s="258" t="s">
        <v>67</v>
      </c>
      <c r="I56" s="258" t="s">
        <v>67</v>
      </c>
      <c r="J56" s="258" t="s">
        <v>67</v>
      </c>
      <c r="K56" s="258" t="s">
        <v>67</v>
      </c>
      <c r="L56" s="258" t="s">
        <v>67</v>
      </c>
      <c r="M56" s="258" t="s">
        <v>67</v>
      </c>
      <c r="N56" s="258" t="s">
        <v>67</v>
      </c>
      <c r="O56" s="258" t="s">
        <v>67</v>
      </c>
      <c r="P56" s="258" t="s">
        <v>67</v>
      </c>
      <c r="Q56" s="258" t="s">
        <v>67</v>
      </c>
      <c r="R56" s="258" t="s">
        <v>67</v>
      </c>
      <c r="S56" s="258" t="s">
        <v>67</v>
      </c>
      <c r="T56" s="258" t="s">
        <v>67</v>
      </c>
      <c r="U56" s="258" t="s">
        <v>67</v>
      </c>
      <c r="V56" s="258" t="s">
        <v>67</v>
      </c>
      <c r="W56" s="258" t="s">
        <v>67</v>
      </c>
      <c r="X56" s="258" t="s">
        <v>67</v>
      </c>
      <c r="Y56" s="258" t="s">
        <v>67</v>
      </c>
      <c r="Z56" s="258" t="s">
        <v>67</v>
      </c>
      <c r="AA56" s="258" t="s">
        <v>67</v>
      </c>
      <c r="AB56" s="258" t="s">
        <v>67</v>
      </c>
      <c r="AC56" s="258" t="s">
        <v>67</v>
      </c>
      <c r="AD56" s="258" t="s">
        <v>67</v>
      </c>
      <c r="AE56" s="258" t="s">
        <v>67</v>
      </c>
      <c r="AF56" s="258" t="s">
        <v>67</v>
      </c>
      <c r="AG56" s="258" t="s">
        <v>67</v>
      </c>
      <c r="AH56" s="258" t="s">
        <v>67</v>
      </c>
      <c r="AI56" s="258" t="s">
        <v>67</v>
      </c>
      <c r="AJ56" s="56"/>
      <c r="AL56" s="206" t="str">
        <f t="shared" ca="1" si="0"/>
        <v xml:space="preserve">    (U1)ALERT_REQ_S_ADTJA_PD_</v>
      </c>
      <c r="AR56" s="68" t="str">
        <f t="shared" si="3"/>
        <v/>
      </c>
      <c r="AS56" s="68" t="str">
        <f t="shared" si="4"/>
        <v/>
      </c>
      <c r="AT56" s="68" t="str">
        <f t="shared" si="1"/>
        <v/>
      </c>
    </row>
    <row r="57" spans="2:46">
      <c r="B57" s="140"/>
      <c r="C57" s="52">
        <f t="shared" si="2"/>
        <v>51</v>
      </c>
      <c r="D57" s="258" t="s">
        <v>67</v>
      </c>
      <c r="E57" s="258" t="s">
        <v>67</v>
      </c>
      <c r="F57" s="258" t="s">
        <v>67</v>
      </c>
      <c r="G57" s="258" t="s">
        <v>67</v>
      </c>
      <c r="H57" s="258" t="s">
        <v>67</v>
      </c>
      <c r="I57" s="258" t="s">
        <v>67</v>
      </c>
      <c r="J57" s="258" t="s">
        <v>67</v>
      </c>
      <c r="K57" s="258" t="s">
        <v>67</v>
      </c>
      <c r="L57" s="258" t="s">
        <v>67</v>
      </c>
      <c r="M57" s="258" t="s">
        <v>67</v>
      </c>
      <c r="N57" s="258" t="s">
        <v>67</v>
      </c>
      <c r="O57" s="258" t="s">
        <v>67</v>
      </c>
      <c r="P57" s="258" t="s">
        <v>67</v>
      </c>
      <c r="Q57" s="258" t="s">
        <v>67</v>
      </c>
      <c r="R57" s="258" t="s">
        <v>67</v>
      </c>
      <c r="S57" s="258" t="s">
        <v>67</v>
      </c>
      <c r="T57" s="258" t="s">
        <v>67</v>
      </c>
      <c r="U57" s="258" t="s">
        <v>67</v>
      </c>
      <c r="V57" s="258" t="s">
        <v>67</v>
      </c>
      <c r="W57" s="258" t="s">
        <v>67</v>
      </c>
      <c r="X57" s="258" t="s">
        <v>67</v>
      </c>
      <c r="Y57" s="258" t="s">
        <v>67</v>
      </c>
      <c r="Z57" s="258" t="s">
        <v>67</v>
      </c>
      <c r="AA57" s="258" t="s">
        <v>67</v>
      </c>
      <c r="AB57" s="258" t="s">
        <v>67</v>
      </c>
      <c r="AC57" s="258" t="s">
        <v>67</v>
      </c>
      <c r="AD57" s="258" t="s">
        <v>67</v>
      </c>
      <c r="AE57" s="258" t="s">
        <v>67</v>
      </c>
      <c r="AF57" s="258" t="s">
        <v>67</v>
      </c>
      <c r="AG57" s="258" t="s">
        <v>67</v>
      </c>
      <c r="AH57" s="258" t="s">
        <v>67</v>
      </c>
      <c r="AI57" s="258" t="s">
        <v>67</v>
      </c>
      <c r="AJ57" s="56"/>
      <c r="AL57" s="206" t="str">
        <f t="shared" ca="1" si="0"/>
        <v xml:space="preserve">    (U1)ALERT_REQ_S_ADTJA_PD_</v>
      </c>
      <c r="AR57" s="68" t="str">
        <f t="shared" si="3"/>
        <v/>
      </c>
      <c r="AS57" s="68" t="str">
        <f t="shared" si="4"/>
        <v/>
      </c>
      <c r="AT57" s="68" t="str">
        <f t="shared" si="1"/>
        <v/>
      </c>
    </row>
    <row r="58" spans="2:46">
      <c r="B58" s="140"/>
      <c r="C58" s="52">
        <f t="shared" si="2"/>
        <v>52</v>
      </c>
      <c r="D58" s="258" t="s">
        <v>67</v>
      </c>
      <c r="E58" s="258" t="s">
        <v>67</v>
      </c>
      <c r="F58" s="258" t="s">
        <v>67</v>
      </c>
      <c r="G58" s="258" t="s">
        <v>67</v>
      </c>
      <c r="H58" s="258" t="s">
        <v>67</v>
      </c>
      <c r="I58" s="258" t="s">
        <v>67</v>
      </c>
      <c r="J58" s="258" t="s">
        <v>67</v>
      </c>
      <c r="K58" s="258" t="s">
        <v>67</v>
      </c>
      <c r="L58" s="258" t="s">
        <v>67</v>
      </c>
      <c r="M58" s="258" t="s">
        <v>67</v>
      </c>
      <c r="N58" s="258" t="s">
        <v>67</v>
      </c>
      <c r="O58" s="258" t="s">
        <v>67</v>
      </c>
      <c r="P58" s="258" t="s">
        <v>67</v>
      </c>
      <c r="Q58" s="258" t="s">
        <v>67</v>
      </c>
      <c r="R58" s="258" t="s">
        <v>67</v>
      </c>
      <c r="S58" s="258" t="s">
        <v>67</v>
      </c>
      <c r="T58" s="258" t="s">
        <v>67</v>
      </c>
      <c r="U58" s="258" t="s">
        <v>67</v>
      </c>
      <c r="V58" s="258" t="s">
        <v>67</v>
      </c>
      <c r="W58" s="258" t="s">
        <v>67</v>
      </c>
      <c r="X58" s="258" t="s">
        <v>67</v>
      </c>
      <c r="Y58" s="258" t="s">
        <v>67</v>
      </c>
      <c r="Z58" s="258" t="s">
        <v>67</v>
      </c>
      <c r="AA58" s="258" t="s">
        <v>67</v>
      </c>
      <c r="AB58" s="258" t="s">
        <v>67</v>
      </c>
      <c r="AC58" s="258" t="s">
        <v>67</v>
      </c>
      <c r="AD58" s="258" t="s">
        <v>67</v>
      </c>
      <c r="AE58" s="258" t="s">
        <v>67</v>
      </c>
      <c r="AF58" s="258" t="s">
        <v>67</v>
      </c>
      <c r="AG58" s="258" t="s">
        <v>67</v>
      </c>
      <c r="AH58" s="258" t="s">
        <v>67</v>
      </c>
      <c r="AI58" s="258" t="s">
        <v>67</v>
      </c>
      <c r="AJ58" s="56"/>
      <c r="AL58" s="206" t="str">
        <f t="shared" ca="1" si="0"/>
        <v xml:space="preserve">    (U1)ALERT_REQ_S_ADTJA_PD_</v>
      </c>
      <c r="AR58" s="68" t="str">
        <f t="shared" si="3"/>
        <v/>
      </c>
      <c r="AS58" s="68" t="str">
        <f t="shared" si="4"/>
        <v/>
      </c>
      <c r="AT58" s="68" t="str">
        <f t="shared" si="1"/>
        <v/>
      </c>
    </row>
    <row r="59" spans="2:46">
      <c r="B59" s="140"/>
      <c r="C59" s="52">
        <f t="shared" si="2"/>
        <v>53</v>
      </c>
      <c r="D59" s="258" t="s">
        <v>67</v>
      </c>
      <c r="E59" s="258" t="s">
        <v>67</v>
      </c>
      <c r="F59" s="258" t="s">
        <v>67</v>
      </c>
      <c r="G59" s="258" t="s">
        <v>67</v>
      </c>
      <c r="H59" s="258" t="s">
        <v>67</v>
      </c>
      <c r="I59" s="258" t="s">
        <v>67</v>
      </c>
      <c r="J59" s="258" t="s">
        <v>67</v>
      </c>
      <c r="K59" s="258" t="s">
        <v>67</v>
      </c>
      <c r="L59" s="258" t="s">
        <v>67</v>
      </c>
      <c r="M59" s="258" t="s">
        <v>67</v>
      </c>
      <c r="N59" s="258" t="s">
        <v>67</v>
      </c>
      <c r="O59" s="258" t="s">
        <v>67</v>
      </c>
      <c r="P59" s="258" t="s">
        <v>67</v>
      </c>
      <c r="Q59" s="258" t="s">
        <v>67</v>
      </c>
      <c r="R59" s="258" t="s">
        <v>67</v>
      </c>
      <c r="S59" s="258" t="s">
        <v>67</v>
      </c>
      <c r="T59" s="258" t="s">
        <v>67</v>
      </c>
      <c r="U59" s="258" t="s">
        <v>67</v>
      </c>
      <c r="V59" s="258" t="s">
        <v>67</v>
      </c>
      <c r="W59" s="258" t="s">
        <v>67</v>
      </c>
      <c r="X59" s="258" t="s">
        <v>67</v>
      </c>
      <c r="Y59" s="258" t="s">
        <v>67</v>
      </c>
      <c r="Z59" s="258" t="s">
        <v>67</v>
      </c>
      <c r="AA59" s="258" t="s">
        <v>67</v>
      </c>
      <c r="AB59" s="258" t="s">
        <v>67</v>
      </c>
      <c r="AC59" s="258" t="s">
        <v>67</v>
      </c>
      <c r="AD59" s="258" t="s">
        <v>67</v>
      </c>
      <c r="AE59" s="258" t="s">
        <v>67</v>
      </c>
      <c r="AF59" s="258" t="s">
        <v>67</v>
      </c>
      <c r="AG59" s="258" t="s">
        <v>67</v>
      </c>
      <c r="AH59" s="258" t="s">
        <v>67</v>
      </c>
      <c r="AI59" s="258" t="s">
        <v>67</v>
      </c>
      <c r="AJ59" s="56"/>
      <c r="AL59" s="206" t="str">
        <f t="shared" ca="1" si="0"/>
        <v xml:space="preserve">    (U1)ALERT_REQ_S_ADTJA_PD_</v>
      </c>
      <c r="AR59" s="68" t="str">
        <f t="shared" si="3"/>
        <v/>
      </c>
      <c r="AS59" s="68" t="str">
        <f t="shared" si="4"/>
        <v/>
      </c>
      <c r="AT59" s="68" t="str">
        <f t="shared" si="1"/>
        <v/>
      </c>
    </row>
    <row r="60" spans="2:46">
      <c r="B60" s="140"/>
      <c r="C60" s="52">
        <f t="shared" si="2"/>
        <v>54</v>
      </c>
      <c r="D60" s="258" t="s">
        <v>67</v>
      </c>
      <c r="E60" s="258" t="s">
        <v>67</v>
      </c>
      <c r="F60" s="258" t="s">
        <v>67</v>
      </c>
      <c r="G60" s="258" t="s">
        <v>67</v>
      </c>
      <c r="H60" s="258" t="s">
        <v>67</v>
      </c>
      <c r="I60" s="258" t="s">
        <v>67</v>
      </c>
      <c r="J60" s="258" t="s">
        <v>67</v>
      </c>
      <c r="K60" s="258" t="s">
        <v>67</v>
      </c>
      <c r="L60" s="258" t="s">
        <v>67</v>
      </c>
      <c r="M60" s="258" t="s">
        <v>67</v>
      </c>
      <c r="N60" s="258" t="s">
        <v>67</v>
      </c>
      <c r="O60" s="258" t="s">
        <v>67</v>
      </c>
      <c r="P60" s="258" t="s">
        <v>67</v>
      </c>
      <c r="Q60" s="258" t="s">
        <v>67</v>
      </c>
      <c r="R60" s="258" t="s">
        <v>67</v>
      </c>
      <c r="S60" s="258" t="s">
        <v>67</v>
      </c>
      <c r="T60" s="258" t="s">
        <v>67</v>
      </c>
      <c r="U60" s="258" t="s">
        <v>67</v>
      </c>
      <c r="V60" s="258" t="s">
        <v>67</v>
      </c>
      <c r="W60" s="258" t="s">
        <v>67</v>
      </c>
      <c r="X60" s="258" t="s">
        <v>67</v>
      </c>
      <c r="Y60" s="258" t="s">
        <v>67</v>
      </c>
      <c r="Z60" s="258" t="s">
        <v>67</v>
      </c>
      <c r="AA60" s="258" t="s">
        <v>67</v>
      </c>
      <c r="AB60" s="258" t="s">
        <v>67</v>
      </c>
      <c r="AC60" s="258" t="s">
        <v>67</v>
      </c>
      <c r="AD60" s="258" t="s">
        <v>67</v>
      </c>
      <c r="AE60" s="258" t="s">
        <v>67</v>
      </c>
      <c r="AF60" s="258" t="s">
        <v>67</v>
      </c>
      <c r="AG60" s="258" t="s">
        <v>67</v>
      </c>
      <c r="AH60" s="258" t="s">
        <v>67</v>
      </c>
      <c r="AI60" s="258" t="s">
        <v>67</v>
      </c>
      <c r="AJ60" s="56"/>
      <c r="AL60" s="206" t="str">
        <f t="shared" ca="1" si="0"/>
        <v xml:space="preserve">    (U1)ALERT_REQ_S_ADTJA_PD_</v>
      </c>
      <c r="AR60" s="68" t="str">
        <f t="shared" si="3"/>
        <v/>
      </c>
      <c r="AS60" s="68" t="str">
        <f t="shared" si="4"/>
        <v/>
      </c>
      <c r="AT60" s="68" t="str">
        <f t="shared" si="1"/>
        <v/>
      </c>
    </row>
    <row r="61" spans="2:46">
      <c r="B61" s="140"/>
      <c r="C61" s="52">
        <f t="shared" si="2"/>
        <v>55</v>
      </c>
      <c r="D61" s="258" t="s">
        <v>67</v>
      </c>
      <c r="E61" s="258" t="s">
        <v>67</v>
      </c>
      <c r="F61" s="258" t="s">
        <v>67</v>
      </c>
      <c r="G61" s="258" t="s">
        <v>67</v>
      </c>
      <c r="H61" s="258" t="s">
        <v>67</v>
      </c>
      <c r="I61" s="258" t="s">
        <v>67</v>
      </c>
      <c r="J61" s="258" t="s">
        <v>67</v>
      </c>
      <c r="K61" s="258" t="s">
        <v>67</v>
      </c>
      <c r="L61" s="258" t="s">
        <v>67</v>
      </c>
      <c r="M61" s="258" t="s">
        <v>67</v>
      </c>
      <c r="N61" s="258" t="s">
        <v>67</v>
      </c>
      <c r="O61" s="258" t="s">
        <v>67</v>
      </c>
      <c r="P61" s="258" t="s">
        <v>67</v>
      </c>
      <c r="Q61" s="258" t="s">
        <v>67</v>
      </c>
      <c r="R61" s="258" t="s">
        <v>67</v>
      </c>
      <c r="S61" s="258" t="s">
        <v>67</v>
      </c>
      <c r="T61" s="258" t="s">
        <v>67</v>
      </c>
      <c r="U61" s="258" t="s">
        <v>67</v>
      </c>
      <c r="V61" s="258" t="s">
        <v>67</v>
      </c>
      <c r="W61" s="258" t="s">
        <v>67</v>
      </c>
      <c r="X61" s="258" t="s">
        <v>67</v>
      </c>
      <c r="Y61" s="258" t="s">
        <v>67</v>
      </c>
      <c r="Z61" s="258" t="s">
        <v>67</v>
      </c>
      <c r="AA61" s="258" t="s">
        <v>67</v>
      </c>
      <c r="AB61" s="258" t="s">
        <v>67</v>
      </c>
      <c r="AC61" s="258" t="s">
        <v>67</v>
      </c>
      <c r="AD61" s="258" t="s">
        <v>67</v>
      </c>
      <c r="AE61" s="258" t="s">
        <v>67</v>
      </c>
      <c r="AF61" s="258" t="s">
        <v>67</v>
      </c>
      <c r="AG61" s="258" t="s">
        <v>67</v>
      </c>
      <c r="AH61" s="258" t="s">
        <v>67</v>
      </c>
      <c r="AI61" s="258" t="s">
        <v>67</v>
      </c>
      <c r="AJ61" s="56"/>
      <c r="AL61" s="206" t="str">
        <f t="shared" ca="1" si="0"/>
        <v xml:space="preserve">    (U1)ALERT_REQ_S_ADTJA_PD_</v>
      </c>
      <c r="AR61" s="68" t="str">
        <f t="shared" si="3"/>
        <v/>
      </c>
      <c r="AS61" s="68" t="str">
        <f t="shared" si="4"/>
        <v/>
      </c>
      <c r="AT61" s="68" t="str">
        <f t="shared" si="1"/>
        <v/>
      </c>
    </row>
    <row r="62" spans="2:46">
      <c r="B62" s="140"/>
      <c r="C62" s="52">
        <f t="shared" si="2"/>
        <v>56</v>
      </c>
      <c r="D62" s="258" t="s">
        <v>67</v>
      </c>
      <c r="E62" s="258" t="s">
        <v>67</v>
      </c>
      <c r="F62" s="258" t="s">
        <v>67</v>
      </c>
      <c r="G62" s="258" t="s">
        <v>67</v>
      </c>
      <c r="H62" s="258" t="s">
        <v>67</v>
      </c>
      <c r="I62" s="258" t="s">
        <v>67</v>
      </c>
      <c r="J62" s="258" t="s">
        <v>67</v>
      </c>
      <c r="K62" s="258" t="s">
        <v>67</v>
      </c>
      <c r="L62" s="258" t="s">
        <v>67</v>
      </c>
      <c r="M62" s="258" t="s">
        <v>67</v>
      </c>
      <c r="N62" s="258" t="s">
        <v>67</v>
      </c>
      <c r="O62" s="258" t="s">
        <v>67</v>
      </c>
      <c r="P62" s="258" t="s">
        <v>67</v>
      </c>
      <c r="Q62" s="258" t="s">
        <v>67</v>
      </c>
      <c r="R62" s="258" t="s">
        <v>67</v>
      </c>
      <c r="S62" s="258" t="s">
        <v>67</v>
      </c>
      <c r="T62" s="258" t="s">
        <v>67</v>
      </c>
      <c r="U62" s="258" t="s">
        <v>67</v>
      </c>
      <c r="V62" s="258" t="s">
        <v>67</v>
      </c>
      <c r="W62" s="258" t="s">
        <v>67</v>
      </c>
      <c r="X62" s="258" t="s">
        <v>67</v>
      </c>
      <c r="Y62" s="258" t="s">
        <v>67</v>
      </c>
      <c r="Z62" s="258" t="s">
        <v>67</v>
      </c>
      <c r="AA62" s="258" t="s">
        <v>67</v>
      </c>
      <c r="AB62" s="258" t="s">
        <v>67</v>
      </c>
      <c r="AC62" s="258" t="s">
        <v>67</v>
      </c>
      <c r="AD62" s="258" t="s">
        <v>67</v>
      </c>
      <c r="AE62" s="258" t="s">
        <v>67</v>
      </c>
      <c r="AF62" s="258" t="s">
        <v>67</v>
      </c>
      <c r="AG62" s="258" t="s">
        <v>67</v>
      </c>
      <c r="AH62" s="258" t="s">
        <v>67</v>
      </c>
      <c r="AI62" s="258" t="s">
        <v>67</v>
      </c>
      <c r="AJ62" s="56"/>
      <c r="AL62" s="206" t="str">
        <f t="shared" ca="1" si="0"/>
        <v xml:space="preserve">    (U1)ALERT_REQ_S_ADTJA_PD_</v>
      </c>
      <c r="AR62" s="68" t="str">
        <f t="shared" si="3"/>
        <v/>
      </c>
      <c r="AS62" s="68" t="str">
        <f t="shared" si="4"/>
        <v/>
      </c>
      <c r="AT62" s="68" t="str">
        <f t="shared" si="1"/>
        <v/>
      </c>
    </row>
    <row r="63" spans="2:46">
      <c r="B63" s="140"/>
      <c r="C63" s="52">
        <f t="shared" si="2"/>
        <v>57</v>
      </c>
      <c r="D63" s="258" t="s">
        <v>67</v>
      </c>
      <c r="E63" s="258" t="s">
        <v>67</v>
      </c>
      <c r="F63" s="258" t="s">
        <v>67</v>
      </c>
      <c r="G63" s="258" t="s">
        <v>67</v>
      </c>
      <c r="H63" s="258" t="s">
        <v>67</v>
      </c>
      <c r="I63" s="258" t="s">
        <v>67</v>
      </c>
      <c r="J63" s="258" t="s">
        <v>67</v>
      </c>
      <c r="K63" s="258" t="s">
        <v>67</v>
      </c>
      <c r="L63" s="258" t="s">
        <v>67</v>
      </c>
      <c r="M63" s="258" t="s">
        <v>67</v>
      </c>
      <c r="N63" s="258" t="s">
        <v>67</v>
      </c>
      <c r="O63" s="258" t="s">
        <v>67</v>
      </c>
      <c r="P63" s="258" t="s">
        <v>67</v>
      </c>
      <c r="Q63" s="258" t="s">
        <v>67</v>
      </c>
      <c r="R63" s="258" t="s">
        <v>67</v>
      </c>
      <c r="S63" s="258" t="s">
        <v>67</v>
      </c>
      <c r="T63" s="258" t="s">
        <v>67</v>
      </c>
      <c r="U63" s="258" t="s">
        <v>67</v>
      </c>
      <c r="V63" s="258" t="s">
        <v>67</v>
      </c>
      <c r="W63" s="258" t="s">
        <v>67</v>
      </c>
      <c r="X63" s="258" t="s">
        <v>67</v>
      </c>
      <c r="Y63" s="258" t="s">
        <v>67</v>
      </c>
      <c r="Z63" s="258" t="s">
        <v>67</v>
      </c>
      <c r="AA63" s="258" t="s">
        <v>67</v>
      </c>
      <c r="AB63" s="258" t="s">
        <v>67</v>
      </c>
      <c r="AC63" s="258" t="s">
        <v>67</v>
      </c>
      <c r="AD63" s="258" t="s">
        <v>67</v>
      </c>
      <c r="AE63" s="258" t="s">
        <v>67</v>
      </c>
      <c r="AF63" s="258" t="s">
        <v>67</v>
      </c>
      <c r="AG63" s="258" t="s">
        <v>67</v>
      </c>
      <c r="AH63" s="258" t="s">
        <v>67</v>
      </c>
      <c r="AI63" s="258" t="s">
        <v>67</v>
      </c>
      <c r="AJ63" s="56"/>
      <c r="AL63" s="206" t="str">
        <f t="shared" ca="1" si="0"/>
        <v xml:space="preserve">    (U1)ALERT_REQ_S_ADTJA_PD_</v>
      </c>
      <c r="AR63" s="68" t="str">
        <f t="shared" si="3"/>
        <v/>
      </c>
      <c r="AS63" s="68" t="str">
        <f t="shared" si="4"/>
        <v/>
      </c>
      <c r="AT63" s="68" t="str">
        <f t="shared" si="1"/>
        <v/>
      </c>
    </row>
    <row r="64" spans="2:46">
      <c r="B64" s="140"/>
      <c r="C64" s="52">
        <f t="shared" si="2"/>
        <v>58</v>
      </c>
      <c r="D64" s="258" t="s">
        <v>67</v>
      </c>
      <c r="E64" s="258" t="s">
        <v>67</v>
      </c>
      <c r="F64" s="258" t="s">
        <v>67</v>
      </c>
      <c r="G64" s="258" t="s">
        <v>67</v>
      </c>
      <c r="H64" s="258" t="s">
        <v>67</v>
      </c>
      <c r="I64" s="258" t="s">
        <v>67</v>
      </c>
      <c r="J64" s="258" t="s">
        <v>67</v>
      </c>
      <c r="K64" s="258" t="s">
        <v>67</v>
      </c>
      <c r="L64" s="258" t="s">
        <v>67</v>
      </c>
      <c r="M64" s="258" t="s">
        <v>67</v>
      </c>
      <c r="N64" s="258" t="s">
        <v>67</v>
      </c>
      <c r="O64" s="258" t="s">
        <v>67</v>
      </c>
      <c r="P64" s="258" t="s">
        <v>67</v>
      </c>
      <c r="Q64" s="258" t="s">
        <v>67</v>
      </c>
      <c r="R64" s="258" t="s">
        <v>67</v>
      </c>
      <c r="S64" s="258" t="s">
        <v>67</v>
      </c>
      <c r="T64" s="258" t="s">
        <v>67</v>
      </c>
      <c r="U64" s="258" t="s">
        <v>67</v>
      </c>
      <c r="V64" s="258" t="s">
        <v>67</v>
      </c>
      <c r="W64" s="258" t="s">
        <v>67</v>
      </c>
      <c r="X64" s="258" t="s">
        <v>67</v>
      </c>
      <c r="Y64" s="258" t="s">
        <v>67</v>
      </c>
      <c r="Z64" s="258" t="s">
        <v>67</v>
      </c>
      <c r="AA64" s="258" t="s">
        <v>67</v>
      </c>
      <c r="AB64" s="258" t="s">
        <v>67</v>
      </c>
      <c r="AC64" s="258" t="s">
        <v>67</v>
      </c>
      <c r="AD64" s="258" t="s">
        <v>67</v>
      </c>
      <c r="AE64" s="258" t="s">
        <v>67</v>
      </c>
      <c r="AF64" s="258" t="s">
        <v>67</v>
      </c>
      <c r="AG64" s="258" t="s">
        <v>67</v>
      </c>
      <c r="AH64" s="258" t="s">
        <v>67</v>
      </c>
      <c r="AI64" s="258" t="s">
        <v>67</v>
      </c>
      <c r="AJ64" s="56"/>
      <c r="AL64" s="206" t="str">
        <f t="shared" ca="1" si="0"/>
        <v xml:space="preserve">    (U1)ALERT_REQ_S_ADTJA_PD_</v>
      </c>
      <c r="AR64" s="68" t="str">
        <f t="shared" si="3"/>
        <v/>
      </c>
      <c r="AS64" s="68" t="str">
        <f t="shared" si="4"/>
        <v/>
      </c>
      <c r="AT64" s="68" t="str">
        <f t="shared" si="1"/>
        <v/>
      </c>
    </row>
    <row r="65" spans="1:46">
      <c r="B65" s="140"/>
      <c r="C65" s="52">
        <f t="shared" si="2"/>
        <v>59</v>
      </c>
      <c r="D65" s="258" t="s">
        <v>67</v>
      </c>
      <c r="E65" s="258" t="s">
        <v>67</v>
      </c>
      <c r="F65" s="258" t="s">
        <v>67</v>
      </c>
      <c r="G65" s="258" t="s">
        <v>67</v>
      </c>
      <c r="H65" s="258" t="s">
        <v>67</v>
      </c>
      <c r="I65" s="258" t="s">
        <v>67</v>
      </c>
      <c r="J65" s="258" t="s">
        <v>67</v>
      </c>
      <c r="K65" s="258" t="s">
        <v>67</v>
      </c>
      <c r="L65" s="258" t="s">
        <v>67</v>
      </c>
      <c r="M65" s="258" t="s">
        <v>67</v>
      </c>
      <c r="N65" s="258" t="s">
        <v>67</v>
      </c>
      <c r="O65" s="258" t="s">
        <v>67</v>
      </c>
      <c r="P65" s="258" t="s">
        <v>67</v>
      </c>
      <c r="Q65" s="258" t="s">
        <v>67</v>
      </c>
      <c r="R65" s="258" t="s">
        <v>67</v>
      </c>
      <c r="S65" s="258" t="s">
        <v>67</v>
      </c>
      <c r="T65" s="258" t="s">
        <v>67</v>
      </c>
      <c r="U65" s="258" t="s">
        <v>67</v>
      </c>
      <c r="V65" s="258" t="s">
        <v>67</v>
      </c>
      <c r="W65" s="258" t="s">
        <v>67</v>
      </c>
      <c r="X65" s="258" t="s">
        <v>67</v>
      </c>
      <c r="Y65" s="258" t="s">
        <v>67</v>
      </c>
      <c r="Z65" s="258" t="s">
        <v>67</v>
      </c>
      <c r="AA65" s="258" t="s">
        <v>67</v>
      </c>
      <c r="AB65" s="258" t="s">
        <v>67</v>
      </c>
      <c r="AC65" s="258" t="s">
        <v>67</v>
      </c>
      <c r="AD65" s="258" t="s">
        <v>67</v>
      </c>
      <c r="AE65" s="258" t="s">
        <v>67</v>
      </c>
      <c r="AF65" s="258" t="s">
        <v>67</v>
      </c>
      <c r="AG65" s="258" t="s">
        <v>67</v>
      </c>
      <c r="AH65" s="258" t="s">
        <v>67</v>
      </c>
      <c r="AI65" s="258" t="s">
        <v>67</v>
      </c>
      <c r="AJ65" s="56"/>
      <c r="AL65" s="206" t="str">
        <f t="shared" ca="1" si="0"/>
        <v xml:space="preserve">    (U1)ALERT_REQ_S_ADTJA_PD_</v>
      </c>
      <c r="AR65" s="68" t="str">
        <f t="shared" si="3"/>
        <v/>
      </c>
      <c r="AS65" s="68" t="str">
        <f t="shared" si="4"/>
        <v/>
      </c>
      <c r="AT65" s="68" t="str">
        <f t="shared" si="1"/>
        <v/>
      </c>
    </row>
    <row r="66" spans="1:46">
      <c r="B66" s="140"/>
      <c r="C66" s="52">
        <f t="shared" si="2"/>
        <v>60</v>
      </c>
      <c r="D66" s="258" t="s">
        <v>67</v>
      </c>
      <c r="E66" s="258" t="s">
        <v>67</v>
      </c>
      <c r="F66" s="258" t="s">
        <v>67</v>
      </c>
      <c r="G66" s="258" t="s">
        <v>67</v>
      </c>
      <c r="H66" s="258" t="s">
        <v>67</v>
      </c>
      <c r="I66" s="258" t="s">
        <v>67</v>
      </c>
      <c r="J66" s="258" t="s">
        <v>67</v>
      </c>
      <c r="K66" s="258" t="s">
        <v>67</v>
      </c>
      <c r="L66" s="258" t="s">
        <v>67</v>
      </c>
      <c r="M66" s="258" t="s">
        <v>67</v>
      </c>
      <c r="N66" s="258" t="s">
        <v>67</v>
      </c>
      <c r="O66" s="258" t="s">
        <v>67</v>
      </c>
      <c r="P66" s="258" t="s">
        <v>67</v>
      </c>
      <c r="Q66" s="258" t="s">
        <v>67</v>
      </c>
      <c r="R66" s="258" t="s">
        <v>67</v>
      </c>
      <c r="S66" s="258" t="s">
        <v>67</v>
      </c>
      <c r="T66" s="258" t="s">
        <v>67</v>
      </c>
      <c r="U66" s="258" t="s">
        <v>67</v>
      </c>
      <c r="V66" s="258" t="s">
        <v>67</v>
      </c>
      <c r="W66" s="258" t="s">
        <v>67</v>
      </c>
      <c r="X66" s="258" t="s">
        <v>67</v>
      </c>
      <c r="Y66" s="258" t="s">
        <v>67</v>
      </c>
      <c r="Z66" s="258" t="s">
        <v>67</v>
      </c>
      <c r="AA66" s="258" t="s">
        <v>67</v>
      </c>
      <c r="AB66" s="258" t="s">
        <v>67</v>
      </c>
      <c r="AC66" s="258" t="s">
        <v>67</v>
      </c>
      <c r="AD66" s="258" t="s">
        <v>67</v>
      </c>
      <c r="AE66" s="258" t="s">
        <v>67</v>
      </c>
      <c r="AF66" s="258" t="s">
        <v>67</v>
      </c>
      <c r="AG66" s="258" t="s">
        <v>67</v>
      </c>
      <c r="AH66" s="258" t="s">
        <v>67</v>
      </c>
      <c r="AI66" s="258" t="s">
        <v>67</v>
      </c>
      <c r="AJ66" s="56"/>
      <c r="AL66" s="206" t="str">
        <f t="shared" ca="1" si="0"/>
        <v xml:space="preserve">    (U1)ALERT_REQ_S_ADTJA_PD_</v>
      </c>
      <c r="AR66" s="68" t="str">
        <f t="shared" si="3"/>
        <v/>
      </c>
      <c r="AS66" s="68" t="str">
        <f t="shared" si="4"/>
        <v/>
      </c>
      <c r="AT66" s="68" t="str">
        <f t="shared" si="1"/>
        <v/>
      </c>
    </row>
    <row r="67" spans="1:46">
      <c r="B67" s="140"/>
      <c r="C67" s="52">
        <f t="shared" si="2"/>
        <v>61</v>
      </c>
      <c r="D67" s="258" t="s">
        <v>67</v>
      </c>
      <c r="E67" s="258" t="s">
        <v>67</v>
      </c>
      <c r="F67" s="258" t="s">
        <v>67</v>
      </c>
      <c r="G67" s="258" t="s">
        <v>67</v>
      </c>
      <c r="H67" s="258" t="s">
        <v>67</v>
      </c>
      <c r="I67" s="258" t="s">
        <v>67</v>
      </c>
      <c r="J67" s="258" t="s">
        <v>67</v>
      </c>
      <c r="K67" s="258" t="s">
        <v>67</v>
      </c>
      <c r="L67" s="258" t="s">
        <v>67</v>
      </c>
      <c r="M67" s="258" t="s">
        <v>67</v>
      </c>
      <c r="N67" s="258" t="s">
        <v>67</v>
      </c>
      <c r="O67" s="258" t="s">
        <v>67</v>
      </c>
      <c r="P67" s="258" t="s">
        <v>67</v>
      </c>
      <c r="Q67" s="258" t="s">
        <v>67</v>
      </c>
      <c r="R67" s="258" t="s">
        <v>67</v>
      </c>
      <c r="S67" s="258" t="s">
        <v>67</v>
      </c>
      <c r="T67" s="258" t="s">
        <v>67</v>
      </c>
      <c r="U67" s="258" t="s">
        <v>67</v>
      </c>
      <c r="V67" s="258" t="s">
        <v>67</v>
      </c>
      <c r="W67" s="258" t="s">
        <v>67</v>
      </c>
      <c r="X67" s="258" t="s">
        <v>67</v>
      </c>
      <c r="Y67" s="258" t="s">
        <v>67</v>
      </c>
      <c r="Z67" s="258" t="s">
        <v>67</v>
      </c>
      <c r="AA67" s="258" t="s">
        <v>67</v>
      </c>
      <c r="AB67" s="258" t="s">
        <v>67</v>
      </c>
      <c r="AC67" s="258" t="s">
        <v>67</v>
      </c>
      <c r="AD67" s="258" t="s">
        <v>67</v>
      </c>
      <c r="AE67" s="258" t="s">
        <v>67</v>
      </c>
      <c r="AF67" s="258" t="s">
        <v>67</v>
      </c>
      <c r="AG67" s="258" t="s">
        <v>67</v>
      </c>
      <c r="AH67" s="258" t="s">
        <v>67</v>
      </c>
      <c r="AI67" s="258" t="s">
        <v>67</v>
      </c>
      <c r="AJ67" s="56"/>
      <c r="AL67" s="206" t="str">
        <f t="shared" ca="1" si="0"/>
        <v xml:space="preserve">    (U1)ALERT_REQ_S_ADTJA_PD_</v>
      </c>
      <c r="AR67" s="68" t="str">
        <f t="shared" si="3"/>
        <v/>
      </c>
      <c r="AS67" s="68" t="str">
        <f t="shared" si="4"/>
        <v/>
      </c>
      <c r="AT67" s="68" t="str">
        <f t="shared" si="1"/>
        <v/>
      </c>
    </row>
    <row r="68" spans="1:46">
      <c r="B68" s="140"/>
      <c r="C68" s="52">
        <f t="shared" si="2"/>
        <v>62</v>
      </c>
      <c r="D68" s="258" t="s">
        <v>67</v>
      </c>
      <c r="E68" s="258" t="s">
        <v>67</v>
      </c>
      <c r="F68" s="258" t="s">
        <v>67</v>
      </c>
      <c r="G68" s="258" t="s">
        <v>67</v>
      </c>
      <c r="H68" s="258" t="s">
        <v>67</v>
      </c>
      <c r="I68" s="258" t="s">
        <v>67</v>
      </c>
      <c r="J68" s="258" t="s">
        <v>67</v>
      </c>
      <c r="K68" s="258" t="s">
        <v>67</v>
      </c>
      <c r="L68" s="258" t="s">
        <v>67</v>
      </c>
      <c r="M68" s="258" t="s">
        <v>67</v>
      </c>
      <c r="N68" s="258" t="s">
        <v>67</v>
      </c>
      <c r="O68" s="258" t="s">
        <v>67</v>
      </c>
      <c r="P68" s="258" t="s">
        <v>67</v>
      </c>
      <c r="Q68" s="258" t="s">
        <v>67</v>
      </c>
      <c r="R68" s="258" t="s">
        <v>67</v>
      </c>
      <c r="S68" s="258" t="s">
        <v>67</v>
      </c>
      <c r="T68" s="258" t="s">
        <v>67</v>
      </c>
      <c r="U68" s="258" t="s">
        <v>67</v>
      </c>
      <c r="V68" s="258" t="s">
        <v>67</v>
      </c>
      <c r="W68" s="258" t="s">
        <v>67</v>
      </c>
      <c r="X68" s="258" t="s">
        <v>67</v>
      </c>
      <c r="Y68" s="258" t="s">
        <v>67</v>
      </c>
      <c r="Z68" s="258" t="s">
        <v>67</v>
      </c>
      <c r="AA68" s="258" t="s">
        <v>67</v>
      </c>
      <c r="AB68" s="258" t="s">
        <v>67</v>
      </c>
      <c r="AC68" s="258" t="s">
        <v>67</v>
      </c>
      <c r="AD68" s="258" t="s">
        <v>67</v>
      </c>
      <c r="AE68" s="258" t="s">
        <v>67</v>
      </c>
      <c r="AF68" s="258" t="s">
        <v>67</v>
      </c>
      <c r="AG68" s="258" t="s">
        <v>67</v>
      </c>
      <c r="AH68" s="258" t="s">
        <v>67</v>
      </c>
      <c r="AI68" s="258" t="s">
        <v>67</v>
      </c>
      <c r="AJ68" s="56"/>
      <c r="AL68" s="206" t="str">
        <f t="shared" ca="1" si="0"/>
        <v xml:space="preserve">    (U1)ALERT_REQ_S_ADTJA_PD_</v>
      </c>
      <c r="AR68" s="68" t="str">
        <f t="shared" si="3"/>
        <v/>
      </c>
      <c r="AS68" s="68" t="str">
        <f t="shared" si="4"/>
        <v/>
      </c>
      <c r="AT68" s="68" t="str">
        <f t="shared" si="1"/>
        <v/>
      </c>
    </row>
    <row r="69" spans="1:46">
      <c r="B69" s="141"/>
      <c r="C69" s="52">
        <f t="shared" si="2"/>
        <v>63</v>
      </c>
      <c r="D69" s="258" t="s">
        <v>67</v>
      </c>
      <c r="E69" s="258" t="s">
        <v>67</v>
      </c>
      <c r="F69" s="258" t="s">
        <v>67</v>
      </c>
      <c r="G69" s="258" t="s">
        <v>67</v>
      </c>
      <c r="H69" s="258" t="s">
        <v>67</v>
      </c>
      <c r="I69" s="258" t="s">
        <v>67</v>
      </c>
      <c r="J69" s="258" t="s">
        <v>67</v>
      </c>
      <c r="K69" s="258" t="s">
        <v>67</v>
      </c>
      <c r="L69" s="258" t="s">
        <v>67</v>
      </c>
      <c r="M69" s="258" t="s">
        <v>67</v>
      </c>
      <c r="N69" s="258" t="s">
        <v>67</v>
      </c>
      <c r="O69" s="258" t="s">
        <v>67</v>
      </c>
      <c r="P69" s="258" t="s">
        <v>67</v>
      </c>
      <c r="Q69" s="258" t="s">
        <v>67</v>
      </c>
      <c r="R69" s="258" t="s">
        <v>67</v>
      </c>
      <c r="S69" s="258" t="s">
        <v>67</v>
      </c>
      <c r="T69" s="258" t="s">
        <v>67</v>
      </c>
      <c r="U69" s="258" t="s">
        <v>67</v>
      </c>
      <c r="V69" s="258" t="s">
        <v>67</v>
      </c>
      <c r="W69" s="258" t="s">
        <v>67</v>
      </c>
      <c r="X69" s="258" t="s">
        <v>67</v>
      </c>
      <c r="Y69" s="258" t="s">
        <v>67</v>
      </c>
      <c r="Z69" s="258" t="s">
        <v>67</v>
      </c>
      <c r="AA69" s="258" t="s">
        <v>67</v>
      </c>
      <c r="AB69" s="258" t="s">
        <v>67</v>
      </c>
      <c r="AC69" s="258" t="s">
        <v>67</v>
      </c>
      <c r="AD69" s="258" t="s">
        <v>67</v>
      </c>
      <c r="AE69" s="258" t="s">
        <v>67</v>
      </c>
      <c r="AF69" s="258" t="s">
        <v>67</v>
      </c>
      <c r="AG69" s="258" t="s">
        <v>67</v>
      </c>
      <c r="AH69" s="258" t="s">
        <v>67</v>
      </c>
      <c r="AI69" s="258" t="s">
        <v>67</v>
      </c>
      <c r="AJ69" s="56"/>
      <c r="AL69" s="206" t="str">
        <f t="shared" ca="1" si="0"/>
        <v xml:space="preserve">    (U1)ALERT_REQ_S_ADTJA_PD_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2" t="str">
        <f ca="1">IF(B6&lt;&gt;"",B6,"")</f>
        <v>Table PD</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YESNO</v>
      </c>
      <c r="AK72" s="67"/>
      <c r="AL72" s="67"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YESNO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UNKNOWN</v>
      </c>
      <c r="AK73" s="67"/>
      <c r="AL73" s="67" t="str">
        <f t="shared" si="9"/>
        <v>02</v>
      </c>
      <c r="AM73" s="67" t="str">
        <f t="shared" si="10"/>
        <v>00</v>
      </c>
      <c r="AN73" s="67" t="str">
        <f t="shared" si="11"/>
        <v>00</v>
      </c>
      <c r="AO73" s="67" t="str">
        <f t="shared" si="12"/>
        <v>00</v>
      </c>
      <c r="AQ73" s="206" t="str">
        <f t="shared" si="7"/>
        <v xml:space="preserve">    (U4)0x00000002U,                                                           /* 02 UNKNOWN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UNKNOWN</v>
      </c>
      <c r="AK74" s="67"/>
      <c r="AL74" s="67" t="str">
        <f t="shared" si="9"/>
        <v>03</v>
      </c>
      <c r="AM74" s="67" t="str">
        <f t="shared" si="10"/>
        <v>00</v>
      </c>
      <c r="AN74" s="67" t="str">
        <f t="shared" si="11"/>
        <v>00</v>
      </c>
      <c r="AO74" s="67" t="str">
        <f t="shared" si="12"/>
        <v>00</v>
      </c>
      <c r="AQ74" s="206" t="str">
        <f t="shared" si="7"/>
        <v xml:space="preserve">    (U4)0x00000003U,                                                           /* 03 UNKNOWN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7"/>
      <c r="AL75" s="67" t="str">
        <f t="shared" si="9"/>
        <v>04</v>
      </c>
      <c r="AM75" s="67" t="str">
        <f t="shared" si="10"/>
        <v>00</v>
      </c>
      <c r="AN75" s="67" t="str">
        <f t="shared" si="11"/>
        <v>00</v>
      </c>
      <c r="AO75" s="67" t="str">
        <f t="shared" si="12"/>
        <v>00</v>
      </c>
      <c r="AQ75" s="206"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7"/>
      <c r="AL76" s="67"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7"/>
      <c r="AL77" s="67"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7"/>
      <c r="AL78" s="67"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7"/>
      <c r="AL79" s="67" t="str">
        <f t="shared" si="9"/>
        <v>08</v>
      </c>
      <c r="AM79" s="67" t="str">
        <f t="shared" si="10"/>
        <v>00</v>
      </c>
      <c r="AN79" s="67" t="str">
        <f t="shared" si="11"/>
        <v>00</v>
      </c>
      <c r="AO79" s="67" t="str">
        <f t="shared" si="12"/>
        <v>00</v>
      </c>
      <c r="AQ79" s="206"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7"/>
      <c r="AL80" s="67" t="str">
        <f t="shared" si="9"/>
        <v>09</v>
      </c>
      <c r="AM80" s="67" t="str">
        <f t="shared" si="10"/>
        <v>00</v>
      </c>
      <c r="AN80" s="67" t="str">
        <f t="shared" si="11"/>
        <v>00</v>
      </c>
      <c r="AO80" s="67" t="str">
        <f t="shared" si="12"/>
        <v>00</v>
      </c>
      <c r="AQ80" s="206"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7"/>
      <c r="AL81" s="67" t="str">
        <f t="shared" si="9"/>
        <v>0A</v>
      </c>
      <c r="AM81" s="67" t="str">
        <f t="shared" si="10"/>
        <v>00</v>
      </c>
      <c r="AN81" s="67" t="str">
        <f t="shared" si="11"/>
        <v>00</v>
      </c>
      <c r="AO81" s="67" t="str">
        <f t="shared" si="12"/>
        <v>00</v>
      </c>
      <c r="AQ81" s="206"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7"/>
      <c r="AL82" s="67" t="str">
        <f t="shared" si="9"/>
        <v>0B</v>
      </c>
      <c r="AM82" s="67" t="str">
        <f t="shared" si="10"/>
        <v>00</v>
      </c>
      <c r="AN82" s="67" t="str">
        <f t="shared" si="11"/>
        <v>00</v>
      </c>
      <c r="AO82" s="67" t="str">
        <f t="shared" si="12"/>
        <v>00</v>
      </c>
      <c r="AQ82" s="206"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7"/>
      <c r="AL83" s="67" t="str">
        <f t="shared" si="9"/>
        <v>0C</v>
      </c>
      <c r="AM83" s="67" t="str">
        <f t="shared" si="10"/>
        <v>00</v>
      </c>
      <c r="AN83" s="67" t="str">
        <f t="shared" si="11"/>
        <v>00</v>
      </c>
      <c r="AO83" s="67" t="str">
        <f t="shared" si="12"/>
        <v>00</v>
      </c>
      <c r="AQ83" s="206"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7"/>
      <c r="AL84" s="67" t="str">
        <f t="shared" si="9"/>
        <v>0D</v>
      </c>
      <c r="AM84" s="67" t="str">
        <f t="shared" si="10"/>
        <v>00</v>
      </c>
      <c r="AN84" s="67" t="str">
        <f t="shared" si="11"/>
        <v>00</v>
      </c>
      <c r="AO84" s="67" t="str">
        <f t="shared" si="12"/>
        <v>00</v>
      </c>
      <c r="AQ84" s="206"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7"/>
      <c r="AL85" s="67" t="str">
        <f t="shared" si="9"/>
        <v>0E</v>
      </c>
      <c r="AM85" s="67" t="str">
        <f t="shared" si="10"/>
        <v>00</v>
      </c>
      <c r="AN85" s="67" t="str">
        <f t="shared" si="11"/>
        <v>00</v>
      </c>
      <c r="AO85" s="67" t="str">
        <f t="shared" si="12"/>
        <v>00</v>
      </c>
      <c r="AQ85" s="206"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7"/>
      <c r="AL86" s="67" t="str">
        <f t="shared" si="9"/>
        <v>0F</v>
      </c>
      <c r="AM86" s="67" t="str">
        <f t="shared" si="10"/>
        <v>00</v>
      </c>
      <c r="AN86" s="67" t="str">
        <f t="shared" si="11"/>
        <v>00</v>
      </c>
      <c r="AO86" s="67" t="str">
        <f t="shared" si="12"/>
        <v>00</v>
      </c>
      <c r="AQ86" s="206"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0</v>
      </c>
      <c r="AF87" s="132">
        <f t="shared" si="14"/>
        <v>0</v>
      </c>
      <c r="AG87" s="132">
        <f t="shared" si="14"/>
        <v>0</v>
      </c>
      <c r="AH87" s="132">
        <f t="shared" si="14"/>
        <v>0</v>
      </c>
      <c r="AI87" s="132">
        <f t="shared" si="14"/>
        <v>0</v>
      </c>
      <c r="AJ87" s="52" t="str">
        <f t="shared" si="6"/>
        <v/>
      </c>
      <c r="AK87" s="67"/>
      <c r="AL87" s="67" t="str">
        <f t="shared" si="9"/>
        <v>00</v>
      </c>
      <c r="AM87" s="67" t="str">
        <f t="shared" si="10"/>
        <v>00</v>
      </c>
      <c r="AN87" s="67" t="str">
        <f t="shared" si="11"/>
        <v>00</v>
      </c>
      <c r="AO87" s="67" t="str">
        <f t="shared" si="12"/>
        <v>00</v>
      </c>
      <c r="AQ87" s="206" t="str">
        <f t="shared" si="7"/>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0</v>
      </c>
      <c r="AF88" s="132">
        <f t="shared" si="14"/>
        <v>0</v>
      </c>
      <c r="AG88" s="132">
        <f t="shared" si="14"/>
        <v>0</v>
      </c>
      <c r="AH88" s="132">
        <f t="shared" si="14"/>
        <v>0</v>
      </c>
      <c r="AI88" s="132">
        <f t="shared" si="14"/>
        <v>0</v>
      </c>
      <c r="AJ88" s="52" t="str">
        <f t="shared" si="6"/>
        <v/>
      </c>
      <c r="AK88" s="67"/>
      <c r="AL88" s="67" t="str">
        <f t="shared" si="9"/>
        <v>00</v>
      </c>
      <c r="AM88" s="67" t="str">
        <f t="shared" si="10"/>
        <v>00</v>
      </c>
      <c r="AN88" s="67" t="str">
        <f t="shared" si="11"/>
        <v>00</v>
      </c>
      <c r="AO88" s="67" t="str">
        <f t="shared" si="12"/>
        <v>00</v>
      </c>
      <c r="AQ88" s="206" t="str">
        <f t="shared" si="7"/>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0</v>
      </c>
      <c r="AF89" s="132">
        <f t="shared" si="14"/>
        <v>0</v>
      </c>
      <c r="AG89" s="132">
        <f t="shared" si="14"/>
        <v>0</v>
      </c>
      <c r="AH89" s="132">
        <f t="shared" si="14"/>
        <v>0</v>
      </c>
      <c r="AI89" s="132">
        <f t="shared" si="14"/>
        <v>0</v>
      </c>
      <c r="AJ89" s="52" t="str">
        <f t="shared" si="6"/>
        <v/>
      </c>
      <c r="AK89" s="67"/>
      <c r="AL89" s="67" t="str">
        <f t="shared" si="9"/>
        <v>00</v>
      </c>
      <c r="AM89" s="67" t="str">
        <f t="shared" si="10"/>
        <v>00</v>
      </c>
      <c r="AN89" s="67" t="str">
        <f t="shared" si="11"/>
        <v>00</v>
      </c>
      <c r="AO89" s="67" t="str">
        <f t="shared" si="12"/>
        <v>00</v>
      </c>
      <c r="AQ89" s="206" t="str">
        <f t="shared" si="7"/>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0</v>
      </c>
      <c r="AF90" s="132">
        <f t="shared" si="14"/>
        <v>0</v>
      </c>
      <c r="AG90" s="132">
        <f t="shared" si="14"/>
        <v>0</v>
      </c>
      <c r="AH90" s="132">
        <f t="shared" si="14"/>
        <v>0</v>
      </c>
      <c r="AI90" s="132">
        <f t="shared" si="14"/>
        <v>0</v>
      </c>
      <c r="AJ90" s="52" t="str">
        <f t="shared" si="6"/>
        <v/>
      </c>
      <c r="AK90" s="67"/>
      <c r="AL90" s="67" t="str">
        <f t="shared" si="9"/>
        <v>00</v>
      </c>
      <c r="AM90" s="67" t="str">
        <f t="shared" si="10"/>
        <v>00</v>
      </c>
      <c r="AN90" s="67" t="str">
        <f t="shared" si="11"/>
        <v>00</v>
      </c>
      <c r="AO90" s="67" t="str">
        <f t="shared" si="12"/>
        <v>00</v>
      </c>
      <c r="AQ90" s="206" t="str">
        <f t="shared" si="7"/>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0</v>
      </c>
      <c r="AF91" s="132">
        <f t="shared" si="14"/>
        <v>0</v>
      </c>
      <c r="AG91" s="132">
        <f t="shared" si="14"/>
        <v>0</v>
      </c>
      <c r="AH91" s="132">
        <f t="shared" si="14"/>
        <v>0</v>
      </c>
      <c r="AI91" s="132">
        <f t="shared" si="14"/>
        <v>0</v>
      </c>
      <c r="AJ91" s="52" t="str">
        <f t="shared" si="6"/>
        <v/>
      </c>
      <c r="AK91" s="67"/>
      <c r="AL91" s="67" t="str">
        <f t="shared" si="9"/>
        <v>00</v>
      </c>
      <c r="AM91" s="67" t="str">
        <f t="shared" si="10"/>
        <v>00</v>
      </c>
      <c r="AN91" s="67" t="str">
        <f t="shared" si="11"/>
        <v>00</v>
      </c>
      <c r="AO91" s="67" t="str">
        <f t="shared" si="12"/>
        <v>00</v>
      </c>
      <c r="AQ91" s="206" t="str">
        <f t="shared" si="7"/>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0</v>
      </c>
      <c r="AF92" s="132">
        <f t="shared" si="14"/>
        <v>0</v>
      </c>
      <c r="AG92" s="132">
        <f t="shared" si="14"/>
        <v>0</v>
      </c>
      <c r="AH92" s="132">
        <f t="shared" si="14"/>
        <v>0</v>
      </c>
      <c r="AI92" s="132">
        <f t="shared" si="14"/>
        <v>0</v>
      </c>
      <c r="AJ92" s="52" t="str">
        <f t="shared" si="6"/>
        <v/>
      </c>
      <c r="AK92" s="67"/>
      <c r="AL92" s="67" t="str">
        <f t="shared" si="9"/>
        <v>00</v>
      </c>
      <c r="AM92" s="67" t="str">
        <f t="shared" si="10"/>
        <v>00</v>
      </c>
      <c r="AN92" s="67" t="str">
        <f t="shared" si="11"/>
        <v>00</v>
      </c>
      <c r="AO92" s="67" t="str">
        <f t="shared" si="12"/>
        <v>00</v>
      </c>
      <c r="AQ92" s="206" t="str">
        <f t="shared" si="7"/>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0</v>
      </c>
      <c r="AF93" s="132">
        <f t="shared" si="14"/>
        <v>0</v>
      </c>
      <c r="AG93" s="132">
        <f t="shared" si="14"/>
        <v>0</v>
      </c>
      <c r="AH93" s="132">
        <f t="shared" si="14"/>
        <v>0</v>
      </c>
      <c r="AI93" s="132">
        <f t="shared" si="14"/>
        <v>0</v>
      </c>
      <c r="AJ93" s="52" t="str">
        <f t="shared" si="6"/>
        <v/>
      </c>
      <c r="AK93" s="67"/>
      <c r="AL93" s="67" t="str">
        <f t="shared" si="9"/>
        <v>00</v>
      </c>
      <c r="AM93" s="67" t="str">
        <f t="shared" si="10"/>
        <v>00</v>
      </c>
      <c r="AN93" s="67" t="str">
        <f t="shared" si="11"/>
        <v>00</v>
      </c>
      <c r="AO93" s="67" t="str">
        <f t="shared" si="12"/>
        <v>00</v>
      </c>
      <c r="AQ93" s="206" t="str">
        <f t="shared" si="7"/>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0</v>
      </c>
      <c r="AF94" s="132">
        <f t="shared" si="14"/>
        <v>0</v>
      </c>
      <c r="AG94" s="132">
        <f t="shared" si="14"/>
        <v>0</v>
      </c>
      <c r="AH94" s="132">
        <f t="shared" si="14"/>
        <v>0</v>
      </c>
      <c r="AI94" s="132">
        <f>IF(AI29=1,1,0)</f>
        <v>0</v>
      </c>
      <c r="AJ94" s="52" t="str">
        <f t="shared" si="6"/>
        <v/>
      </c>
      <c r="AK94" s="67"/>
      <c r="AL94" s="67" t="str">
        <f t="shared" si="9"/>
        <v>00</v>
      </c>
      <c r="AM94" s="67" t="str">
        <f t="shared" si="10"/>
        <v>00</v>
      </c>
      <c r="AN94" s="67" t="str">
        <f t="shared" si="11"/>
        <v>00</v>
      </c>
      <c r="AO94" s="67" t="str">
        <f t="shared" si="12"/>
        <v>00</v>
      </c>
      <c r="AQ94" s="206" t="str">
        <f t="shared" si="7"/>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0</v>
      </c>
      <c r="AF95" s="132">
        <f t="shared" si="15"/>
        <v>0</v>
      </c>
      <c r="AG95" s="132">
        <f t="shared" si="15"/>
        <v>0</v>
      </c>
      <c r="AH95" s="132">
        <f t="shared" si="15"/>
        <v>0</v>
      </c>
      <c r="AI95" s="132">
        <f t="shared" si="15"/>
        <v>0</v>
      </c>
      <c r="AJ95" s="52" t="str">
        <f t="shared" si="6"/>
        <v/>
      </c>
      <c r="AK95" s="67"/>
      <c r="AL95" s="67" t="str">
        <f t="shared" si="9"/>
        <v>00</v>
      </c>
      <c r="AM95" s="67" t="str">
        <f t="shared" si="10"/>
        <v>00</v>
      </c>
      <c r="AN95" s="67" t="str">
        <f t="shared" si="11"/>
        <v>00</v>
      </c>
      <c r="AO95" s="67" t="str">
        <f t="shared" si="12"/>
        <v>00</v>
      </c>
      <c r="AQ95" s="206" t="str">
        <f t="shared" si="7"/>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0</v>
      </c>
      <c r="AF96" s="132">
        <f t="shared" si="15"/>
        <v>0</v>
      </c>
      <c r="AG96" s="132">
        <f t="shared" si="15"/>
        <v>0</v>
      </c>
      <c r="AH96" s="132">
        <f t="shared" si="15"/>
        <v>0</v>
      </c>
      <c r="AI96" s="132">
        <f t="shared" si="15"/>
        <v>0</v>
      </c>
      <c r="AJ96" s="52" t="str">
        <f t="shared" si="6"/>
        <v/>
      </c>
      <c r="AK96" s="67"/>
      <c r="AL96" s="67" t="str">
        <f t="shared" si="9"/>
        <v>00</v>
      </c>
      <c r="AM96" s="67" t="str">
        <f t="shared" si="10"/>
        <v>00</v>
      </c>
      <c r="AN96" s="67" t="str">
        <f t="shared" si="11"/>
        <v>00</v>
      </c>
      <c r="AO96" s="67" t="str">
        <f t="shared" si="12"/>
        <v>00</v>
      </c>
      <c r="AQ96" s="206" t="str">
        <f t="shared" si="7"/>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0</v>
      </c>
      <c r="AF97" s="132">
        <f t="shared" si="15"/>
        <v>0</v>
      </c>
      <c r="AG97" s="132">
        <f t="shared" si="15"/>
        <v>0</v>
      </c>
      <c r="AH97" s="132">
        <f t="shared" si="15"/>
        <v>0</v>
      </c>
      <c r="AI97" s="132">
        <f t="shared" si="15"/>
        <v>0</v>
      </c>
      <c r="AJ97" s="52" t="str">
        <f t="shared" si="6"/>
        <v/>
      </c>
      <c r="AK97" s="67"/>
      <c r="AL97" s="67" t="str">
        <f t="shared" si="9"/>
        <v>00</v>
      </c>
      <c r="AM97" s="67" t="str">
        <f t="shared" si="10"/>
        <v>00</v>
      </c>
      <c r="AN97" s="67" t="str">
        <f t="shared" si="11"/>
        <v>00</v>
      </c>
      <c r="AO97" s="67" t="str">
        <f t="shared" si="12"/>
        <v>00</v>
      </c>
      <c r="AQ97" s="206" t="str">
        <f t="shared" si="7"/>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0</v>
      </c>
      <c r="AF98" s="132">
        <f t="shared" si="15"/>
        <v>0</v>
      </c>
      <c r="AG98" s="132">
        <f t="shared" si="15"/>
        <v>0</v>
      </c>
      <c r="AH98" s="132">
        <f t="shared" si="15"/>
        <v>0</v>
      </c>
      <c r="AI98" s="132">
        <f t="shared" si="15"/>
        <v>0</v>
      </c>
      <c r="AJ98" s="52" t="str">
        <f t="shared" si="6"/>
        <v/>
      </c>
      <c r="AK98" s="67"/>
      <c r="AL98" s="67" t="str">
        <f t="shared" si="9"/>
        <v>00</v>
      </c>
      <c r="AM98" s="67" t="str">
        <f t="shared" si="10"/>
        <v>00</v>
      </c>
      <c r="AN98" s="67" t="str">
        <f t="shared" si="11"/>
        <v>00</v>
      </c>
      <c r="AO98" s="67" t="str">
        <f t="shared" si="12"/>
        <v>00</v>
      </c>
      <c r="AQ98" s="206" t="str">
        <f t="shared" si="7"/>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0</v>
      </c>
      <c r="AF99" s="132">
        <f t="shared" si="15"/>
        <v>0</v>
      </c>
      <c r="AG99" s="132">
        <f t="shared" si="15"/>
        <v>0</v>
      </c>
      <c r="AH99" s="132">
        <f t="shared" si="15"/>
        <v>0</v>
      </c>
      <c r="AI99" s="132">
        <f t="shared" si="15"/>
        <v>0</v>
      </c>
      <c r="AJ99" s="52" t="str">
        <f t="shared" si="6"/>
        <v/>
      </c>
      <c r="AK99" s="67"/>
      <c r="AL99" s="67" t="str">
        <f t="shared" si="9"/>
        <v>00</v>
      </c>
      <c r="AM99" s="67" t="str">
        <f t="shared" si="10"/>
        <v>00</v>
      </c>
      <c r="AN99" s="67" t="str">
        <f t="shared" si="11"/>
        <v>00</v>
      </c>
      <c r="AO99" s="67" t="str">
        <f t="shared" si="12"/>
        <v>00</v>
      </c>
      <c r="AQ99" s="206" t="str">
        <f t="shared" si="7"/>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0</v>
      </c>
      <c r="AF100" s="132">
        <f t="shared" si="15"/>
        <v>0</v>
      </c>
      <c r="AG100" s="132">
        <f t="shared" si="15"/>
        <v>0</v>
      </c>
      <c r="AH100" s="132">
        <f t="shared" si="15"/>
        <v>0</v>
      </c>
      <c r="AI100" s="132">
        <f t="shared" si="15"/>
        <v>0</v>
      </c>
      <c r="AJ100" s="52" t="str">
        <f t="shared" si="6"/>
        <v/>
      </c>
      <c r="AK100" s="67"/>
      <c r="AL100" s="67" t="str">
        <f t="shared" si="9"/>
        <v>00</v>
      </c>
      <c r="AM100" s="67" t="str">
        <f t="shared" si="10"/>
        <v>00</v>
      </c>
      <c r="AN100" s="67" t="str">
        <f t="shared" si="11"/>
        <v>00</v>
      </c>
      <c r="AO100" s="67" t="str">
        <f t="shared" si="12"/>
        <v>00</v>
      </c>
      <c r="AQ100" s="206" t="str">
        <f t="shared" si="7"/>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0</v>
      </c>
      <c r="AF101" s="132">
        <f t="shared" si="15"/>
        <v>0</v>
      </c>
      <c r="AG101" s="132">
        <f t="shared" si="15"/>
        <v>0</v>
      </c>
      <c r="AH101" s="132">
        <f t="shared" si="15"/>
        <v>0</v>
      </c>
      <c r="AI101" s="132">
        <f t="shared" si="15"/>
        <v>0</v>
      </c>
      <c r="AJ101" s="52" t="str">
        <f t="shared" si="6"/>
        <v/>
      </c>
      <c r="AK101" s="67"/>
      <c r="AL101" s="67" t="str">
        <f t="shared" si="9"/>
        <v>00</v>
      </c>
      <c r="AM101" s="67" t="str">
        <f t="shared" si="10"/>
        <v>00</v>
      </c>
      <c r="AN101" s="67" t="str">
        <f t="shared" si="11"/>
        <v>00</v>
      </c>
      <c r="AO101" s="67" t="str">
        <f t="shared" si="12"/>
        <v>00</v>
      </c>
      <c r="AQ101" s="206" t="str">
        <f t="shared" si="7"/>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0</v>
      </c>
      <c r="AF102" s="132">
        <f t="shared" si="15"/>
        <v>0</v>
      </c>
      <c r="AG102" s="132">
        <f t="shared" si="15"/>
        <v>0</v>
      </c>
      <c r="AH102" s="132">
        <f t="shared" si="15"/>
        <v>0</v>
      </c>
      <c r="AI102" s="132">
        <f>IF(AI37=1,1,0)</f>
        <v>0</v>
      </c>
      <c r="AJ102" s="52" t="str">
        <f t="shared" si="6"/>
        <v/>
      </c>
      <c r="AK102" s="67"/>
      <c r="AL102" s="67" t="str">
        <f t="shared" si="9"/>
        <v>00</v>
      </c>
      <c r="AM102" s="67" t="str">
        <f t="shared" si="10"/>
        <v>00</v>
      </c>
      <c r="AN102" s="67" t="str">
        <f t="shared" si="11"/>
        <v>00</v>
      </c>
      <c r="AO102" s="67" t="str">
        <f t="shared" si="12"/>
        <v>00</v>
      </c>
      <c r="AQ102" s="206" t="str">
        <f t="shared" si="7"/>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0</v>
      </c>
      <c r="AE103" s="132">
        <f t="shared" si="16"/>
        <v>0</v>
      </c>
      <c r="AF103" s="132">
        <f t="shared" si="16"/>
        <v>0</v>
      </c>
      <c r="AG103" s="132">
        <f t="shared" si="16"/>
        <v>0</v>
      </c>
      <c r="AH103" s="132">
        <f t="shared" si="16"/>
        <v>0</v>
      </c>
      <c r="AI103" s="132">
        <f t="shared" si="16"/>
        <v>0</v>
      </c>
      <c r="AJ103" s="52" t="str">
        <f t="shared" si="6"/>
        <v/>
      </c>
      <c r="AK103" s="67"/>
      <c r="AL103" s="67" t="str">
        <f t="shared" si="9"/>
        <v>00</v>
      </c>
      <c r="AM103" s="67" t="str">
        <f t="shared" si="10"/>
        <v>00</v>
      </c>
      <c r="AN103" s="67" t="str">
        <f t="shared" si="11"/>
        <v>00</v>
      </c>
      <c r="AO103" s="67" t="str">
        <f t="shared" si="12"/>
        <v>00</v>
      </c>
      <c r="AQ103" s="206" t="str">
        <f t="shared" si="7"/>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0</v>
      </c>
      <c r="AE104" s="132">
        <f t="shared" si="16"/>
        <v>0</v>
      </c>
      <c r="AF104" s="132">
        <f t="shared" si="16"/>
        <v>0</v>
      </c>
      <c r="AG104" s="132">
        <f t="shared" si="16"/>
        <v>0</v>
      </c>
      <c r="AH104" s="132">
        <f t="shared" si="16"/>
        <v>0</v>
      </c>
      <c r="AI104" s="132">
        <f t="shared" si="16"/>
        <v>0</v>
      </c>
      <c r="AJ104" s="52" t="str">
        <f t="shared" si="6"/>
        <v/>
      </c>
      <c r="AK104" s="67"/>
      <c r="AL104" s="67" t="str">
        <f t="shared" si="9"/>
        <v>00</v>
      </c>
      <c r="AM104" s="67" t="str">
        <f t="shared" si="10"/>
        <v>00</v>
      </c>
      <c r="AN104" s="67" t="str">
        <f t="shared" si="11"/>
        <v>00</v>
      </c>
      <c r="AO104" s="67" t="str">
        <f t="shared" si="12"/>
        <v>00</v>
      </c>
      <c r="AQ104" s="206" t="str">
        <f t="shared" si="7"/>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0</v>
      </c>
      <c r="AE105" s="132">
        <f t="shared" si="16"/>
        <v>0</v>
      </c>
      <c r="AF105" s="132">
        <f t="shared" si="16"/>
        <v>0</v>
      </c>
      <c r="AG105" s="132">
        <f t="shared" si="16"/>
        <v>0</v>
      </c>
      <c r="AH105" s="132">
        <f t="shared" si="16"/>
        <v>0</v>
      </c>
      <c r="AI105" s="132">
        <f t="shared" si="16"/>
        <v>0</v>
      </c>
      <c r="AJ105" s="52" t="str">
        <f t="shared" si="6"/>
        <v/>
      </c>
      <c r="AK105" s="67"/>
      <c r="AL105" s="67" t="str">
        <f t="shared" si="9"/>
        <v>00</v>
      </c>
      <c r="AM105" s="67" t="str">
        <f t="shared" si="10"/>
        <v>00</v>
      </c>
      <c r="AN105" s="67" t="str">
        <f t="shared" si="11"/>
        <v>00</v>
      </c>
      <c r="AO105" s="67" t="str">
        <f t="shared" si="12"/>
        <v>00</v>
      </c>
      <c r="AQ105" s="206" t="str">
        <f t="shared" si="7"/>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0</v>
      </c>
      <c r="AE106" s="132">
        <f t="shared" si="16"/>
        <v>0</v>
      </c>
      <c r="AF106" s="132">
        <f t="shared" si="16"/>
        <v>0</v>
      </c>
      <c r="AG106" s="132">
        <f t="shared" si="16"/>
        <v>0</v>
      </c>
      <c r="AH106" s="132">
        <f t="shared" si="16"/>
        <v>0</v>
      </c>
      <c r="AI106" s="132">
        <f t="shared" si="16"/>
        <v>0</v>
      </c>
      <c r="AJ106" s="52" t="str">
        <f t="shared" si="6"/>
        <v/>
      </c>
      <c r="AK106" s="67"/>
      <c r="AL106" s="67" t="str">
        <f t="shared" si="9"/>
        <v>00</v>
      </c>
      <c r="AM106" s="67" t="str">
        <f t="shared" si="10"/>
        <v>00</v>
      </c>
      <c r="AN106" s="67" t="str">
        <f t="shared" si="11"/>
        <v>00</v>
      </c>
      <c r="AO106" s="67" t="str">
        <f t="shared" si="12"/>
        <v>00</v>
      </c>
      <c r="AQ106" s="206" t="str">
        <f t="shared" si="7"/>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0</v>
      </c>
      <c r="AE107" s="132">
        <f t="shared" si="16"/>
        <v>0</v>
      </c>
      <c r="AF107" s="132">
        <f t="shared" si="16"/>
        <v>0</v>
      </c>
      <c r="AG107" s="132">
        <f t="shared" si="16"/>
        <v>0</v>
      </c>
      <c r="AH107" s="132">
        <f t="shared" si="16"/>
        <v>0</v>
      </c>
      <c r="AI107" s="132">
        <f t="shared" si="16"/>
        <v>0</v>
      </c>
      <c r="AJ107" s="52" t="str">
        <f t="shared" si="6"/>
        <v/>
      </c>
      <c r="AK107" s="67"/>
      <c r="AL107" s="67" t="str">
        <f t="shared" si="9"/>
        <v>00</v>
      </c>
      <c r="AM107" s="67" t="str">
        <f t="shared" si="10"/>
        <v>00</v>
      </c>
      <c r="AN107" s="67" t="str">
        <f t="shared" si="11"/>
        <v>00</v>
      </c>
      <c r="AO107" s="67" t="str">
        <f t="shared" si="12"/>
        <v>00</v>
      </c>
      <c r="AQ107" s="206" t="str">
        <f t="shared" si="7"/>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0</v>
      </c>
      <c r="AE108" s="132">
        <f t="shared" si="16"/>
        <v>0</v>
      </c>
      <c r="AF108" s="132">
        <f t="shared" si="16"/>
        <v>0</v>
      </c>
      <c r="AG108" s="132">
        <f t="shared" si="16"/>
        <v>0</v>
      </c>
      <c r="AH108" s="132">
        <f t="shared" si="16"/>
        <v>0</v>
      </c>
      <c r="AI108" s="132">
        <f t="shared" si="16"/>
        <v>0</v>
      </c>
      <c r="AJ108" s="52" t="str">
        <f t="shared" si="6"/>
        <v/>
      </c>
      <c r="AK108" s="67"/>
      <c r="AL108" s="67" t="str">
        <f t="shared" si="9"/>
        <v>00</v>
      </c>
      <c r="AM108" s="67" t="str">
        <f t="shared" si="10"/>
        <v>00</v>
      </c>
      <c r="AN108" s="67" t="str">
        <f t="shared" si="11"/>
        <v>00</v>
      </c>
      <c r="AO108" s="67" t="str">
        <f t="shared" si="12"/>
        <v>00</v>
      </c>
      <c r="AQ108" s="206" t="str">
        <f t="shared" si="7"/>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0</v>
      </c>
      <c r="AE109" s="132">
        <f t="shared" si="16"/>
        <v>0</v>
      </c>
      <c r="AF109" s="132">
        <f t="shared" si="16"/>
        <v>0</v>
      </c>
      <c r="AG109" s="132">
        <f t="shared" si="16"/>
        <v>0</v>
      </c>
      <c r="AH109" s="132">
        <f t="shared" si="16"/>
        <v>0</v>
      </c>
      <c r="AI109" s="132">
        <f t="shared" si="16"/>
        <v>0</v>
      </c>
      <c r="AJ109" s="52" t="str">
        <f t="shared" si="6"/>
        <v/>
      </c>
      <c r="AK109" s="67"/>
      <c r="AL109" s="67" t="str">
        <f t="shared" si="9"/>
        <v>00</v>
      </c>
      <c r="AM109" s="67" t="str">
        <f t="shared" si="10"/>
        <v>00</v>
      </c>
      <c r="AN109" s="67" t="str">
        <f t="shared" si="11"/>
        <v>00</v>
      </c>
      <c r="AO109" s="67" t="str">
        <f t="shared" si="12"/>
        <v>00</v>
      </c>
      <c r="AQ109" s="206" t="str">
        <f t="shared" si="7"/>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0</v>
      </c>
      <c r="AE110" s="132">
        <f t="shared" si="16"/>
        <v>0</v>
      </c>
      <c r="AF110" s="132">
        <f t="shared" si="16"/>
        <v>0</v>
      </c>
      <c r="AG110" s="132">
        <f t="shared" si="16"/>
        <v>0</v>
      </c>
      <c r="AH110" s="132">
        <f t="shared" si="16"/>
        <v>0</v>
      </c>
      <c r="AI110" s="132">
        <f>IF(AI45=1,1,0)</f>
        <v>0</v>
      </c>
      <c r="AJ110" s="52" t="str">
        <f t="shared" si="6"/>
        <v/>
      </c>
      <c r="AK110" s="67"/>
      <c r="AL110" s="67" t="str">
        <f t="shared" si="9"/>
        <v>00</v>
      </c>
      <c r="AM110" s="67" t="str">
        <f t="shared" si="10"/>
        <v>00</v>
      </c>
      <c r="AN110" s="67" t="str">
        <f t="shared" si="11"/>
        <v>00</v>
      </c>
      <c r="AO110" s="67" t="str">
        <f t="shared" si="12"/>
        <v>00</v>
      </c>
      <c r="AQ110" s="206" t="str">
        <f t="shared" si="7"/>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0</v>
      </c>
      <c r="AE111" s="132">
        <f t="shared" si="17"/>
        <v>0</v>
      </c>
      <c r="AF111" s="132">
        <f t="shared" si="17"/>
        <v>0</v>
      </c>
      <c r="AG111" s="132">
        <f t="shared" si="17"/>
        <v>0</v>
      </c>
      <c r="AH111" s="132">
        <f t="shared" si="17"/>
        <v>0</v>
      </c>
      <c r="AI111" s="132">
        <f t="shared" si="17"/>
        <v>0</v>
      </c>
      <c r="AJ111" s="52" t="str">
        <f t="shared" si="6"/>
        <v/>
      </c>
      <c r="AK111" s="67"/>
      <c r="AL111" s="67" t="str">
        <f t="shared" si="9"/>
        <v>00</v>
      </c>
      <c r="AM111" s="67" t="str">
        <f t="shared" si="10"/>
        <v>00</v>
      </c>
      <c r="AN111" s="67" t="str">
        <f t="shared" si="11"/>
        <v>00</v>
      </c>
      <c r="AO111" s="67" t="str">
        <f t="shared" si="12"/>
        <v>00</v>
      </c>
      <c r="AQ111" s="206" t="str">
        <f t="shared" si="7"/>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0</v>
      </c>
      <c r="AE112" s="132">
        <f t="shared" si="17"/>
        <v>0</v>
      </c>
      <c r="AF112" s="132">
        <f t="shared" si="17"/>
        <v>0</v>
      </c>
      <c r="AG112" s="132">
        <f t="shared" si="17"/>
        <v>0</v>
      </c>
      <c r="AH112" s="132">
        <f t="shared" si="17"/>
        <v>0</v>
      </c>
      <c r="AI112" s="132">
        <f t="shared" si="17"/>
        <v>0</v>
      </c>
      <c r="AJ112" s="52" t="str">
        <f t="shared" si="6"/>
        <v/>
      </c>
      <c r="AK112" s="67"/>
      <c r="AL112" s="67" t="str">
        <f t="shared" si="9"/>
        <v>00</v>
      </c>
      <c r="AM112" s="67" t="str">
        <f t="shared" si="10"/>
        <v>00</v>
      </c>
      <c r="AN112" s="67" t="str">
        <f t="shared" si="11"/>
        <v>00</v>
      </c>
      <c r="AO112" s="67" t="str">
        <f t="shared" si="12"/>
        <v>00</v>
      </c>
      <c r="AQ112" s="206" t="str">
        <f t="shared" si="7"/>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0</v>
      </c>
      <c r="AE113" s="132">
        <f t="shared" si="17"/>
        <v>0</v>
      </c>
      <c r="AF113" s="132">
        <f t="shared" si="17"/>
        <v>0</v>
      </c>
      <c r="AG113" s="132">
        <f t="shared" si="17"/>
        <v>0</v>
      </c>
      <c r="AH113" s="132">
        <f t="shared" si="17"/>
        <v>0</v>
      </c>
      <c r="AI113" s="132">
        <f t="shared" si="17"/>
        <v>0</v>
      </c>
      <c r="AJ113" s="52" t="str">
        <f t="shared" si="6"/>
        <v/>
      </c>
      <c r="AK113" s="67"/>
      <c r="AL113" s="67" t="str">
        <f t="shared" si="9"/>
        <v>00</v>
      </c>
      <c r="AM113" s="67" t="str">
        <f t="shared" si="10"/>
        <v>00</v>
      </c>
      <c r="AN113" s="67" t="str">
        <f t="shared" si="11"/>
        <v>00</v>
      </c>
      <c r="AO113" s="67" t="str">
        <f t="shared" si="12"/>
        <v>00</v>
      </c>
      <c r="AQ113" s="206" t="str">
        <f t="shared" si="7"/>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0</v>
      </c>
      <c r="AE114" s="132">
        <f t="shared" si="17"/>
        <v>0</v>
      </c>
      <c r="AF114" s="132">
        <f t="shared" si="17"/>
        <v>0</v>
      </c>
      <c r="AG114" s="132">
        <f t="shared" si="17"/>
        <v>0</v>
      </c>
      <c r="AH114" s="132">
        <f t="shared" si="17"/>
        <v>0</v>
      </c>
      <c r="AI114" s="132">
        <f t="shared" si="17"/>
        <v>0</v>
      </c>
      <c r="AJ114" s="52" t="str">
        <f t="shared" si="6"/>
        <v/>
      </c>
      <c r="AK114" s="67"/>
      <c r="AL114" s="67" t="str">
        <f t="shared" si="9"/>
        <v>00</v>
      </c>
      <c r="AM114" s="67" t="str">
        <f t="shared" si="10"/>
        <v>00</v>
      </c>
      <c r="AN114" s="67" t="str">
        <f t="shared" si="11"/>
        <v>00</v>
      </c>
      <c r="AO114" s="67" t="str">
        <f t="shared" si="12"/>
        <v>00</v>
      </c>
      <c r="AQ114" s="206" t="str">
        <f t="shared" si="7"/>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0</v>
      </c>
      <c r="AE115" s="132">
        <f t="shared" si="17"/>
        <v>0</v>
      </c>
      <c r="AF115" s="132">
        <f t="shared" si="17"/>
        <v>0</v>
      </c>
      <c r="AG115" s="132">
        <f t="shared" si="17"/>
        <v>0</v>
      </c>
      <c r="AH115" s="132">
        <f t="shared" si="17"/>
        <v>0</v>
      </c>
      <c r="AI115" s="132">
        <f t="shared" si="17"/>
        <v>0</v>
      </c>
      <c r="AJ115" s="52" t="str">
        <f t="shared" si="6"/>
        <v/>
      </c>
      <c r="AK115" s="67"/>
      <c r="AL115" s="67" t="str">
        <f t="shared" si="9"/>
        <v>00</v>
      </c>
      <c r="AM115" s="67" t="str">
        <f t="shared" si="10"/>
        <v>00</v>
      </c>
      <c r="AN115" s="67" t="str">
        <f t="shared" si="11"/>
        <v>00</v>
      </c>
      <c r="AO115" s="67" t="str">
        <f t="shared" si="12"/>
        <v>00</v>
      </c>
      <c r="AQ115" s="206" t="str">
        <f t="shared" si="7"/>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0</v>
      </c>
      <c r="AE116" s="132">
        <f t="shared" si="17"/>
        <v>0</v>
      </c>
      <c r="AF116" s="132">
        <f t="shared" si="17"/>
        <v>0</v>
      </c>
      <c r="AG116" s="132">
        <f t="shared" si="17"/>
        <v>0</v>
      </c>
      <c r="AH116" s="132">
        <f t="shared" si="17"/>
        <v>0</v>
      </c>
      <c r="AI116" s="132">
        <f t="shared" si="17"/>
        <v>0</v>
      </c>
      <c r="AJ116" s="52" t="str">
        <f t="shared" si="6"/>
        <v/>
      </c>
      <c r="AK116" s="67"/>
      <c r="AL116" s="67" t="str">
        <f t="shared" si="9"/>
        <v>00</v>
      </c>
      <c r="AM116" s="67" t="str">
        <f t="shared" si="10"/>
        <v>00</v>
      </c>
      <c r="AN116" s="67" t="str">
        <f t="shared" si="11"/>
        <v>00</v>
      </c>
      <c r="AO116" s="67" t="str">
        <f t="shared" si="12"/>
        <v>00</v>
      </c>
      <c r="AQ116" s="206" t="str">
        <f t="shared" si="7"/>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0</v>
      </c>
      <c r="AE117" s="132">
        <f t="shared" si="17"/>
        <v>0</v>
      </c>
      <c r="AF117" s="132">
        <f t="shared" si="17"/>
        <v>0</v>
      </c>
      <c r="AG117" s="132">
        <f t="shared" si="17"/>
        <v>0</v>
      </c>
      <c r="AH117" s="132">
        <f t="shared" si="17"/>
        <v>0</v>
      </c>
      <c r="AI117" s="132">
        <f t="shared" si="17"/>
        <v>0</v>
      </c>
      <c r="AJ117" s="52" t="str">
        <f t="shared" si="6"/>
        <v/>
      </c>
      <c r="AK117" s="67"/>
      <c r="AL117" s="67" t="str">
        <f t="shared" si="9"/>
        <v>00</v>
      </c>
      <c r="AM117" s="67" t="str">
        <f t="shared" si="10"/>
        <v>00</v>
      </c>
      <c r="AN117" s="67" t="str">
        <f t="shared" si="11"/>
        <v>00</v>
      </c>
      <c r="AO117" s="67" t="str">
        <f t="shared" si="12"/>
        <v>00</v>
      </c>
      <c r="AQ117" s="206" t="str">
        <f t="shared" si="7"/>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0</v>
      </c>
      <c r="AE118" s="132">
        <f t="shared" si="17"/>
        <v>0</v>
      </c>
      <c r="AF118" s="132">
        <f t="shared" si="17"/>
        <v>0</v>
      </c>
      <c r="AG118" s="132">
        <f t="shared" si="17"/>
        <v>0</v>
      </c>
      <c r="AH118" s="132">
        <f t="shared" si="17"/>
        <v>0</v>
      </c>
      <c r="AI118" s="132">
        <f>IF(AI53=1,1,0)</f>
        <v>0</v>
      </c>
      <c r="AJ118" s="52" t="str">
        <f t="shared" si="6"/>
        <v/>
      </c>
      <c r="AK118" s="67"/>
      <c r="AL118" s="67" t="str">
        <f t="shared" si="9"/>
        <v>00</v>
      </c>
      <c r="AM118" s="67" t="str">
        <f t="shared" si="10"/>
        <v>00</v>
      </c>
      <c r="AN118" s="67" t="str">
        <f t="shared" si="11"/>
        <v>00</v>
      </c>
      <c r="AO118" s="67" t="str">
        <f t="shared" si="12"/>
        <v>00</v>
      </c>
      <c r="AQ118" s="206" t="str">
        <f t="shared" si="7"/>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0</v>
      </c>
      <c r="AE119" s="132">
        <f t="shared" si="18"/>
        <v>0</v>
      </c>
      <c r="AF119" s="132">
        <f t="shared" si="18"/>
        <v>0</v>
      </c>
      <c r="AG119" s="132">
        <f t="shared" si="18"/>
        <v>0</v>
      </c>
      <c r="AH119" s="132">
        <f t="shared" si="18"/>
        <v>0</v>
      </c>
      <c r="AI119" s="132">
        <f t="shared" si="18"/>
        <v>0</v>
      </c>
      <c r="AJ119" s="52" t="str">
        <f t="shared" si="6"/>
        <v/>
      </c>
      <c r="AK119" s="67"/>
      <c r="AL119" s="67" t="str">
        <f t="shared" si="9"/>
        <v>00</v>
      </c>
      <c r="AM119" s="67" t="str">
        <f t="shared" si="10"/>
        <v>00</v>
      </c>
      <c r="AN119" s="67" t="str">
        <f t="shared" si="11"/>
        <v>00</v>
      </c>
      <c r="AO119" s="67" t="str">
        <f t="shared" si="12"/>
        <v>00</v>
      </c>
      <c r="AQ119" s="206" t="str">
        <f t="shared" si="7"/>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0</v>
      </c>
      <c r="AE120" s="132">
        <f t="shared" si="18"/>
        <v>0</v>
      </c>
      <c r="AF120" s="132">
        <f t="shared" si="18"/>
        <v>0</v>
      </c>
      <c r="AG120" s="132">
        <f t="shared" si="18"/>
        <v>0</v>
      </c>
      <c r="AH120" s="132">
        <f t="shared" si="18"/>
        <v>0</v>
      </c>
      <c r="AI120" s="132">
        <f t="shared" si="18"/>
        <v>0</v>
      </c>
      <c r="AJ120" s="52" t="str">
        <f t="shared" si="6"/>
        <v/>
      </c>
      <c r="AK120" s="67"/>
      <c r="AL120" s="67" t="str">
        <f t="shared" si="9"/>
        <v>00</v>
      </c>
      <c r="AM120" s="67" t="str">
        <f t="shared" si="10"/>
        <v>00</v>
      </c>
      <c r="AN120" s="67" t="str">
        <f t="shared" si="11"/>
        <v>00</v>
      </c>
      <c r="AO120" s="67" t="str">
        <f t="shared" si="12"/>
        <v>00</v>
      </c>
      <c r="AQ120" s="206" t="str">
        <f t="shared" si="7"/>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0</v>
      </c>
      <c r="AE121" s="132">
        <f t="shared" si="18"/>
        <v>0</v>
      </c>
      <c r="AF121" s="132">
        <f t="shared" si="18"/>
        <v>0</v>
      </c>
      <c r="AG121" s="132">
        <f t="shared" si="18"/>
        <v>0</v>
      </c>
      <c r="AH121" s="132">
        <f t="shared" si="18"/>
        <v>0</v>
      </c>
      <c r="AI121" s="132">
        <f t="shared" si="18"/>
        <v>0</v>
      </c>
      <c r="AJ121" s="52" t="str">
        <f t="shared" si="6"/>
        <v/>
      </c>
      <c r="AK121" s="67"/>
      <c r="AL121" s="67" t="str">
        <f t="shared" si="9"/>
        <v>00</v>
      </c>
      <c r="AM121" s="67" t="str">
        <f t="shared" si="10"/>
        <v>00</v>
      </c>
      <c r="AN121" s="67" t="str">
        <f t="shared" si="11"/>
        <v>00</v>
      </c>
      <c r="AO121" s="67" t="str">
        <f t="shared" si="12"/>
        <v>00</v>
      </c>
      <c r="AQ121" s="206" t="str">
        <f t="shared" si="7"/>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0</v>
      </c>
      <c r="AE122" s="132">
        <f t="shared" si="18"/>
        <v>0</v>
      </c>
      <c r="AF122" s="132">
        <f t="shared" si="18"/>
        <v>0</v>
      </c>
      <c r="AG122" s="132">
        <f t="shared" si="18"/>
        <v>0</v>
      </c>
      <c r="AH122" s="132">
        <f t="shared" si="18"/>
        <v>0</v>
      </c>
      <c r="AI122" s="132">
        <f t="shared" si="18"/>
        <v>0</v>
      </c>
      <c r="AJ122" s="52" t="str">
        <f t="shared" si="6"/>
        <v/>
      </c>
      <c r="AK122" s="67"/>
      <c r="AL122" s="67" t="str">
        <f t="shared" si="9"/>
        <v>00</v>
      </c>
      <c r="AM122" s="67" t="str">
        <f t="shared" si="10"/>
        <v>00</v>
      </c>
      <c r="AN122" s="67" t="str">
        <f t="shared" si="11"/>
        <v>00</v>
      </c>
      <c r="AO122" s="67" t="str">
        <f t="shared" si="12"/>
        <v>00</v>
      </c>
      <c r="AQ122" s="206" t="str">
        <f t="shared" si="7"/>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0</v>
      </c>
      <c r="AE123" s="132">
        <f t="shared" si="18"/>
        <v>0</v>
      </c>
      <c r="AF123" s="132">
        <f t="shared" si="18"/>
        <v>0</v>
      </c>
      <c r="AG123" s="132">
        <f t="shared" si="18"/>
        <v>0</v>
      </c>
      <c r="AH123" s="132">
        <f t="shared" si="18"/>
        <v>0</v>
      </c>
      <c r="AI123" s="132">
        <f t="shared" si="18"/>
        <v>0</v>
      </c>
      <c r="AJ123" s="52" t="str">
        <f t="shared" si="6"/>
        <v/>
      </c>
      <c r="AK123" s="67"/>
      <c r="AL123" s="67" t="str">
        <f t="shared" si="9"/>
        <v>00</v>
      </c>
      <c r="AM123" s="67" t="str">
        <f t="shared" si="10"/>
        <v>00</v>
      </c>
      <c r="AN123" s="67" t="str">
        <f t="shared" si="11"/>
        <v>00</v>
      </c>
      <c r="AO123" s="67" t="str">
        <f t="shared" si="12"/>
        <v>00</v>
      </c>
      <c r="AQ123" s="206" t="str">
        <f t="shared" si="7"/>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0</v>
      </c>
      <c r="AE124" s="132">
        <f t="shared" si="18"/>
        <v>0</v>
      </c>
      <c r="AF124" s="132">
        <f t="shared" si="18"/>
        <v>0</v>
      </c>
      <c r="AG124" s="132">
        <f t="shared" si="18"/>
        <v>0</v>
      </c>
      <c r="AH124" s="132">
        <f t="shared" si="18"/>
        <v>0</v>
      </c>
      <c r="AI124" s="132">
        <f t="shared" si="18"/>
        <v>0</v>
      </c>
      <c r="AJ124" s="52" t="str">
        <f t="shared" si="6"/>
        <v/>
      </c>
      <c r="AK124" s="67"/>
      <c r="AL124" s="67" t="str">
        <f t="shared" si="9"/>
        <v>00</v>
      </c>
      <c r="AM124" s="67" t="str">
        <f t="shared" si="10"/>
        <v>00</v>
      </c>
      <c r="AN124" s="67" t="str">
        <f t="shared" si="11"/>
        <v>00</v>
      </c>
      <c r="AO124" s="67" t="str">
        <f t="shared" si="12"/>
        <v>00</v>
      </c>
      <c r="AQ124" s="206" t="str">
        <f t="shared" si="7"/>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0</v>
      </c>
      <c r="AE125" s="132">
        <f t="shared" si="18"/>
        <v>0</v>
      </c>
      <c r="AF125" s="132">
        <f t="shared" si="18"/>
        <v>0</v>
      </c>
      <c r="AG125" s="132">
        <f t="shared" si="18"/>
        <v>0</v>
      </c>
      <c r="AH125" s="132">
        <f t="shared" si="18"/>
        <v>0</v>
      </c>
      <c r="AI125" s="132">
        <f t="shared" si="18"/>
        <v>0</v>
      </c>
      <c r="AJ125" s="52" t="str">
        <f t="shared" si="6"/>
        <v/>
      </c>
      <c r="AK125" s="67"/>
      <c r="AL125" s="67" t="str">
        <f t="shared" si="9"/>
        <v>00</v>
      </c>
      <c r="AM125" s="67" t="str">
        <f t="shared" si="10"/>
        <v>00</v>
      </c>
      <c r="AN125" s="67" t="str">
        <f t="shared" si="11"/>
        <v>00</v>
      </c>
      <c r="AO125" s="67" t="str">
        <f t="shared" si="12"/>
        <v>00</v>
      </c>
      <c r="AQ125" s="206" t="str">
        <f t="shared" si="7"/>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0</v>
      </c>
      <c r="AE126" s="132">
        <f t="shared" si="18"/>
        <v>0</v>
      </c>
      <c r="AF126" s="132">
        <f t="shared" si="18"/>
        <v>0</v>
      </c>
      <c r="AG126" s="132">
        <f t="shared" si="18"/>
        <v>0</v>
      </c>
      <c r="AH126" s="132">
        <f t="shared" si="18"/>
        <v>0</v>
      </c>
      <c r="AI126" s="132">
        <f>IF(AI61=1,1,0)</f>
        <v>0</v>
      </c>
      <c r="AJ126" s="52" t="str">
        <f t="shared" si="6"/>
        <v/>
      </c>
      <c r="AK126" s="67"/>
      <c r="AL126" s="67" t="str">
        <f t="shared" si="9"/>
        <v>00</v>
      </c>
      <c r="AM126" s="67" t="str">
        <f t="shared" si="10"/>
        <v>00</v>
      </c>
      <c r="AN126" s="67" t="str">
        <f t="shared" si="11"/>
        <v>00</v>
      </c>
      <c r="AO126" s="67" t="str">
        <f t="shared" si="12"/>
        <v>00</v>
      </c>
      <c r="AQ126" s="206" t="str">
        <f t="shared" si="7"/>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0</v>
      </c>
      <c r="AE127" s="132">
        <f t="shared" si="19"/>
        <v>0</v>
      </c>
      <c r="AF127" s="132">
        <f t="shared" si="19"/>
        <v>0</v>
      </c>
      <c r="AG127" s="132">
        <f t="shared" si="19"/>
        <v>0</v>
      </c>
      <c r="AH127" s="132">
        <f t="shared" si="19"/>
        <v>0</v>
      </c>
      <c r="AI127" s="132">
        <f t="shared" si="19"/>
        <v>0</v>
      </c>
      <c r="AJ127" s="52" t="str">
        <f t="shared" si="6"/>
        <v/>
      </c>
      <c r="AK127" s="67"/>
      <c r="AL127" s="67" t="str">
        <f t="shared" si="9"/>
        <v>00</v>
      </c>
      <c r="AM127" s="67" t="str">
        <f t="shared" si="10"/>
        <v>00</v>
      </c>
      <c r="AN127" s="67" t="str">
        <f t="shared" si="11"/>
        <v>00</v>
      </c>
      <c r="AO127" s="67" t="str">
        <f t="shared" si="12"/>
        <v>00</v>
      </c>
      <c r="AQ127" s="206" t="str">
        <f t="shared" si="7"/>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0</v>
      </c>
      <c r="AE128" s="132">
        <f t="shared" si="19"/>
        <v>0</v>
      </c>
      <c r="AF128" s="132">
        <f t="shared" si="19"/>
        <v>0</v>
      </c>
      <c r="AG128" s="132">
        <f t="shared" si="19"/>
        <v>0</v>
      </c>
      <c r="AH128" s="132">
        <f t="shared" si="19"/>
        <v>0</v>
      </c>
      <c r="AI128" s="132">
        <f t="shared" si="19"/>
        <v>0</v>
      </c>
      <c r="AJ128" s="52" t="str">
        <f t="shared" si="6"/>
        <v/>
      </c>
      <c r="AK128" s="67"/>
      <c r="AL128" s="67" t="str">
        <f t="shared" si="9"/>
        <v>00</v>
      </c>
      <c r="AM128" s="67" t="str">
        <f t="shared" si="10"/>
        <v>00</v>
      </c>
      <c r="AN128" s="67" t="str">
        <f t="shared" si="11"/>
        <v>00</v>
      </c>
      <c r="AO128" s="67" t="str">
        <f t="shared" si="12"/>
        <v>00</v>
      </c>
      <c r="AQ128" s="206" t="str">
        <f t="shared" si="7"/>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0</v>
      </c>
      <c r="AE129" s="132">
        <f t="shared" si="19"/>
        <v>0</v>
      </c>
      <c r="AF129" s="132">
        <f t="shared" si="19"/>
        <v>0</v>
      </c>
      <c r="AG129" s="132">
        <f t="shared" si="19"/>
        <v>0</v>
      </c>
      <c r="AH129" s="132">
        <f t="shared" si="19"/>
        <v>0</v>
      </c>
      <c r="AI129" s="132">
        <f t="shared" si="19"/>
        <v>0</v>
      </c>
      <c r="AJ129" s="52" t="str">
        <f t="shared" si="6"/>
        <v/>
      </c>
      <c r="AK129" s="67"/>
      <c r="AL129" s="67" t="str">
        <f t="shared" si="9"/>
        <v>00</v>
      </c>
      <c r="AM129" s="67" t="str">
        <f t="shared" si="10"/>
        <v>00</v>
      </c>
      <c r="AN129" s="67" t="str">
        <f t="shared" si="11"/>
        <v>00</v>
      </c>
      <c r="AO129" s="67" t="str">
        <f t="shared" si="12"/>
        <v>00</v>
      </c>
      <c r="AQ129" s="206" t="str">
        <f t="shared" si="7"/>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0</v>
      </c>
      <c r="AE130" s="132">
        <f t="shared" si="19"/>
        <v>0</v>
      </c>
      <c r="AF130" s="132">
        <f t="shared" si="19"/>
        <v>0</v>
      </c>
      <c r="AG130" s="132">
        <f t="shared" si="19"/>
        <v>0</v>
      </c>
      <c r="AH130" s="132">
        <f t="shared" si="19"/>
        <v>0</v>
      </c>
      <c r="AI130" s="132">
        <f t="shared" si="19"/>
        <v>0</v>
      </c>
      <c r="AJ130" s="52" t="str">
        <f t="shared" si="6"/>
        <v/>
      </c>
      <c r="AK130" s="67"/>
      <c r="AL130" s="67" t="str">
        <f t="shared" si="9"/>
        <v>00</v>
      </c>
      <c r="AM130" s="67" t="str">
        <f t="shared" si="10"/>
        <v>00</v>
      </c>
      <c r="AN130" s="67" t="str">
        <f t="shared" si="11"/>
        <v>00</v>
      </c>
      <c r="AO130" s="67" t="str">
        <f t="shared" si="12"/>
        <v>00</v>
      </c>
      <c r="AQ130" s="206" t="str">
        <f t="shared" si="7"/>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0</v>
      </c>
      <c r="AE131" s="132">
        <f t="shared" si="19"/>
        <v>0</v>
      </c>
      <c r="AF131" s="132">
        <f t="shared" si="19"/>
        <v>0</v>
      </c>
      <c r="AG131" s="132">
        <f t="shared" si="19"/>
        <v>0</v>
      </c>
      <c r="AH131" s="132">
        <f t="shared" si="19"/>
        <v>0</v>
      </c>
      <c r="AI131" s="132">
        <f t="shared" si="19"/>
        <v>0</v>
      </c>
      <c r="AJ131" s="52" t="str">
        <f t="shared" si="6"/>
        <v/>
      </c>
      <c r="AK131" s="67"/>
      <c r="AL131" s="67" t="str">
        <f t="shared" si="9"/>
        <v>00</v>
      </c>
      <c r="AM131" s="67" t="str">
        <f t="shared" si="10"/>
        <v>00</v>
      </c>
      <c r="AN131" s="67" t="str">
        <f t="shared" si="11"/>
        <v>00</v>
      </c>
      <c r="AO131" s="67" t="str">
        <f t="shared" si="12"/>
        <v>00</v>
      </c>
      <c r="AQ131" s="206" t="str">
        <f t="shared" si="7"/>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0</v>
      </c>
      <c r="AE132" s="132">
        <f t="shared" si="19"/>
        <v>0</v>
      </c>
      <c r="AF132" s="132">
        <f t="shared" si="19"/>
        <v>0</v>
      </c>
      <c r="AG132" s="132">
        <f t="shared" si="19"/>
        <v>0</v>
      </c>
      <c r="AH132" s="132">
        <f t="shared" si="19"/>
        <v>0</v>
      </c>
      <c r="AI132" s="132">
        <f t="shared" si="19"/>
        <v>0</v>
      </c>
      <c r="AJ132" s="52" t="str">
        <f t="shared" si="6"/>
        <v/>
      </c>
      <c r="AK132" s="67"/>
      <c r="AL132" s="67" t="str">
        <f t="shared" si="9"/>
        <v>00</v>
      </c>
      <c r="AM132" s="67" t="str">
        <f t="shared" si="10"/>
        <v>00</v>
      </c>
      <c r="AN132" s="67" t="str">
        <f t="shared" si="11"/>
        <v>00</v>
      </c>
      <c r="AO132" s="67" t="str">
        <f t="shared" si="12"/>
        <v>00</v>
      </c>
      <c r="AQ132" s="206" t="str">
        <f t="shared" si="7"/>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0</v>
      </c>
      <c r="AE133" s="132">
        <f t="shared" si="19"/>
        <v>0</v>
      </c>
      <c r="AF133" s="132">
        <f t="shared" si="19"/>
        <v>0</v>
      </c>
      <c r="AG133" s="132">
        <f t="shared" si="19"/>
        <v>0</v>
      </c>
      <c r="AH133" s="132">
        <f t="shared" si="19"/>
        <v>0</v>
      </c>
      <c r="AI133" s="132">
        <f t="shared" si="19"/>
        <v>0</v>
      </c>
      <c r="AJ133" s="52" t="str">
        <f t="shared" si="6"/>
        <v/>
      </c>
      <c r="AK133" s="67"/>
      <c r="AL133" s="67" t="str">
        <f t="shared" si="9"/>
        <v>00</v>
      </c>
      <c r="AM133" s="67" t="str">
        <f t="shared" si="10"/>
        <v>00</v>
      </c>
      <c r="AN133" s="67" t="str">
        <f t="shared" si="11"/>
        <v>00</v>
      </c>
      <c r="AO133" s="67" t="str">
        <f t="shared" si="12"/>
        <v>00</v>
      </c>
      <c r="AQ133" s="206" t="str">
        <f t="shared" si="7"/>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0</v>
      </c>
      <c r="AE134" s="132">
        <f t="shared" si="19"/>
        <v>0</v>
      </c>
      <c r="AF134" s="132">
        <f t="shared" si="19"/>
        <v>0</v>
      </c>
      <c r="AG134" s="132">
        <f t="shared" si="19"/>
        <v>0</v>
      </c>
      <c r="AH134" s="132">
        <f t="shared" si="19"/>
        <v>0</v>
      </c>
      <c r="AI134" s="132">
        <f>IF(AI69=1,1,0)</f>
        <v>0</v>
      </c>
      <c r="AJ134" s="52" t="str">
        <f t="shared" si="6"/>
        <v/>
      </c>
      <c r="AK134" s="67"/>
      <c r="AL134" s="67"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PD</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0</v>
      </c>
      <c r="AE136" s="132">
        <f t="shared" si="20"/>
        <v>0</v>
      </c>
      <c r="AF136" s="132">
        <f t="shared" si="20"/>
        <v>1</v>
      </c>
      <c r="AG136" s="132">
        <f t="shared" si="20"/>
        <v>1</v>
      </c>
      <c r="AH136" s="132">
        <f t="shared" si="20"/>
        <v>1</v>
      </c>
      <c r="AI136" s="132">
        <f t="shared" si="20"/>
        <v>1</v>
      </c>
      <c r="AJ136" s="52" t="str">
        <f t="shared" ref="AJ136:AJ199" si="21">IF(AJ6&lt;&gt;"",AJ6,"")</f>
        <v>UNKNOWN</v>
      </c>
      <c r="AK136" s="67"/>
      <c r="AL136" s="67" t="str">
        <f>BIN2HEX(AB136&amp;AC136&amp;AD136&amp;AE136&amp;AF136&amp;AG136&amp;AH136&amp;AI136,2)</f>
        <v>0F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(U4)0x0000000FU,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0</v>
      </c>
      <c r="AE137" s="132">
        <f t="shared" si="20"/>
        <v>0</v>
      </c>
      <c r="AF137" s="132">
        <f t="shared" si="20"/>
        <v>1</v>
      </c>
      <c r="AG137" s="132">
        <f t="shared" si="20"/>
        <v>1</v>
      </c>
      <c r="AH137" s="132">
        <f t="shared" si="20"/>
        <v>1</v>
      </c>
      <c r="AI137" s="132">
        <f t="shared" si="20"/>
        <v>1</v>
      </c>
      <c r="AJ137" s="52" t="str">
        <f t="shared" si="21"/>
        <v>YESNO</v>
      </c>
      <c r="AK137" s="67"/>
      <c r="AL137" s="67" t="str">
        <f t="shared" ref="AL137:AL199" si="24">BIN2HEX(AB137&amp;AC137&amp;AD137&amp;AE137&amp;AF137&amp;AG137&amp;AH137&amp;AI137,2)</f>
        <v>0F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(U4)0x0000000FU,                                                           /* 01 YESNO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0</v>
      </c>
      <c r="AE138" s="132">
        <f t="shared" si="20"/>
        <v>0</v>
      </c>
      <c r="AF138" s="132">
        <f t="shared" si="20"/>
        <v>1</v>
      </c>
      <c r="AG138" s="132">
        <f t="shared" si="20"/>
        <v>1</v>
      </c>
      <c r="AH138" s="132">
        <f t="shared" si="20"/>
        <v>1</v>
      </c>
      <c r="AI138" s="132">
        <f t="shared" si="20"/>
        <v>1</v>
      </c>
      <c r="AJ138" s="52" t="str">
        <f t="shared" si="21"/>
        <v>UNKNOWN</v>
      </c>
      <c r="AK138" s="67"/>
      <c r="AL138" s="67" t="str">
        <f t="shared" si="24"/>
        <v>0F</v>
      </c>
      <c r="AM138" s="67" t="str">
        <f t="shared" si="25"/>
        <v>00</v>
      </c>
      <c r="AN138" s="67" t="str">
        <f t="shared" si="26"/>
        <v>00</v>
      </c>
      <c r="AO138" s="67" t="str">
        <f t="shared" si="27"/>
        <v>00</v>
      </c>
      <c r="AQ138" s="206" t="str">
        <f t="shared" si="22"/>
        <v xml:space="preserve">    (U4)0x0000000FU,                                                           /* 02 UNKNOWN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0</v>
      </c>
      <c r="AE139" s="132">
        <f t="shared" si="20"/>
        <v>0</v>
      </c>
      <c r="AF139" s="132">
        <f t="shared" si="20"/>
        <v>1</v>
      </c>
      <c r="AG139" s="132">
        <f t="shared" si="20"/>
        <v>1</v>
      </c>
      <c r="AH139" s="132">
        <f t="shared" si="20"/>
        <v>1</v>
      </c>
      <c r="AI139" s="132">
        <f t="shared" si="20"/>
        <v>1</v>
      </c>
      <c r="AJ139" s="52" t="str">
        <f t="shared" si="21"/>
        <v>UNKNOWN</v>
      </c>
      <c r="AK139" s="67"/>
      <c r="AL139" s="67" t="str">
        <f t="shared" si="24"/>
        <v>0F</v>
      </c>
      <c r="AM139" s="67" t="str">
        <f t="shared" si="25"/>
        <v>00</v>
      </c>
      <c r="AN139" s="67" t="str">
        <f t="shared" si="26"/>
        <v>00</v>
      </c>
      <c r="AO139" s="67" t="str">
        <f t="shared" si="27"/>
        <v>00</v>
      </c>
      <c r="AQ139" s="206" t="str">
        <f t="shared" si="22"/>
        <v xml:space="preserve">    (U4)0x0000000FU,                                                           /* 03 UNKNOWN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0</v>
      </c>
      <c r="AE140" s="132">
        <f t="shared" si="20"/>
        <v>0</v>
      </c>
      <c r="AF140" s="132">
        <f t="shared" si="20"/>
        <v>1</v>
      </c>
      <c r="AG140" s="132">
        <f t="shared" si="20"/>
        <v>1</v>
      </c>
      <c r="AH140" s="132">
        <f t="shared" si="20"/>
        <v>1</v>
      </c>
      <c r="AI140" s="132">
        <f t="shared" si="20"/>
        <v>1</v>
      </c>
      <c r="AJ140" s="52" t="str">
        <f t="shared" si="21"/>
        <v>UNKNOWN</v>
      </c>
      <c r="AK140" s="67"/>
      <c r="AL140" s="67" t="str">
        <f t="shared" si="24"/>
        <v>0F</v>
      </c>
      <c r="AM140" s="67" t="str">
        <f t="shared" si="25"/>
        <v>00</v>
      </c>
      <c r="AN140" s="67" t="str">
        <f t="shared" si="26"/>
        <v>00</v>
      </c>
      <c r="AO140" s="67" t="str">
        <f t="shared" si="27"/>
        <v>00</v>
      </c>
      <c r="AQ140" s="206" t="str">
        <f t="shared" si="22"/>
        <v xml:space="preserve">    (U4)0x0000000FU,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0</v>
      </c>
      <c r="AE141" s="132">
        <f t="shared" si="20"/>
        <v>0</v>
      </c>
      <c r="AF141" s="132">
        <f t="shared" si="20"/>
        <v>1</v>
      </c>
      <c r="AG141" s="132">
        <f t="shared" si="20"/>
        <v>1</v>
      </c>
      <c r="AH141" s="132">
        <f t="shared" si="20"/>
        <v>1</v>
      </c>
      <c r="AI141" s="132">
        <f t="shared" si="20"/>
        <v>1</v>
      </c>
      <c r="AJ141" s="52" t="str">
        <f t="shared" si="21"/>
        <v>UNKNOWN</v>
      </c>
      <c r="AK141" s="67"/>
      <c r="AL141" s="67" t="str">
        <f t="shared" si="24"/>
        <v>0F</v>
      </c>
      <c r="AM141" s="67" t="str">
        <f t="shared" si="25"/>
        <v>00</v>
      </c>
      <c r="AN141" s="67" t="str">
        <f t="shared" si="26"/>
        <v>00</v>
      </c>
      <c r="AO141" s="67" t="str">
        <f t="shared" si="27"/>
        <v>00</v>
      </c>
      <c r="AQ141" s="206" t="str">
        <f t="shared" si="22"/>
        <v xml:space="preserve">    (U4)0x0000000FU,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0</v>
      </c>
      <c r="AE142" s="132">
        <f t="shared" si="20"/>
        <v>0</v>
      </c>
      <c r="AF142" s="132">
        <f t="shared" si="20"/>
        <v>1</v>
      </c>
      <c r="AG142" s="132">
        <f t="shared" si="20"/>
        <v>1</v>
      </c>
      <c r="AH142" s="132">
        <f t="shared" si="20"/>
        <v>1</v>
      </c>
      <c r="AI142" s="132">
        <f t="shared" si="20"/>
        <v>1</v>
      </c>
      <c r="AJ142" s="52" t="str">
        <f t="shared" si="21"/>
        <v>UNKNOWN</v>
      </c>
      <c r="AK142" s="67"/>
      <c r="AL142" s="67" t="str">
        <f t="shared" si="24"/>
        <v>0F</v>
      </c>
      <c r="AM142" s="67" t="str">
        <f t="shared" si="25"/>
        <v>00</v>
      </c>
      <c r="AN142" s="67" t="str">
        <f t="shared" si="26"/>
        <v>00</v>
      </c>
      <c r="AO142" s="67" t="str">
        <f t="shared" si="27"/>
        <v>00</v>
      </c>
      <c r="AQ142" s="206" t="str">
        <f t="shared" si="22"/>
        <v xml:space="preserve">    (U4)0x0000000FU,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0</v>
      </c>
      <c r="AE143" s="132">
        <f t="shared" si="20"/>
        <v>0</v>
      </c>
      <c r="AF143" s="132">
        <f t="shared" si="20"/>
        <v>1</v>
      </c>
      <c r="AG143" s="132">
        <f t="shared" si="20"/>
        <v>1</v>
      </c>
      <c r="AH143" s="132">
        <f t="shared" si="20"/>
        <v>1</v>
      </c>
      <c r="AI143" s="132">
        <f>IF(OR(AI13=0,AI13=1),1,0)</f>
        <v>1</v>
      </c>
      <c r="AJ143" s="52" t="str">
        <f t="shared" si="21"/>
        <v>UNKNOWN</v>
      </c>
      <c r="AK143" s="67"/>
      <c r="AL143" s="67" t="str">
        <f t="shared" si="24"/>
        <v>0F</v>
      </c>
      <c r="AM143" s="67" t="str">
        <f t="shared" si="25"/>
        <v>00</v>
      </c>
      <c r="AN143" s="67" t="str">
        <f t="shared" si="26"/>
        <v>00</v>
      </c>
      <c r="AO143" s="67" t="str">
        <f t="shared" si="27"/>
        <v>00</v>
      </c>
      <c r="AQ143" s="206" t="str">
        <f t="shared" si="22"/>
        <v xml:space="preserve">    (U4)0x0000000FU,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0</v>
      </c>
      <c r="AE144" s="132">
        <f t="shared" si="28"/>
        <v>0</v>
      </c>
      <c r="AF144" s="132">
        <f t="shared" si="28"/>
        <v>1</v>
      </c>
      <c r="AG144" s="132">
        <f t="shared" si="28"/>
        <v>1</v>
      </c>
      <c r="AH144" s="132">
        <f t="shared" si="28"/>
        <v>1</v>
      </c>
      <c r="AI144" s="132">
        <f t="shared" si="28"/>
        <v>1</v>
      </c>
      <c r="AJ144" s="52" t="str">
        <f t="shared" si="21"/>
        <v>UNKNOWN</v>
      </c>
      <c r="AK144" s="67"/>
      <c r="AL144" s="67" t="str">
        <f t="shared" si="24"/>
        <v>0F</v>
      </c>
      <c r="AM144" s="67" t="str">
        <f t="shared" si="25"/>
        <v>00</v>
      </c>
      <c r="AN144" s="67" t="str">
        <f t="shared" si="26"/>
        <v>00</v>
      </c>
      <c r="AO144" s="67" t="str">
        <f t="shared" si="27"/>
        <v>00</v>
      </c>
      <c r="AQ144" s="206" t="str">
        <f t="shared" si="22"/>
        <v xml:space="preserve">    (U4)0x0000000FU,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0</v>
      </c>
      <c r="AE145" s="132">
        <f t="shared" si="28"/>
        <v>0</v>
      </c>
      <c r="AF145" s="132">
        <f t="shared" si="28"/>
        <v>1</v>
      </c>
      <c r="AG145" s="132">
        <f t="shared" si="28"/>
        <v>1</v>
      </c>
      <c r="AH145" s="132">
        <f t="shared" si="28"/>
        <v>1</v>
      </c>
      <c r="AI145" s="132">
        <f t="shared" si="28"/>
        <v>1</v>
      </c>
      <c r="AJ145" s="52" t="str">
        <f t="shared" si="21"/>
        <v>UNKNOWN</v>
      </c>
      <c r="AK145" s="67"/>
      <c r="AL145" s="67" t="str">
        <f t="shared" si="24"/>
        <v>0F</v>
      </c>
      <c r="AM145" s="67" t="str">
        <f t="shared" si="25"/>
        <v>00</v>
      </c>
      <c r="AN145" s="67" t="str">
        <f t="shared" si="26"/>
        <v>00</v>
      </c>
      <c r="AO145" s="67" t="str">
        <f t="shared" si="27"/>
        <v>00</v>
      </c>
      <c r="AQ145" s="206" t="str">
        <f t="shared" si="22"/>
        <v xml:space="preserve">    (U4)0x0000000FU,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0</v>
      </c>
      <c r="AE146" s="132">
        <f t="shared" si="28"/>
        <v>0</v>
      </c>
      <c r="AF146" s="132">
        <f t="shared" si="28"/>
        <v>1</v>
      </c>
      <c r="AG146" s="132">
        <f t="shared" si="28"/>
        <v>1</v>
      </c>
      <c r="AH146" s="132">
        <f t="shared" si="28"/>
        <v>1</v>
      </c>
      <c r="AI146" s="132">
        <f t="shared" si="28"/>
        <v>1</v>
      </c>
      <c r="AJ146" s="52" t="str">
        <f t="shared" si="21"/>
        <v>UNKNOWN</v>
      </c>
      <c r="AK146" s="67"/>
      <c r="AL146" s="67" t="str">
        <f t="shared" si="24"/>
        <v>0F</v>
      </c>
      <c r="AM146" s="67" t="str">
        <f t="shared" si="25"/>
        <v>00</v>
      </c>
      <c r="AN146" s="67" t="str">
        <f t="shared" si="26"/>
        <v>00</v>
      </c>
      <c r="AO146" s="67" t="str">
        <f t="shared" si="27"/>
        <v>00</v>
      </c>
      <c r="AQ146" s="206" t="str">
        <f t="shared" si="22"/>
        <v xml:space="preserve">    (U4)0x0000000FU,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0</v>
      </c>
      <c r="AE147" s="132">
        <f t="shared" si="28"/>
        <v>0</v>
      </c>
      <c r="AF147" s="132">
        <f t="shared" si="28"/>
        <v>1</v>
      </c>
      <c r="AG147" s="132">
        <f t="shared" si="28"/>
        <v>1</v>
      </c>
      <c r="AH147" s="132">
        <f t="shared" si="28"/>
        <v>1</v>
      </c>
      <c r="AI147" s="132">
        <f t="shared" si="28"/>
        <v>1</v>
      </c>
      <c r="AJ147" s="52" t="str">
        <f t="shared" si="21"/>
        <v>UNKNOWN</v>
      </c>
      <c r="AK147" s="67"/>
      <c r="AL147" s="67" t="str">
        <f t="shared" si="24"/>
        <v>0F</v>
      </c>
      <c r="AM147" s="67" t="str">
        <f t="shared" si="25"/>
        <v>00</v>
      </c>
      <c r="AN147" s="67" t="str">
        <f t="shared" si="26"/>
        <v>00</v>
      </c>
      <c r="AO147" s="67" t="str">
        <f t="shared" si="27"/>
        <v>00</v>
      </c>
      <c r="AQ147" s="206" t="str">
        <f t="shared" si="22"/>
        <v xml:space="preserve">    (U4)0x0000000FU,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0</v>
      </c>
      <c r="AE148" s="132">
        <f t="shared" si="28"/>
        <v>0</v>
      </c>
      <c r="AF148" s="132">
        <f t="shared" si="28"/>
        <v>1</v>
      </c>
      <c r="AG148" s="132">
        <f t="shared" si="28"/>
        <v>1</v>
      </c>
      <c r="AH148" s="132">
        <f t="shared" si="28"/>
        <v>1</v>
      </c>
      <c r="AI148" s="132">
        <f t="shared" si="28"/>
        <v>1</v>
      </c>
      <c r="AJ148" s="52" t="str">
        <f t="shared" si="21"/>
        <v>UNKNOWN</v>
      </c>
      <c r="AK148" s="67"/>
      <c r="AL148" s="67" t="str">
        <f t="shared" si="24"/>
        <v>0F</v>
      </c>
      <c r="AM148" s="67" t="str">
        <f t="shared" si="25"/>
        <v>00</v>
      </c>
      <c r="AN148" s="67" t="str">
        <f t="shared" si="26"/>
        <v>00</v>
      </c>
      <c r="AO148" s="67" t="str">
        <f t="shared" si="27"/>
        <v>00</v>
      </c>
      <c r="AQ148" s="206" t="str">
        <f t="shared" si="22"/>
        <v xml:space="preserve">    (U4)0x0000000FU,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0</v>
      </c>
      <c r="AE149" s="132">
        <f t="shared" si="28"/>
        <v>0</v>
      </c>
      <c r="AF149" s="132">
        <f t="shared" si="28"/>
        <v>1</v>
      </c>
      <c r="AG149" s="132">
        <f t="shared" si="28"/>
        <v>1</v>
      </c>
      <c r="AH149" s="132">
        <f t="shared" si="28"/>
        <v>1</v>
      </c>
      <c r="AI149" s="132">
        <f t="shared" si="28"/>
        <v>1</v>
      </c>
      <c r="AJ149" s="52" t="str">
        <f t="shared" si="21"/>
        <v>UNKNOWN</v>
      </c>
      <c r="AK149" s="67"/>
      <c r="AL149" s="67" t="str">
        <f t="shared" si="24"/>
        <v>0F</v>
      </c>
      <c r="AM149" s="67" t="str">
        <f t="shared" si="25"/>
        <v>00</v>
      </c>
      <c r="AN149" s="67" t="str">
        <f t="shared" si="26"/>
        <v>00</v>
      </c>
      <c r="AO149" s="67" t="str">
        <f t="shared" si="27"/>
        <v>00</v>
      </c>
      <c r="AQ149" s="206" t="str">
        <f t="shared" si="22"/>
        <v xml:space="preserve">    (U4)0x0000000FU,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0</v>
      </c>
      <c r="AE150" s="132">
        <f t="shared" si="28"/>
        <v>0</v>
      </c>
      <c r="AF150" s="132">
        <f t="shared" si="28"/>
        <v>1</v>
      </c>
      <c r="AG150" s="132">
        <f t="shared" si="28"/>
        <v>1</v>
      </c>
      <c r="AH150" s="132">
        <f t="shared" si="28"/>
        <v>1</v>
      </c>
      <c r="AI150" s="132">
        <f t="shared" si="28"/>
        <v>1</v>
      </c>
      <c r="AJ150" s="52" t="str">
        <f t="shared" si="21"/>
        <v>UNKNOWN</v>
      </c>
      <c r="AK150" s="67"/>
      <c r="AL150" s="67" t="str">
        <f t="shared" si="24"/>
        <v>0F</v>
      </c>
      <c r="AM150" s="67" t="str">
        <f t="shared" si="25"/>
        <v>00</v>
      </c>
      <c r="AN150" s="67" t="str">
        <f t="shared" si="26"/>
        <v>00</v>
      </c>
      <c r="AO150" s="67" t="str">
        <f t="shared" si="27"/>
        <v>00</v>
      </c>
      <c r="AQ150" s="206" t="str">
        <f t="shared" si="22"/>
        <v xml:space="preserve">    (U4)0x0000000FU,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0</v>
      </c>
      <c r="AE151" s="132">
        <f t="shared" si="28"/>
        <v>0</v>
      </c>
      <c r="AF151" s="132">
        <f t="shared" si="28"/>
        <v>1</v>
      </c>
      <c r="AG151" s="132">
        <f t="shared" si="28"/>
        <v>1</v>
      </c>
      <c r="AH151" s="132">
        <f t="shared" si="28"/>
        <v>1</v>
      </c>
      <c r="AI151" s="132">
        <f>IF(OR(AI21=0,AI21=1),1,0)</f>
        <v>1</v>
      </c>
      <c r="AJ151" s="52" t="str">
        <f t="shared" si="21"/>
        <v>UNKNOWN</v>
      </c>
      <c r="AK151" s="67"/>
      <c r="AL151" s="67" t="str">
        <f t="shared" si="24"/>
        <v>0F</v>
      </c>
      <c r="AM151" s="67" t="str">
        <f t="shared" si="25"/>
        <v>00</v>
      </c>
      <c r="AN151" s="67" t="str">
        <f t="shared" si="26"/>
        <v>00</v>
      </c>
      <c r="AO151" s="67" t="str">
        <f t="shared" si="27"/>
        <v>00</v>
      </c>
      <c r="AQ151" s="206" t="str">
        <f t="shared" si="22"/>
        <v xml:space="preserve">    (U4)0x0000000FU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0</v>
      </c>
      <c r="AE152" s="132">
        <f t="shared" si="29"/>
        <v>0</v>
      </c>
      <c r="AF152" s="132">
        <f t="shared" si="29"/>
        <v>0</v>
      </c>
      <c r="AG152" s="132">
        <f t="shared" si="29"/>
        <v>0</v>
      </c>
      <c r="AH152" s="132">
        <f t="shared" si="29"/>
        <v>0</v>
      </c>
      <c r="AI152" s="132">
        <f t="shared" si="29"/>
        <v>0</v>
      </c>
      <c r="AJ152" s="52" t="str">
        <f t="shared" si="21"/>
        <v/>
      </c>
      <c r="AK152" s="67"/>
      <c r="AL152" s="67" t="str">
        <f t="shared" si="24"/>
        <v>00</v>
      </c>
      <c r="AM152" s="67" t="str">
        <f t="shared" si="25"/>
        <v>00</v>
      </c>
      <c r="AN152" s="67" t="str">
        <f t="shared" si="26"/>
        <v>00</v>
      </c>
      <c r="AO152" s="67" t="str">
        <f t="shared" si="27"/>
        <v>00</v>
      </c>
      <c r="AQ152" s="206" t="str">
        <f t="shared" si="22"/>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0</v>
      </c>
      <c r="AE153" s="132">
        <f t="shared" si="29"/>
        <v>0</v>
      </c>
      <c r="AF153" s="132">
        <f t="shared" si="29"/>
        <v>0</v>
      </c>
      <c r="AG153" s="132">
        <f t="shared" si="29"/>
        <v>0</v>
      </c>
      <c r="AH153" s="132">
        <f t="shared" si="29"/>
        <v>0</v>
      </c>
      <c r="AI153" s="132">
        <f t="shared" si="29"/>
        <v>0</v>
      </c>
      <c r="AJ153" s="52" t="str">
        <f t="shared" si="21"/>
        <v/>
      </c>
      <c r="AK153" s="67"/>
      <c r="AL153" s="67" t="str">
        <f t="shared" si="24"/>
        <v>00</v>
      </c>
      <c r="AM153" s="67" t="str">
        <f t="shared" si="25"/>
        <v>00</v>
      </c>
      <c r="AN153" s="67" t="str">
        <f t="shared" si="26"/>
        <v>00</v>
      </c>
      <c r="AO153" s="67" t="str">
        <f t="shared" si="27"/>
        <v>00</v>
      </c>
      <c r="AQ153" s="206" t="str">
        <f t="shared" si="22"/>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0</v>
      </c>
      <c r="AE154" s="132">
        <f t="shared" si="29"/>
        <v>0</v>
      </c>
      <c r="AF154" s="132">
        <f t="shared" si="29"/>
        <v>0</v>
      </c>
      <c r="AG154" s="132">
        <f t="shared" si="29"/>
        <v>0</v>
      </c>
      <c r="AH154" s="132">
        <f t="shared" si="29"/>
        <v>0</v>
      </c>
      <c r="AI154" s="132">
        <f t="shared" si="29"/>
        <v>0</v>
      </c>
      <c r="AJ154" s="52" t="str">
        <f t="shared" si="21"/>
        <v/>
      </c>
      <c r="AK154" s="67"/>
      <c r="AL154" s="67" t="str">
        <f t="shared" si="24"/>
        <v>00</v>
      </c>
      <c r="AM154" s="67" t="str">
        <f t="shared" si="25"/>
        <v>00</v>
      </c>
      <c r="AN154" s="67" t="str">
        <f t="shared" si="26"/>
        <v>00</v>
      </c>
      <c r="AO154" s="67" t="str">
        <f t="shared" si="27"/>
        <v>00</v>
      </c>
      <c r="AQ154" s="206" t="str">
        <f t="shared" si="22"/>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0</v>
      </c>
      <c r="AE155" s="132">
        <f t="shared" si="29"/>
        <v>0</v>
      </c>
      <c r="AF155" s="132">
        <f t="shared" si="29"/>
        <v>0</v>
      </c>
      <c r="AG155" s="132">
        <f t="shared" si="29"/>
        <v>0</v>
      </c>
      <c r="AH155" s="132">
        <f t="shared" si="29"/>
        <v>0</v>
      </c>
      <c r="AI155" s="132">
        <f t="shared" si="29"/>
        <v>0</v>
      </c>
      <c r="AJ155" s="52" t="str">
        <f t="shared" si="21"/>
        <v/>
      </c>
      <c r="AK155" s="67"/>
      <c r="AL155" s="67" t="str">
        <f t="shared" si="24"/>
        <v>00</v>
      </c>
      <c r="AM155" s="67" t="str">
        <f t="shared" si="25"/>
        <v>00</v>
      </c>
      <c r="AN155" s="67" t="str">
        <f t="shared" si="26"/>
        <v>00</v>
      </c>
      <c r="AO155" s="67" t="str">
        <f t="shared" si="27"/>
        <v>00</v>
      </c>
      <c r="AQ155" s="206" t="str">
        <f t="shared" si="22"/>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0</v>
      </c>
      <c r="AE156" s="132">
        <f t="shared" si="29"/>
        <v>0</v>
      </c>
      <c r="AF156" s="132">
        <f t="shared" si="29"/>
        <v>0</v>
      </c>
      <c r="AG156" s="132">
        <f t="shared" si="29"/>
        <v>0</v>
      </c>
      <c r="AH156" s="132">
        <f t="shared" si="29"/>
        <v>0</v>
      </c>
      <c r="AI156" s="132">
        <f t="shared" si="29"/>
        <v>0</v>
      </c>
      <c r="AJ156" s="52" t="str">
        <f t="shared" si="21"/>
        <v/>
      </c>
      <c r="AK156" s="67"/>
      <c r="AL156" s="67" t="str">
        <f t="shared" si="24"/>
        <v>00</v>
      </c>
      <c r="AM156" s="67" t="str">
        <f t="shared" si="25"/>
        <v>00</v>
      </c>
      <c r="AN156" s="67" t="str">
        <f t="shared" si="26"/>
        <v>00</v>
      </c>
      <c r="AO156" s="67" t="str">
        <f t="shared" si="27"/>
        <v>00</v>
      </c>
      <c r="AQ156" s="206" t="str">
        <f t="shared" si="22"/>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0</v>
      </c>
      <c r="AE157" s="132">
        <f t="shared" si="29"/>
        <v>0</v>
      </c>
      <c r="AF157" s="132">
        <f t="shared" si="29"/>
        <v>0</v>
      </c>
      <c r="AG157" s="132">
        <f t="shared" si="29"/>
        <v>0</v>
      </c>
      <c r="AH157" s="132">
        <f t="shared" si="29"/>
        <v>0</v>
      </c>
      <c r="AI157" s="132">
        <f t="shared" si="29"/>
        <v>0</v>
      </c>
      <c r="AJ157" s="52" t="str">
        <f t="shared" si="21"/>
        <v/>
      </c>
      <c r="AK157" s="67"/>
      <c r="AL157" s="67" t="str">
        <f t="shared" si="24"/>
        <v>00</v>
      </c>
      <c r="AM157" s="67" t="str">
        <f t="shared" si="25"/>
        <v>00</v>
      </c>
      <c r="AN157" s="67" t="str">
        <f t="shared" si="26"/>
        <v>00</v>
      </c>
      <c r="AO157" s="67" t="str">
        <f t="shared" si="27"/>
        <v>00</v>
      </c>
      <c r="AQ157" s="206" t="str">
        <f t="shared" si="22"/>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0</v>
      </c>
      <c r="AE158" s="132">
        <f t="shared" si="29"/>
        <v>0</v>
      </c>
      <c r="AF158" s="132">
        <f t="shared" si="29"/>
        <v>0</v>
      </c>
      <c r="AG158" s="132">
        <f t="shared" si="29"/>
        <v>0</v>
      </c>
      <c r="AH158" s="132">
        <f t="shared" si="29"/>
        <v>0</v>
      </c>
      <c r="AI158" s="132">
        <f t="shared" si="29"/>
        <v>0</v>
      </c>
      <c r="AJ158" s="52" t="str">
        <f t="shared" si="21"/>
        <v/>
      </c>
      <c r="AK158" s="67"/>
      <c r="AL158" s="67" t="str">
        <f t="shared" si="24"/>
        <v>00</v>
      </c>
      <c r="AM158" s="67" t="str">
        <f t="shared" si="25"/>
        <v>00</v>
      </c>
      <c r="AN158" s="67" t="str">
        <f t="shared" si="26"/>
        <v>00</v>
      </c>
      <c r="AO158" s="67" t="str">
        <f t="shared" si="27"/>
        <v>00</v>
      </c>
      <c r="AQ158" s="206" t="str">
        <f t="shared" si="22"/>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0</v>
      </c>
      <c r="AE159" s="132">
        <f t="shared" si="29"/>
        <v>0</v>
      </c>
      <c r="AF159" s="132">
        <f t="shared" si="29"/>
        <v>0</v>
      </c>
      <c r="AG159" s="132">
        <f t="shared" si="29"/>
        <v>0</v>
      </c>
      <c r="AH159" s="132">
        <f t="shared" si="29"/>
        <v>0</v>
      </c>
      <c r="AI159" s="132">
        <f>IF(OR(AI29=0,AI29=1),1,0)</f>
        <v>0</v>
      </c>
      <c r="AJ159" s="52" t="str">
        <f t="shared" si="21"/>
        <v/>
      </c>
      <c r="AK159" s="67"/>
      <c r="AL159" s="67" t="str">
        <f t="shared" si="24"/>
        <v>00</v>
      </c>
      <c r="AM159" s="67" t="str">
        <f t="shared" si="25"/>
        <v>00</v>
      </c>
      <c r="AN159" s="67" t="str">
        <f t="shared" si="26"/>
        <v>00</v>
      </c>
      <c r="AO159" s="67" t="str">
        <f t="shared" si="27"/>
        <v>00</v>
      </c>
      <c r="AQ159" s="206" t="str">
        <f t="shared" si="22"/>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0</v>
      </c>
      <c r="AE160" s="132">
        <f t="shared" si="30"/>
        <v>0</v>
      </c>
      <c r="AF160" s="132">
        <f t="shared" si="30"/>
        <v>0</v>
      </c>
      <c r="AG160" s="132">
        <f t="shared" si="30"/>
        <v>0</v>
      </c>
      <c r="AH160" s="132">
        <f t="shared" si="30"/>
        <v>0</v>
      </c>
      <c r="AI160" s="132">
        <f t="shared" si="30"/>
        <v>0</v>
      </c>
      <c r="AJ160" s="52" t="str">
        <f t="shared" si="21"/>
        <v/>
      </c>
      <c r="AK160" s="67"/>
      <c r="AL160" s="67" t="str">
        <f t="shared" si="24"/>
        <v>00</v>
      </c>
      <c r="AM160" s="67" t="str">
        <f t="shared" si="25"/>
        <v>00</v>
      </c>
      <c r="AN160" s="67" t="str">
        <f t="shared" si="26"/>
        <v>00</v>
      </c>
      <c r="AO160" s="67" t="str">
        <f t="shared" si="27"/>
        <v>00</v>
      </c>
      <c r="AQ160" s="206" t="str">
        <f t="shared" si="22"/>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0</v>
      </c>
      <c r="AE161" s="132">
        <f t="shared" si="30"/>
        <v>0</v>
      </c>
      <c r="AF161" s="132">
        <f t="shared" si="30"/>
        <v>0</v>
      </c>
      <c r="AG161" s="132">
        <f t="shared" si="30"/>
        <v>0</v>
      </c>
      <c r="AH161" s="132">
        <f t="shared" si="30"/>
        <v>0</v>
      </c>
      <c r="AI161" s="132">
        <f t="shared" si="30"/>
        <v>0</v>
      </c>
      <c r="AJ161" s="52" t="str">
        <f t="shared" si="21"/>
        <v/>
      </c>
      <c r="AK161" s="67"/>
      <c r="AL161" s="67" t="str">
        <f t="shared" si="24"/>
        <v>00</v>
      </c>
      <c r="AM161" s="67" t="str">
        <f t="shared" si="25"/>
        <v>00</v>
      </c>
      <c r="AN161" s="67" t="str">
        <f t="shared" si="26"/>
        <v>00</v>
      </c>
      <c r="AO161" s="67" t="str">
        <f t="shared" si="27"/>
        <v>00</v>
      </c>
      <c r="AQ161" s="206" t="str">
        <f t="shared" si="22"/>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0</v>
      </c>
      <c r="AE162" s="132">
        <f t="shared" si="30"/>
        <v>0</v>
      </c>
      <c r="AF162" s="132">
        <f t="shared" si="30"/>
        <v>0</v>
      </c>
      <c r="AG162" s="132">
        <f t="shared" si="30"/>
        <v>0</v>
      </c>
      <c r="AH162" s="132">
        <f t="shared" si="30"/>
        <v>0</v>
      </c>
      <c r="AI162" s="132">
        <f t="shared" si="30"/>
        <v>0</v>
      </c>
      <c r="AJ162" s="52" t="str">
        <f t="shared" si="21"/>
        <v/>
      </c>
      <c r="AK162" s="67"/>
      <c r="AL162" s="67" t="str">
        <f t="shared" si="24"/>
        <v>00</v>
      </c>
      <c r="AM162" s="67" t="str">
        <f t="shared" si="25"/>
        <v>00</v>
      </c>
      <c r="AN162" s="67" t="str">
        <f t="shared" si="26"/>
        <v>00</v>
      </c>
      <c r="AO162" s="67" t="str">
        <f t="shared" si="27"/>
        <v>00</v>
      </c>
      <c r="AQ162" s="206" t="str">
        <f t="shared" si="22"/>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0</v>
      </c>
      <c r="AE163" s="132">
        <f t="shared" si="30"/>
        <v>0</v>
      </c>
      <c r="AF163" s="132">
        <f t="shared" si="30"/>
        <v>0</v>
      </c>
      <c r="AG163" s="132">
        <f t="shared" si="30"/>
        <v>0</v>
      </c>
      <c r="AH163" s="132">
        <f t="shared" si="30"/>
        <v>0</v>
      </c>
      <c r="AI163" s="132">
        <f t="shared" si="30"/>
        <v>0</v>
      </c>
      <c r="AJ163" s="52" t="str">
        <f t="shared" si="21"/>
        <v/>
      </c>
      <c r="AK163" s="67"/>
      <c r="AL163" s="67" t="str">
        <f t="shared" si="24"/>
        <v>00</v>
      </c>
      <c r="AM163" s="67" t="str">
        <f t="shared" si="25"/>
        <v>00</v>
      </c>
      <c r="AN163" s="67" t="str">
        <f t="shared" si="26"/>
        <v>00</v>
      </c>
      <c r="AO163" s="67" t="str">
        <f t="shared" si="27"/>
        <v>00</v>
      </c>
      <c r="AQ163" s="206" t="str">
        <f t="shared" si="22"/>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0</v>
      </c>
      <c r="AE164" s="132">
        <f t="shared" si="30"/>
        <v>0</v>
      </c>
      <c r="AF164" s="132">
        <f t="shared" si="30"/>
        <v>0</v>
      </c>
      <c r="AG164" s="132">
        <f t="shared" si="30"/>
        <v>0</v>
      </c>
      <c r="AH164" s="132">
        <f t="shared" si="30"/>
        <v>0</v>
      </c>
      <c r="AI164" s="132">
        <f t="shared" si="30"/>
        <v>0</v>
      </c>
      <c r="AJ164" s="52" t="str">
        <f t="shared" si="21"/>
        <v/>
      </c>
      <c r="AK164" s="67"/>
      <c r="AL164" s="67" t="str">
        <f t="shared" si="24"/>
        <v>00</v>
      </c>
      <c r="AM164" s="67" t="str">
        <f t="shared" si="25"/>
        <v>00</v>
      </c>
      <c r="AN164" s="67" t="str">
        <f t="shared" si="26"/>
        <v>00</v>
      </c>
      <c r="AO164" s="67" t="str">
        <f t="shared" si="27"/>
        <v>00</v>
      </c>
      <c r="AQ164" s="206" t="str">
        <f t="shared" si="22"/>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0</v>
      </c>
      <c r="AE165" s="132">
        <f t="shared" si="30"/>
        <v>0</v>
      </c>
      <c r="AF165" s="132">
        <f t="shared" si="30"/>
        <v>0</v>
      </c>
      <c r="AG165" s="132">
        <f t="shared" si="30"/>
        <v>0</v>
      </c>
      <c r="AH165" s="132">
        <f t="shared" si="30"/>
        <v>0</v>
      </c>
      <c r="AI165" s="132">
        <f t="shared" si="30"/>
        <v>0</v>
      </c>
      <c r="AJ165" s="52" t="str">
        <f t="shared" si="21"/>
        <v/>
      </c>
      <c r="AK165" s="67"/>
      <c r="AL165" s="67" t="str">
        <f t="shared" si="24"/>
        <v>00</v>
      </c>
      <c r="AM165" s="67" t="str">
        <f t="shared" si="25"/>
        <v>00</v>
      </c>
      <c r="AN165" s="67" t="str">
        <f t="shared" si="26"/>
        <v>00</v>
      </c>
      <c r="AO165" s="67" t="str">
        <f t="shared" si="27"/>
        <v>00</v>
      </c>
      <c r="AQ165" s="206" t="str">
        <f t="shared" si="22"/>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0</v>
      </c>
      <c r="AE166" s="132">
        <f t="shared" si="30"/>
        <v>0</v>
      </c>
      <c r="AF166" s="132">
        <f t="shared" si="30"/>
        <v>0</v>
      </c>
      <c r="AG166" s="132">
        <f t="shared" si="30"/>
        <v>0</v>
      </c>
      <c r="AH166" s="132">
        <f t="shared" si="30"/>
        <v>0</v>
      </c>
      <c r="AI166" s="132">
        <f t="shared" si="30"/>
        <v>0</v>
      </c>
      <c r="AJ166" s="52" t="str">
        <f t="shared" si="21"/>
        <v/>
      </c>
      <c r="AK166" s="67"/>
      <c r="AL166" s="67" t="str">
        <f t="shared" si="24"/>
        <v>00</v>
      </c>
      <c r="AM166" s="67" t="str">
        <f t="shared" si="25"/>
        <v>00</v>
      </c>
      <c r="AN166" s="67" t="str">
        <f t="shared" si="26"/>
        <v>00</v>
      </c>
      <c r="AO166" s="67" t="str">
        <f t="shared" si="27"/>
        <v>00</v>
      </c>
      <c r="AQ166" s="206" t="str">
        <f t="shared" si="22"/>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0</v>
      </c>
      <c r="AE167" s="132">
        <f t="shared" si="30"/>
        <v>0</v>
      </c>
      <c r="AF167" s="132">
        <f t="shared" si="30"/>
        <v>0</v>
      </c>
      <c r="AG167" s="132">
        <f t="shared" si="30"/>
        <v>0</v>
      </c>
      <c r="AH167" s="132">
        <f t="shared" si="30"/>
        <v>0</v>
      </c>
      <c r="AI167" s="132">
        <f>IF(OR(AI37=0,AI37=1),1,0)</f>
        <v>0</v>
      </c>
      <c r="AJ167" s="52" t="str">
        <f t="shared" si="21"/>
        <v/>
      </c>
      <c r="AK167" s="67"/>
      <c r="AL167" s="67" t="str">
        <f t="shared" si="24"/>
        <v>00</v>
      </c>
      <c r="AM167" s="67" t="str">
        <f t="shared" si="25"/>
        <v>00</v>
      </c>
      <c r="AN167" s="67" t="str">
        <f t="shared" si="26"/>
        <v>00</v>
      </c>
      <c r="AO167" s="67" t="str">
        <f t="shared" si="27"/>
        <v>00</v>
      </c>
      <c r="AQ167" s="206" t="str">
        <f t="shared" si="22"/>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0</v>
      </c>
      <c r="AE168" s="132">
        <f t="shared" si="31"/>
        <v>0</v>
      </c>
      <c r="AF168" s="132">
        <f t="shared" si="31"/>
        <v>0</v>
      </c>
      <c r="AG168" s="132">
        <f t="shared" si="31"/>
        <v>0</v>
      </c>
      <c r="AH168" s="132">
        <f t="shared" si="31"/>
        <v>0</v>
      </c>
      <c r="AI168" s="132">
        <f t="shared" si="31"/>
        <v>0</v>
      </c>
      <c r="AJ168" s="52" t="str">
        <f t="shared" si="21"/>
        <v/>
      </c>
      <c r="AK168" s="67"/>
      <c r="AL168" s="67" t="str">
        <f t="shared" si="24"/>
        <v>00</v>
      </c>
      <c r="AM168" s="67" t="str">
        <f t="shared" si="25"/>
        <v>00</v>
      </c>
      <c r="AN168" s="67" t="str">
        <f t="shared" si="26"/>
        <v>00</v>
      </c>
      <c r="AO168" s="67" t="str">
        <f t="shared" si="27"/>
        <v>00</v>
      </c>
      <c r="AQ168" s="206" t="str">
        <f t="shared" si="22"/>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0</v>
      </c>
      <c r="AE169" s="132">
        <f t="shared" si="31"/>
        <v>0</v>
      </c>
      <c r="AF169" s="132">
        <f t="shared" si="31"/>
        <v>0</v>
      </c>
      <c r="AG169" s="132">
        <f t="shared" si="31"/>
        <v>0</v>
      </c>
      <c r="AH169" s="132">
        <f t="shared" si="31"/>
        <v>0</v>
      </c>
      <c r="AI169" s="132">
        <f t="shared" si="31"/>
        <v>0</v>
      </c>
      <c r="AJ169" s="52" t="str">
        <f t="shared" si="21"/>
        <v/>
      </c>
      <c r="AK169" s="67"/>
      <c r="AL169" s="67" t="str">
        <f t="shared" si="24"/>
        <v>00</v>
      </c>
      <c r="AM169" s="67" t="str">
        <f t="shared" si="25"/>
        <v>00</v>
      </c>
      <c r="AN169" s="67" t="str">
        <f t="shared" si="26"/>
        <v>00</v>
      </c>
      <c r="AO169" s="67" t="str">
        <f t="shared" si="27"/>
        <v>00</v>
      </c>
      <c r="AQ169" s="206" t="str">
        <f t="shared" si="22"/>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0</v>
      </c>
      <c r="AE170" s="132">
        <f t="shared" si="31"/>
        <v>0</v>
      </c>
      <c r="AF170" s="132">
        <f t="shared" si="31"/>
        <v>0</v>
      </c>
      <c r="AG170" s="132">
        <f t="shared" si="31"/>
        <v>0</v>
      </c>
      <c r="AH170" s="132">
        <f t="shared" si="31"/>
        <v>0</v>
      </c>
      <c r="AI170" s="132">
        <f t="shared" si="31"/>
        <v>0</v>
      </c>
      <c r="AJ170" s="52" t="str">
        <f t="shared" si="21"/>
        <v/>
      </c>
      <c r="AK170" s="67"/>
      <c r="AL170" s="67" t="str">
        <f t="shared" si="24"/>
        <v>00</v>
      </c>
      <c r="AM170" s="67" t="str">
        <f t="shared" si="25"/>
        <v>00</v>
      </c>
      <c r="AN170" s="67" t="str">
        <f t="shared" si="26"/>
        <v>00</v>
      </c>
      <c r="AO170" s="67" t="str">
        <f t="shared" si="27"/>
        <v>00</v>
      </c>
      <c r="AQ170" s="206" t="str">
        <f t="shared" si="22"/>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0</v>
      </c>
      <c r="AE171" s="132">
        <f t="shared" si="31"/>
        <v>0</v>
      </c>
      <c r="AF171" s="132">
        <f t="shared" si="31"/>
        <v>0</v>
      </c>
      <c r="AG171" s="132">
        <f t="shared" si="31"/>
        <v>0</v>
      </c>
      <c r="AH171" s="132">
        <f t="shared" si="31"/>
        <v>0</v>
      </c>
      <c r="AI171" s="132">
        <f t="shared" si="31"/>
        <v>0</v>
      </c>
      <c r="AJ171" s="52" t="str">
        <f t="shared" si="21"/>
        <v/>
      </c>
      <c r="AK171" s="67"/>
      <c r="AL171" s="67" t="str">
        <f t="shared" si="24"/>
        <v>00</v>
      </c>
      <c r="AM171" s="67" t="str">
        <f t="shared" si="25"/>
        <v>00</v>
      </c>
      <c r="AN171" s="67" t="str">
        <f t="shared" si="26"/>
        <v>00</v>
      </c>
      <c r="AO171" s="67" t="str">
        <f t="shared" si="27"/>
        <v>00</v>
      </c>
      <c r="AQ171" s="206" t="str">
        <f t="shared" si="22"/>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0</v>
      </c>
      <c r="AE172" s="132">
        <f t="shared" si="31"/>
        <v>0</v>
      </c>
      <c r="AF172" s="132">
        <f t="shared" si="31"/>
        <v>0</v>
      </c>
      <c r="AG172" s="132">
        <f t="shared" si="31"/>
        <v>0</v>
      </c>
      <c r="AH172" s="132">
        <f t="shared" si="31"/>
        <v>0</v>
      </c>
      <c r="AI172" s="132">
        <f t="shared" si="31"/>
        <v>0</v>
      </c>
      <c r="AJ172" s="52" t="str">
        <f t="shared" si="21"/>
        <v/>
      </c>
      <c r="AK172" s="67"/>
      <c r="AL172" s="67" t="str">
        <f t="shared" si="24"/>
        <v>00</v>
      </c>
      <c r="AM172" s="67" t="str">
        <f t="shared" si="25"/>
        <v>00</v>
      </c>
      <c r="AN172" s="67" t="str">
        <f t="shared" si="26"/>
        <v>00</v>
      </c>
      <c r="AO172" s="67" t="str">
        <f t="shared" si="27"/>
        <v>00</v>
      </c>
      <c r="AQ172" s="206" t="str">
        <f t="shared" si="22"/>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0</v>
      </c>
      <c r="AE173" s="132">
        <f t="shared" si="31"/>
        <v>0</v>
      </c>
      <c r="AF173" s="132">
        <f t="shared" si="31"/>
        <v>0</v>
      </c>
      <c r="AG173" s="132">
        <f t="shared" si="31"/>
        <v>0</v>
      </c>
      <c r="AH173" s="132">
        <f t="shared" si="31"/>
        <v>0</v>
      </c>
      <c r="AI173" s="132">
        <f t="shared" si="31"/>
        <v>0</v>
      </c>
      <c r="AJ173" s="52" t="str">
        <f t="shared" si="21"/>
        <v/>
      </c>
      <c r="AK173" s="67"/>
      <c r="AL173" s="67" t="str">
        <f t="shared" si="24"/>
        <v>00</v>
      </c>
      <c r="AM173" s="67" t="str">
        <f t="shared" si="25"/>
        <v>00</v>
      </c>
      <c r="AN173" s="67" t="str">
        <f t="shared" si="26"/>
        <v>00</v>
      </c>
      <c r="AO173" s="67" t="str">
        <f t="shared" si="27"/>
        <v>00</v>
      </c>
      <c r="AQ173" s="206" t="str">
        <f t="shared" si="22"/>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0</v>
      </c>
      <c r="AE174" s="132">
        <f t="shared" si="31"/>
        <v>0</v>
      </c>
      <c r="AF174" s="132">
        <f t="shared" si="31"/>
        <v>0</v>
      </c>
      <c r="AG174" s="132">
        <f t="shared" si="31"/>
        <v>0</v>
      </c>
      <c r="AH174" s="132">
        <f t="shared" si="31"/>
        <v>0</v>
      </c>
      <c r="AI174" s="132">
        <f t="shared" si="31"/>
        <v>0</v>
      </c>
      <c r="AJ174" s="52" t="str">
        <f t="shared" si="21"/>
        <v/>
      </c>
      <c r="AK174" s="67"/>
      <c r="AL174" s="67" t="str">
        <f t="shared" si="24"/>
        <v>00</v>
      </c>
      <c r="AM174" s="67" t="str">
        <f t="shared" si="25"/>
        <v>00</v>
      </c>
      <c r="AN174" s="67" t="str">
        <f t="shared" si="26"/>
        <v>00</v>
      </c>
      <c r="AO174" s="67" t="str">
        <f t="shared" si="27"/>
        <v>00</v>
      </c>
      <c r="AQ174" s="206" t="str">
        <f t="shared" si="22"/>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0</v>
      </c>
      <c r="AE175" s="132">
        <f t="shared" si="31"/>
        <v>0</v>
      </c>
      <c r="AF175" s="132">
        <f t="shared" si="31"/>
        <v>0</v>
      </c>
      <c r="AG175" s="132">
        <f t="shared" si="31"/>
        <v>0</v>
      </c>
      <c r="AH175" s="132">
        <f t="shared" si="31"/>
        <v>0</v>
      </c>
      <c r="AI175" s="132">
        <f>IF(OR(AI45=0,AI45=1),1,0)</f>
        <v>0</v>
      </c>
      <c r="AJ175" s="52" t="str">
        <f t="shared" si="21"/>
        <v/>
      </c>
      <c r="AK175" s="67"/>
      <c r="AL175" s="67" t="str">
        <f t="shared" si="24"/>
        <v>00</v>
      </c>
      <c r="AM175" s="67" t="str">
        <f t="shared" si="25"/>
        <v>00</v>
      </c>
      <c r="AN175" s="67" t="str">
        <f t="shared" si="26"/>
        <v>00</v>
      </c>
      <c r="AO175" s="67" t="str">
        <f t="shared" si="27"/>
        <v>00</v>
      </c>
      <c r="AQ175" s="206" t="str">
        <f t="shared" si="22"/>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0</v>
      </c>
      <c r="AE176" s="132">
        <f t="shared" si="32"/>
        <v>0</v>
      </c>
      <c r="AF176" s="132">
        <f t="shared" si="32"/>
        <v>0</v>
      </c>
      <c r="AG176" s="132">
        <f t="shared" si="32"/>
        <v>0</v>
      </c>
      <c r="AH176" s="132">
        <f t="shared" si="32"/>
        <v>0</v>
      </c>
      <c r="AI176" s="132">
        <f t="shared" si="32"/>
        <v>0</v>
      </c>
      <c r="AJ176" s="52" t="str">
        <f t="shared" si="21"/>
        <v/>
      </c>
      <c r="AK176" s="67"/>
      <c r="AL176" s="67" t="str">
        <f t="shared" si="24"/>
        <v>00</v>
      </c>
      <c r="AM176" s="67" t="str">
        <f t="shared" si="25"/>
        <v>00</v>
      </c>
      <c r="AN176" s="67" t="str">
        <f t="shared" si="26"/>
        <v>00</v>
      </c>
      <c r="AO176" s="67" t="str">
        <f t="shared" si="27"/>
        <v>00</v>
      </c>
      <c r="AQ176" s="206" t="str">
        <f t="shared" si="22"/>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0</v>
      </c>
      <c r="AE177" s="132">
        <f t="shared" si="32"/>
        <v>0</v>
      </c>
      <c r="AF177" s="132">
        <f t="shared" si="32"/>
        <v>0</v>
      </c>
      <c r="AG177" s="132">
        <f t="shared" si="32"/>
        <v>0</v>
      </c>
      <c r="AH177" s="132">
        <f t="shared" si="32"/>
        <v>0</v>
      </c>
      <c r="AI177" s="132">
        <f t="shared" si="32"/>
        <v>0</v>
      </c>
      <c r="AJ177" s="52" t="str">
        <f t="shared" si="21"/>
        <v/>
      </c>
      <c r="AK177" s="67"/>
      <c r="AL177" s="67" t="str">
        <f t="shared" si="24"/>
        <v>00</v>
      </c>
      <c r="AM177" s="67" t="str">
        <f t="shared" si="25"/>
        <v>00</v>
      </c>
      <c r="AN177" s="67" t="str">
        <f t="shared" si="26"/>
        <v>00</v>
      </c>
      <c r="AO177" s="67" t="str">
        <f t="shared" si="27"/>
        <v>00</v>
      </c>
      <c r="AQ177" s="206" t="str">
        <f t="shared" si="22"/>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0</v>
      </c>
      <c r="AE178" s="132">
        <f t="shared" si="32"/>
        <v>0</v>
      </c>
      <c r="AF178" s="132">
        <f t="shared" si="32"/>
        <v>0</v>
      </c>
      <c r="AG178" s="132">
        <f t="shared" si="32"/>
        <v>0</v>
      </c>
      <c r="AH178" s="132">
        <f t="shared" si="32"/>
        <v>0</v>
      </c>
      <c r="AI178" s="132">
        <f t="shared" si="32"/>
        <v>0</v>
      </c>
      <c r="AJ178" s="52" t="str">
        <f t="shared" si="21"/>
        <v/>
      </c>
      <c r="AK178" s="67"/>
      <c r="AL178" s="67" t="str">
        <f t="shared" si="24"/>
        <v>00</v>
      </c>
      <c r="AM178" s="67" t="str">
        <f t="shared" si="25"/>
        <v>00</v>
      </c>
      <c r="AN178" s="67" t="str">
        <f t="shared" si="26"/>
        <v>00</v>
      </c>
      <c r="AO178" s="67" t="str">
        <f t="shared" si="27"/>
        <v>00</v>
      </c>
      <c r="AQ178" s="206" t="str">
        <f t="shared" si="22"/>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0</v>
      </c>
      <c r="AE179" s="132">
        <f t="shared" si="32"/>
        <v>0</v>
      </c>
      <c r="AF179" s="132">
        <f t="shared" si="32"/>
        <v>0</v>
      </c>
      <c r="AG179" s="132">
        <f t="shared" si="32"/>
        <v>0</v>
      </c>
      <c r="AH179" s="132">
        <f t="shared" si="32"/>
        <v>0</v>
      </c>
      <c r="AI179" s="132">
        <f t="shared" si="32"/>
        <v>0</v>
      </c>
      <c r="AJ179" s="52" t="str">
        <f t="shared" si="21"/>
        <v/>
      </c>
      <c r="AK179" s="67"/>
      <c r="AL179" s="67" t="str">
        <f t="shared" si="24"/>
        <v>00</v>
      </c>
      <c r="AM179" s="67" t="str">
        <f t="shared" si="25"/>
        <v>00</v>
      </c>
      <c r="AN179" s="67" t="str">
        <f t="shared" si="26"/>
        <v>00</v>
      </c>
      <c r="AO179" s="67" t="str">
        <f t="shared" si="27"/>
        <v>00</v>
      </c>
      <c r="AQ179" s="206" t="str">
        <f t="shared" si="22"/>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0</v>
      </c>
      <c r="AE180" s="132">
        <f t="shared" si="32"/>
        <v>0</v>
      </c>
      <c r="AF180" s="132">
        <f t="shared" si="32"/>
        <v>0</v>
      </c>
      <c r="AG180" s="132">
        <f t="shared" si="32"/>
        <v>0</v>
      </c>
      <c r="AH180" s="132">
        <f t="shared" si="32"/>
        <v>0</v>
      </c>
      <c r="AI180" s="132">
        <f t="shared" si="32"/>
        <v>0</v>
      </c>
      <c r="AJ180" s="52" t="str">
        <f t="shared" si="21"/>
        <v/>
      </c>
      <c r="AK180" s="67"/>
      <c r="AL180" s="67" t="str">
        <f t="shared" si="24"/>
        <v>00</v>
      </c>
      <c r="AM180" s="67" t="str">
        <f t="shared" si="25"/>
        <v>00</v>
      </c>
      <c r="AN180" s="67" t="str">
        <f t="shared" si="26"/>
        <v>00</v>
      </c>
      <c r="AO180" s="67" t="str">
        <f t="shared" si="27"/>
        <v>00</v>
      </c>
      <c r="AQ180" s="206" t="str">
        <f t="shared" si="22"/>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0</v>
      </c>
      <c r="AE181" s="132">
        <f t="shared" si="32"/>
        <v>0</v>
      </c>
      <c r="AF181" s="132">
        <f t="shared" si="32"/>
        <v>0</v>
      </c>
      <c r="AG181" s="132">
        <f t="shared" si="32"/>
        <v>0</v>
      </c>
      <c r="AH181" s="132">
        <f t="shared" si="32"/>
        <v>0</v>
      </c>
      <c r="AI181" s="132">
        <f t="shared" si="32"/>
        <v>0</v>
      </c>
      <c r="AJ181" s="52" t="str">
        <f t="shared" si="21"/>
        <v/>
      </c>
      <c r="AK181" s="67"/>
      <c r="AL181" s="67" t="str">
        <f t="shared" si="24"/>
        <v>00</v>
      </c>
      <c r="AM181" s="67" t="str">
        <f t="shared" si="25"/>
        <v>00</v>
      </c>
      <c r="AN181" s="67" t="str">
        <f t="shared" si="26"/>
        <v>00</v>
      </c>
      <c r="AO181" s="67" t="str">
        <f t="shared" si="27"/>
        <v>00</v>
      </c>
      <c r="AQ181" s="206" t="str">
        <f t="shared" si="22"/>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0</v>
      </c>
      <c r="AE182" s="132">
        <f t="shared" si="32"/>
        <v>0</v>
      </c>
      <c r="AF182" s="132">
        <f t="shared" si="32"/>
        <v>0</v>
      </c>
      <c r="AG182" s="132">
        <f t="shared" si="32"/>
        <v>0</v>
      </c>
      <c r="AH182" s="132">
        <f t="shared" si="32"/>
        <v>0</v>
      </c>
      <c r="AI182" s="132">
        <f t="shared" si="32"/>
        <v>0</v>
      </c>
      <c r="AJ182" s="52" t="str">
        <f t="shared" si="21"/>
        <v/>
      </c>
      <c r="AK182" s="67"/>
      <c r="AL182" s="67" t="str">
        <f t="shared" si="24"/>
        <v>00</v>
      </c>
      <c r="AM182" s="67" t="str">
        <f t="shared" si="25"/>
        <v>00</v>
      </c>
      <c r="AN182" s="67" t="str">
        <f t="shared" si="26"/>
        <v>00</v>
      </c>
      <c r="AO182" s="67" t="str">
        <f t="shared" si="27"/>
        <v>00</v>
      </c>
      <c r="AQ182" s="206" t="str">
        <f t="shared" si="22"/>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0</v>
      </c>
      <c r="AE183" s="132">
        <f t="shared" si="32"/>
        <v>0</v>
      </c>
      <c r="AF183" s="132">
        <f t="shared" si="32"/>
        <v>0</v>
      </c>
      <c r="AG183" s="132">
        <f t="shared" si="32"/>
        <v>0</v>
      </c>
      <c r="AH183" s="132">
        <f t="shared" si="32"/>
        <v>0</v>
      </c>
      <c r="AI183" s="132">
        <f>IF(OR(AI53=0,AI53=1),1,0)</f>
        <v>0</v>
      </c>
      <c r="AJ183" s="52" t="str">
        <f t="shared" si="21"/>
        <v/>
      </c>
      <c r="AK183" s="67"/>
      <c r="AL183" s="67" t="str">
        <f t="shared" si="24"/>
        <v>00</v>
      </c>
      <c r="AM183" s="67" t="str">
        <f t="shared" si="25"/>
        <v>00</v>
      </c>
      <c r="AN183" s="67" t="str">
        <f t="shared" si="26"/>
        <v>00</v>
      </c>
      <c r="AO183" s="67" t="str">
        <f t="shared" si="27"/>
        <v>00</v>
      </c>
      <c r="AQ183" s="206" t="str">
        <f t="shared" si="22"/>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0</v>
      </c>
      <c r="AE184" s="132">
        <f t="shared" si="33"/>
        <v>0</v>
      </c>
      <c r="AF184" s="132">
        <f t="shared" si="33"/>
        <v>0</v>
      </c>
      <c r="AG184" s="132">
        <f t="shared" si="33"/>
        <v>0</v>
      </c>
      <c r="AH184" s="132">
        <f t="shared" si="33"/>
        <v>0</v>
      </c>
      <c r="AI184" s="132">
        <f t="shared" si="33"/>
        <v>0</v>
      </c>
      <c r="AJ184" s="52" t="str">
        <f t="shared" si="21"/>
        <v/>
      </c>
      <c r="AK184" s="67"/>
      <c r="AL184" s="67" t="str">
        <f t="shared" si="24"/>
        <v>00</v>
      </c>
      <c r="AM184" s="67" t="str">
        <f t="shared" si="25"/>
        <v>00</v>
      </c>
      <c r="AN184" s="67" t="str">
        <f t="shared" si="26"/>
        <v>00</v>
      </c>
      <c r="AO184" s="67" t="str">
        <f t="shared" si="27"/>
        <v>00</v>
      </c>
      <c r="AQ184" s="206" t="str">
        <f t="shared" si="22"/>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0</v>
      </c>
      <c r="AE185" s="132">
        <f t="shared" si="33"/>
        <v>0</v>
      </c>
      <c r="AF185" s="132">
        <f t="shared" si="33"/>
        <v>0</v>
      </c>
      <c r="AG185" s="132">
        <f t="shared" si="33"/>
        <v>0</v>
      </c>
      <c r="AH185" s="132">
        <f t="shared" si="33"/>
        <v>0</v>
      </c>
      <c r="AI185" s="132">
        <f t="shared" si="33"/>
        <v>0</v>
      </c>
      <c r="AJ185" s="52" t="str">
        <f t="shared" si="21"/>
        <v/>
      </c>
      <c r="AK185" s="67"/>
      <c r="AL185" s="67" t="str">
        <f t="shared" si="24"/>
        <v>00</v>
      </c>
      <c r="AM185" s="67" t="str">
        <f t="shared" si="25"/>
        <v>00</v>
      </c>
      <c r="AN185" s="67" t="str">
        <f t="shared" si="26"/>
        <v>00</v>
      </c>
      <c r="AO185" s="67" t="str">
        <f t="shared" si="27"/>
        <v>00</v>
      </c>
      <c r="AQ185" s="206" t="str">
        <f t="shared" si="22"/>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0</v>
      </c>
      <c r="AE186" s="132">
        <f t="shared" si="33"/>
        <v>0</v>
      </c>
      <c r="AF186" s="132">
        <f t="shared" si="33"/>
        <v>0</v>
      </c>
      <c r="AG186" s="132">
        <f t="shared" si="33"/>
        <v>0</v>
      </c>
      <c r="AH186" s="132">
        <f t="shared" si="33"/>
        <v>0</v>
      </c>
      <c r="AI186" s="132">
        <f t="shared" si="33"/>
        <v>0</v>
      </c>
      <c r="AJ186" s="52" t="str">
        <f t="shared" si="21"/>
        <v/>
      </c>
      <c r="AK186" s="67"/>
      <c r="AL186" s="67" t="str">
        <f t="shared" si="24"/>
        <v>00</v>
      </c>
      <c r="AM186" s="67" t="str">
        <f t="shared" si="25"/>
        <v>00</v>
      </c>
      <c r="AN186" s="67" t="str">
        <f t="shared" si="26"/>
        <v>00</v>
      </c>
      <c r="AO186" s="67" t="str">
        <f t="shared" si="27"/>
        <v>00</v>
      </c>
      <c r="AQ186" s="206" t="str">
        <f t="shared" si="22"/>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0</v>
      </c>
      <c r="AE187" s="132">
        <f t="shared" si="33"/>
        <v>0</v>
      </c>
      <c r="AF187" s="132">
        <f t="shared" si="33"/>
        <v>0</v>
      </c>
      <c r="AG187" s="132">
        <f t="shared" si="33"/>
        <v>0</v>
      </c>
      <c r="AH187" s="132">
        <f t="shared" si="33"/>
        <v>0</v>
      </c>
      <c r="AI187" s="132">
        <f t="shared" si="33"/>
        <v>0</v>
      </c>
      <c r="AJ187" s="52" t="str">
        <f t="shared" si="21"/>
        <v/>
      </c>
      <c r="AK187" s="67"/>
      <c r="AL187" s="67" t="str">
        <f t="shared" si="24"/>
        <v>00</v>
      </c>
      <c r="AM187" s="67" t="str">
        <f t="shared" si="25"/>
        <v>00</v>
      </c>
      <c r="AN187" s="67" t="str">
        <f t="shared" si="26"/>
        <v>00</v>
      </c>
      <c r="AO187" s="67" t="str">
        <f t="shared" si="27"/>
        <v>00</v>
      </c>
      <c r="AQ187" s="206" t="str">
        <f t="shared" si="22"/>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0</v>
      </c>
      <c r="AE188" s="132">
        <f t="shared" si="33"/>
        <v>0</v>
      </c>
      <c r="AF188" s="132">
        <f t="shared" si="33"/>
        <v>0</v>
      </c>
      <c r="AG188" s="132">
        <f t="shared" si="33"/>
        <v>0</v>
      </c>
      <c r="AH188" s="132">
        <f t="shared" si="33"/>
        <v>0</v>
      </c>
      <c r="AI188" s="132">
        <f t="shared" si="33"/>
        <v>0</v>
      </c>
      <c r="AJ188" s="52" t="str">
        <f t="shared" si="21"/>
        <v/>
      </c>
      <c r="AK188" s="67"/>
      <c r="AL188" s="67" t="str">
        <f t="shared" si="24"/>
        <v>00</v>
      </c>
      <c r="AM188" s="67" t="str">
        <f t="shared" si="25"/>
        <v>00</v>
      </c>
      <c r="AN188" s="67" t="str">
        <f t="shared" si="26"/>
        <v>00</v>
      </c>
      <c r="AO188" s="67" t="str">
        <f t="shared" si="27"/>
        <v>00</v>
      </c>
      <c r="AQ188" s="206" t="str">
        <f t="shared" si="22"/>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0</v>
      </c>
      <c r="AE189" s="132">
        <f t="shared" si="33"/>
        <v>0</v>
      </c>
      <c r="AF189" s="132">
        <f t="shared" si="33"/>
        <v>0</v>
      </c>
      <c r="AG189" s="132">
        <f t="shared" si="33"/>
        <v>0</v>
      </c>
      <c r="AH189" s="132">
        <f t="shared" si="33"/>
        <v>0</v>
      </c>
      <c r="AI189" s="132">
        <f t="shared" si="33"/>
        <v>0</v>
      </c>
      <c r="AJ189" s="52" t="str">
        <f t="shared" si="21"/>
        <v/>
      </c>
      <c r="AK189" s="67"/>
      <c r="AL189" s="67" t="str">
        <f t="shared" si="24"/>
        <v>00</v>
      </c>
      <c r="AM189" s="67" t="str">
        <f t="shared" si="25"/>
        <v>00</v>
      </c>
      <c r="AN189" s="67" t="str">
        <f t="shared" si="26"/>
        <v>00</v>
      </c>
      <c r="AO189" s="67" t="str">
        <f t="shared" si="27"/>
        <v>00</v>
      </c>
      <c r="AQ189" s="206" t="str">
        <f t="shared" si="22"/>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0</v>
      </c>
      <c r="AE190" s="132">
        <f t="shared" si="33"/>
        <v>0</v>
      </c>
      <c r="AF190" s="132">
        <f t="shared" si="33"/>
        <v>0</v>
      </c>
      <c r="AG190" s="132">
        <f t="shared" si="33"/>
        <v>0</v>
      </c>
      <c r="AH190" s="132">
        <f t="shared" si="33"/>
        <v>0</v>
      </c>
      <c r="AI190" s="132">
        <f t="shared" si="33"/>
        <v>0</v>
      </c>
      <c r="AJ190" s="52" t="str">
        <f t="shared" si="21"/>
        <v/>
      </c>
      <c r="AK190" s="67"/>
      <c r="AL190" s="67" t="str">
        <f t="shared" si="24"/>
        <v>00</v>
      </c>
      <c r="AM190" s="67" t="str">
        <f t="shared" si="25"/>
        <v>00</v>
      </c>
      <c r="AN190" s="67" t="str">
        <f t="shared" si="26"/>
        <v>00</v>
      </c>
      <c r="AO190" s="67" t="str">
        <f t="shared" si="27"/>
        <v>00</v>
      </c>
      <c r="AQ190" s="206" t="str">
        <f t="shared" si="22"/>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0</v>
      </c>
      <c r="AE191" s="132">
        <f t="shared" si="33"/>
        <v>0</v>
      </c>
      <c r="AF191" s="132">
        <f t="shared" si="33"/>
        <v>0</v>
      </c>
      <c r="AG191" s="132">
        <f t="shared" si="33"/>
        <v>0</v>
      </c>
      <c r="AH191" s="132">
        <f t="shared" si="33"/>
        <v>0</v>
      </c>
      <c r="AI191" s="132">
        <f>IF(OR(AI61=0,AI61=1),1,0)</f>
        <v>0</v>
      </c>
      <c r="AJ191" s="52" t="str">
        <f t="shared" si="21"/>
        <v/>
      </c>
      <c r="AK191" s="67"/>
      <c r="AL191" s="67" t="str">
        <f t="shared" si="24"/>
        <v>00</v>
      </c>
      <c r="AM191" s="67" t="str">
        <f t="shared" si="25"/>
        <v>00</v>
      </c>
      <c r="AN191" s="67" t="str">
        <f t="shared" si="26"/>
        <v>00</v>
      </c>
      <c r="AO191" s="67" t="str">
        <f t="shared" si="27"/>
        <v>00</v>
      </c>
      <c r="AQ191" s="206" t="str">
        <f t="shared" si="22"/>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0</v>
      </c>
      <c r="AE192" s="132">
        <f t="shared" si="34"/>
        <v>0</v>
      </c>
      <c r="AF192" s="132">
        <f t="shared" si="34"/>
        <v>0</v>
      </c>
      <c r="AG192" s="132">
        <f t="shared" si="34"/>
        <v>0</v>
      </c>
      <c r="AH192" s="132">
        <f t="shared" si="34"/>
        <v>0</v>
      </c>
      <c r="AI192" s="132">
        <f t="shared" si="34"/>
        <v>0</v>
      </c>
      <c r="AJ192" s="52" t="str">
        <f t="shared" si="21"/>
        <v/>
      </c>
      <c r="AK192" s="67"/>
      <c r="AL192" s="67" t="str">
        <f t="shared" si="24"/>
        <v>00</v>
      </c>
      <c r="AM192" s="67" t="str">
        <f t="shared" si="25"/>
        <v>00</v>
      </c>
      <c r="AN192" s="67" t="str">
        <f t="shared" si="26"/>
        <v>00</v>
      </c>
      <c r="AO192" s="67" t="str">
        <f t="shared" si="27"/>
        <v>00</v>
      </c>
      <c r="AQ192" s="206" t="str">
        <f t="shared" si="22"/>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0</v>
      </c>
      <c r="AE193" s="132">
        <f t="shared" si="34"/>
        <v>0</v>
      </c>
      <c r="AF193" s="132">
        <f t="shared" si="34"/>
        <v>0</v>
      </c>
      <c r="AG193" s="132">
        <f t="shared" si="34"/>
        <v>0</v>
      </c>
      <c r="AH193" s="132">
        <f t="shared" si="34"/>
        <v>0</v>
      </c>
      <c r="AI193" s="132">
        <f t="shared" si="34"/>
        <v>0</v>
      </c>
      <c r="AJ193" s="52" t="str">
        <f t="shared" si="21"/>
        <v/>
      </c>
      <c r="AK193" s="67"/>
      <c r="AL193" s="67" t="str">
        <f t="shared" si="24"/>
        <v>00</v>
      </c>
      <c r="AM193" s="67" t="str">
        <f t="shared" si="25"/>
        <v>00</v>
      </c>
      <c r="AN193" s="67" t="str">
        <f t="shared" si="26"/>
        <v>00</v>
      </c>
      <c r="AO193" s="67" t="str">
        <f t="shared" si="27"/>
        <v>00</v>
      </c>
      <c r="AQ193" s="206" t="str">
        <f t="shared" si="22"/>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0</v>
      </c>
      <c r="AE194" s="132">
        <f t="shared" si="34"/>
        <v>0</v>
      </c>
      <c r="AF194" s="132">
        <f t="shared" si="34"/>
        <v>0</v>
      </c>
      <c r="AG194" s="132">
        <f t="shared" si="34"/>
        <v>0</v>
      </c>
      <c r="AH194" s="132">
        <f t="shared" si="34"/>
        <v>0</v>
      </c>
      <c r="AI194" s="132">
        <f t="shared" si="34"/>
        <v>0</v>
      </c>
      <c r="AJ194" s="52" t="str">
        <f t="shared" si="21"/>
        <v/>
      </c>
      <c r="AK194" s="67"/>
      <c r="AL194" s="67" t="str">
        <f t="shared" si="24"/>
        <v>00</v>
      </c>
      <c r="AM194" s="67" t="str">
        <f t="shared" si="25"/>
        <v>00</v>
      </c>
      <c r="AN194" s="67" t="str">
        <f t="shared" si="26"/>
        <v>00</v>
      </c>
      <c r="AO194" s="67" t="str">
        <f t="shared" si="27"/>
        <v>00</v>
      </c>
      <c r="AQ194" s="206" t="str">
        <f t="shared" si="22"/>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0</v>
      </c>
      <c r="AE195" s="132">
        <f t="shared" si="34"/>
        <v>0</v>
      </c>
      <c r="AF195" s="132">
        <f t="shared" si="34"/>
        <v>0</v>
      </c>
      <c r="AG195" s="132">
        <f t="shared" si="34"/>
        <v>0</v>
      </c>
      <c r="AH195" s="132">
        <f t="shared" si="34"/>
        <v>0</v>
      </c>
      <c r="AI195" s="132">
        <f t="shared" si="34"/>
        <v>0</v>
      </c>
      <c r="AJ195" s="52" t="str">
        <f t="shared" si="21"/>
        <v/>
      </c>
      <c r="AK195" s="67"/>
      <c r="AL195" s="67" t="str">
        <f t="shared" si="24"/>
        <v>00</v>
      </c>
      <c r="AM195" s="67" t="str">
        <f t="shared" si="25"/>
        <v>00</v>
      </c>
      <c r="AN195" s="67" t="str">
        <f t="shared" si="26"/>
        <v>00</v>
      </c>
      <c r="AO195" s="67" t="str">
        <f t="shared" si="27"/>
        <v>00</v>
      </c>
      <c r="AQ195" s="206" t="str">
        <f t="shared" si="22"/>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0</v>
      </c>
      <c r="AE196" s="132">
        <f t="shared" si="34"/>
        <v>0</v>
      </c>
      <c r="AF196" s="132">
        <f t="shared" si="34"/>
        <v>0</v>
      </c>
      <c r="AG196" s="132">
        <f t="shared" si="34"/>
        <v>0</v>
      </c>
      <c r="AH196" s="132">
        <f t="shared" si="34"/>
        <v>0</v>
      </c>
      <c r="AI196" s="132">
        <f t="shared" si="34"/>
        <v>0</v>
      </c>
      <c r="AJ196" s="52" t="str">
        <f t="shared" si="21"/>
        <v/>
      </c>
      <c r="AK196" s="67"/>
      <c r="AL196" s="67" t="str">
        <f t="shared" si="24"/>
        <v>00</v>
      </c>
      <c r="AM196" s="67" t="str">
        <f t="shared" si="25"/>
        <v>00</v>
      </c>
      <c r="AN196" s="67" t="str">
        <f t="shared" si="26"/>
        <v>00</v>
      </c>
      <c r="AO196" s="67" t="str">
        <f t="shared" si="27"/>
        <v>00</v>
      </c>
      <c r="AQ196" s="206" t="str">
        <f t="shared" si="22"/>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0</v>
      </c>
      <c r="AE197" s="132">
        <f t="shared" si="34"/>
        <v>0</v>
      </c>
      <c r="AF197" s="132">
        <f t="shared" si="34"/>
        <v>0</v>
      </c>
      <c r="AG197" s="132">
        <f t="shared" si="34"/>
        <v>0</v>
      </c>
      <c r="AH197" s="132">
        <f t="shared" si="34"/>
        <v>0</v>
      </c>
      <c r="AI197" s="132">
        <f t="shared" si="34"/>
        <v>0</v>
      </c>
      <c r="AJ197" s="52" t="str">
        <f t="shared" si="21"/>
        <v/>
      </c>
      <c r="AK197" s="67"/>
      <c r="AL197" s="67" t="str">
        <f t="shared" si="24"/>
        <v>00</v>
      </c>
      <c r="AM197" s="67" t="str">
        <f t="shared" si="25"/>
        <v>00</v>
      </c>
      <c r="AN197" s="67" t="str">
        <f t="shared" si="26"/>
        <v>00</v>
      </c>
      <c r="AO197" s="67" t="str">
        <f t="shared" si="27"/>
        <v>00</v>
      </c>
      <c r="AQ197" s="206" t="str">
        <f t="shared" si="22"/>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0</v>
      </c>
      <c r="AE198" s="132">
        <f t="shared" si="34"/>
        <v>0</v>
      </c>
      <c r="AF198" s="132">
        <f t="shared" si="34"/>
        <v>0</v>
      </c>
      <c r="AG198" s="132">
        <f t="shared" si="34"/>
        <v>0</v>
      </c>
      <c r="AH198" s="132">
        <f t="shared" si="34"/>
        <v>0</v>
      </c>
      <c r="AI198" s="132">
        <f t="shared" si="34"/>
        <v>0</v>
      </c>
      <c r="AJ198" s="52" t="str">
        <f t="shared" si="21"/>
        <v/>
      </c>
      <c r="AK198" s="67"/>
      <c r="AL198" s="67" t="str">
        <f t="shared" si="24"/>
        <v>00</v>
      </c>
      <c r="AM198" s="67" t="str">
        <f t="shared" si="25"/>
        <v>00</v>
      </c>
      <c r="AN198" s="67" t="str">
        <f t="shared" si="26"/>
        <v>00</v>
      </c>
      <c r="AO198" s="67" t="str">
        <f t="shared" si="27"/>
        <v>00</v>
      </c>
      <c r="AQ198" s="206" t="str">
        <f t="shared" si="22"/>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0</v>
      </c>
      <c r="AE199" s="132">
        <f t="shared" si="34"/>
        <v>0</v>
      </c>
      <c r="AF199" s="132">
        <f t="shared" si="34"/>
        <v>0</v>
      </c>
      <c r="AG199" s="132">
        <f t="shared" si="34"/>
        <v>0</v>
      </c>
      <c r="AH199" s="132">
        <f t="shared" si="34"/>
        <v>0</v>
      </c>
      <c r="AI199" s="132">
        <f>IF(OR(AI69=0,AI69=1),1,0)</f>
        <v>0</v>
      </c>
      <c r="AJ199" s="52" t="str">
        <f t="shared" si="21"/>
        <v/>
      </c>
      <c r="AK199" s="67"/>
      <c r="AL199" s="67" t="str">
        <f t="shared" si="24"/>
        <v>00</v>
      </c>
      <c r="AM199" s="67" t="str">
        <f t="shared" si="25"/>
        <v>00</v>
      </c>
      <c r="AN199" s="67" t="str">
        <f t="shared" si="26"/>
        <v>00</v>
      </c>
      <c r="AO199" s="67" t="str">
        <f t="shared" si="27"/>
        <v>00</v>
      </c>
      <c r="AQ199" s="206" t="str">
        <f t="shared" si="22"/>
        <v/>
      </c>
    </row>
  </sheetData>
  <protectedRanges>
    <protectedRange sqref="D22:AJ69 D6:AE21 L3:AE3 AF14:AG21" name="Table作成編集範囲"/>
    <protectedRange sqref="AF6:AI13 AH14:AI21" name="Table作成編集範囲_1"/>
    <protectedRange sqref="AH3:AI3" name="Table作成編集範囲_2"/>
    <protectedRange sqref="AJ6:AJ21" name="Table作成編集範囲_3"/>
    <protectedRange sqref="B3" name="Table作成編集範囲_4"/>
    <protectedRange sqref="AF3:AG3" name="Table作成編集範囲_2_1"/>
  </protectedRanges>
  <mergeCells count="5">
    <mergeCell ref="C2:C3"/>
    <mergeCell ref="AJ2:AJ3"/>
    <mergeCell ref="AF3:AG3"/>
    <mergeCell ref="AH3:AI3"/>
    <mergeCell ref="A4:B5"/>
  </mergeCells>
  <phoneticPr fontId="2"/>
  <conditionalFormatting sqref="D6:AI69">
    <cfRule type="cellIs" dxfId="20" priority="1" operator="equal">
      <formula>1</formula>
    </cfRule>
    <cfRule type="cellIs" dxfId="19" priority="2" operator="equal">
      <formula>"×"</formula>
    </cfRule>
  </conditionalFormatting>
  <conditionalFormatting sqref="AR5:AS70">
    <cfRule type="expression" dxfId="18" priority="9">
      <formula>$B$3="Index Table"</formula>
    </cfRule>
  </conditionalFormatting>
  <pageMargins left="0.7" right="0.7" top="0.75" bottom="0.75" header="0.3" footer="0.3"/>
  <headerFooter>
    <oddHeader>&amp;C&amp;"Calibri"&amp;10&amp;KFF0000 CONFIDENTIAL&amp;1#_x000D_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48E9-11A3-4803-8556-C91584D6E229}">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16"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344" t="s">
        <v>327</v>
      </c>
      <c r="AE3" s="346"/>
      <c r="AF3" s="344" t="s">
        <v>354</v>
      </c>
      <c r="AG3" s="345"/>
      <c r="AH3" s="345"/>
      <c r="AI3" s="346"/>
      <c r="AJ3" s="343"/>
      <c r="AR3" s="98" t="s">
        <v>96</v>
      </c>
    </row>
    <row r="4" spans="1:49" ht="14.25" thickBot="1">
      <c r="A4" s="336" t="s">
        <v>63</v>
      </c>
      <c r="B4" s="337"/>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6"/>
      <c r="AE4" s="256"/>
      <c r="AF4" s="256"/>
      <c r="AG4" s="256"/>
      <c r="AH4" s="256"/>
      <c r="AI4" s="256"/>
      <c r="AJ4" s="136"/>
      <c r="AR4" s="86" t="s">
        <v>82</v>
      </c>
      <c r="AS4" s="87"/>
      <c r="AT4" s="87"/>
      <c r="AU4" s="87"/>
      <c r="AV4" s="87"/>
      <c r="AW4" s="88"/>
    </row>
    <row r="5" spans="1:49" ht="14.25" thickBot="1">
      <c r="A5" s="338"/>
      <c r="B5" s="339"/>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7"/>
      <c r="AE5" s="257"/>
      <c r="AF5" s="257"/>
      <c r="AG5" s="257"/>
      <c r="AH5" s="257"/>
      <c r="AI5" s="257"/>
      <c r="AJ5" s="137"/>
      <c r="AR5" s="89" t="str">
        <f ca="1">"static const U4  "&amp;AW8&amp;"["&amp;AW10&amp;"]"&amp;" = {"</f>
        <v>static const U4  u4_sp_ALERT_S_ADTJA_PD_RQHN_CRIT[ALERT_S_ADTJA_PD_RQHN_NUM_DST] = {</v>
      </c>
      <c r="AS5" s="89" t="str">
        <f ca="1">"static const U4  "&amp;$AW$9&amp;"["&amp;$AW$10&amp;"] = {"</f>
        <v>static const U4  u4_sp_ALERT_S_ADTJA_PD_RQHN_MASK[ALERT_S_ADTJA_PD_RQHN_NUM_DST] = {</v>
      </c>
      <c r="AT5" s="89" t="str">
        <f ca="1">"static const U1  "&amp;$AW$11&amp;"["&amp;$AW$10&amp;"] = {"</f>
        <v>static const U1  u1_sp_ALERT_S_ADTJA_PD_RQHN_DST[ALERT_S_ADTJA_PD_RQHN_NUM_DST] = {</v>
      </c>
      <c r="AU5" s="89" t="str">
        <f ca="1">"const ST_ALERT_MTRX "&amp;$AW$12&amp;" = {"</f>
        <v>const ST_ALERT_MTRX st_gp_ALERT_S_ADTJA_MTRX[10] = {</v>
      </c>
      <c r="AV5" s="70" t="str">
        <f ca="1">"#define "&amp;AW10&amp;REPT(" ",41-LEN(AW10))&amp;"("&amp;AW13&amp;"U)"</f>
        <v>#define ALERT_S_ADTJA_PD_RQHN_NUM_DST            (64U)</v>
      </c>
      <c r="AW5" s="71"/>
    </row>
    <row r="6" spans="1:49">
      <c r="B6" s="140" t="str">
        <f ca="1">"Table "&amp;$AW$6</f>
        <v>Table PD_RQHN</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38" t="s">
        <v>67</v>
      </c>
      <c r="AA6" s="138" t="s">
        <v>67</v>
      </c>
      <c r="AB6" s="138" t="s">
        <v>67</v>
      </c>
      <c r="AC6" s="138" t="s">
        <v>67</v>
      </c>
      <c r="AD6" s="138">
        <v>0</v>
      </c>
      <c r="AE6" s="138">
        <v>0</v>
      </c>
      <c r="AF6" s="138">
        <v>0</v>
      </c>
      <c r="AG6" s="138">
        <v>0</v>
      </c>
      <c r="AH6" s="138">
        <v>0</v>
      </c>
      <c r="AI6" s="138">
        <v>0</v>
      </c>
      <c r="AJ6" s="114" t="s">
        <v>108</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(U4)0x0000003FU,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PD_RQHN</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v>0</v>
      </c>
      <c r="AE7" s="138">
        <v>0</v>
      </c>
      <c r="AF7" s="138">
        <v>0</v>
      </c>
      <c r="AG7" s="138">
        <v>0</v>
      </c>
      <c r="AH7" s="138">
        <v>0</v>
      </c>
      <c r="AI7" s="138">
        <v>1</v>
      </c>
      <c r="AJ7" s="114" t="s">
        <v>270</v>
      </c>
      <c r="AL7" s="206" t="str">
        <f t="shared" ca="1" si="0"/>
        <v xml:space="preserve">    (U1)ALERT_REQ_S_ADTJA_PD_RQHN_PTN1</v>
      </c>
      <c r="AR7" s="68" t="str">
        <f t="shared" ref="AR7:AR70" si="3">IF(AQ72&lt;&gt;"",AQ72,IF(AQ71&lt;&gt;"","};",""))</f>
        <v xml:space="preserve">    (U4)0x00000001U,                                                           /* 01 PTN1                                            */</v>
      </c>
      <c r="AS7" s="68" t="str">
        <f t="shared" ref="AS7:AS70" si="4">IF(AQ137&lt;&gt;"",AQ137,IF(AQ136&lt;&gt;"","};",""))</f>
        <v xml:space="preserve">    (U4)0x0000003FU,                                                           /* 01 PTN1                                            */</v>
      </c>
      <c r="AT7" s="68" t="str">
        <f t="shared" ca="1" si="1"/>
        <v xml:space="preserve">    (U1)ALERT_REQ_S_ADTJA_PD_RQHN_PTN1,                                        /* 01 PTN1                                            */</v>
      </c>
      <c r="AU7" s="68" t="str">
        <f ca="1">"        &amp;"&amp;$AW$14&amp;","&amp;REPT(" ",69-LEN($AW$14))&amp;"/* fp_u4_SRC_CHK                                      */"</f>
        <v xml:space="preserve">        &amp;u4_s_AlertS_adtjaPdRqhnSrcchk,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v>0</v>
      </c>
      <c r="AE8" s="138">
        <v>0</v>
      </c>
      <c r="AF8" s="138">
        <v>0</v>
      </c>
      <c r="AG8" s="138">
        <v>0</v>
      </c>
      <c r="AH8" s="138">
        <v>1</v>
      </c>
      <c r="AI8" s="138">
        <v>0</v>
      </c>
      <c r="AJ8" s="114" t="s">
        <v>272</v>
      </c>
      <c r="AL8" s="206" t="str">
        <f t="shared" ca="1" si="0"/>
        <v xml:space="preserve">    (U1)ALERT_REQ_S_ADTJA_PD_RQHN_PTN2</v>
      </c>
      <c r="AR8" s="68" t="str">
        <f t="shared" si="3"/>
        <v xml:space="preserve">    (U4)0x00000002U,                                                           /* 02 PTN2                                            */</v>
      </c>
      <c r="AS8" s="68" t="str">
        <f t="shared" si="4"/>
        <v xml:space="preserve">    (U4)0x0000003FU,                                                           /* 02 PTN2                                            */</v>
      </c>
      <c r="AT8" s="68" t="str">
        <f ca="1">IF(AJ8&lt;&gt;"",AL8&amp;IF(AJ9&lt;&gt;"",","," ")&amp;REPT(" ",78-LEN(AL8))&amp;"/* "&amp;IF(C8&lt;10,"0"&amp;C8,C8)&amp;" "&amp;AJ8&amp;REPT(" ",48-LEN(AJ8))&amp;"*/",IF(AJ7&lt;&gt;"","};",""))</f>
        <v xml:space="preserve">    (U1)ALERT_REQ_S_ADTJA_PD_RQHN_PTN2,                                        /* 02 PTN2                                            */</v>
      </c>
      <c r="AU8" s="68" t="str">
        <f ca="1">IF($AW$15&lt;&gt;"NULL","        &amp;"&amp;$AW$15&amp;","&amp;REPT(" ",69-LEN($AW$15))&amp;"/* fp_vd_XDST                                         */","        vdp_PTR_NA,                                                            /* fp_vd_XDST                                         */")</f>
        <v xml:space="preserve">        vdp_PTR_NA,                                                            /* fp_vd_XDST                                         */</v>
      </c>
      <c r="AV8" s="54" t="s">
        <v>72</v>
      </c>
      <c r="AW8" s="73" t="str">
        <f ca="1">"u4_sp_ALERT_"&amp;IF(AW6&lt;&gt;AW17,$AW$17&amp;"_"&amp;$AW$6,AW17)&amp;"_CRIT"</f>
        <v>u4_sp_ALERT_S_ADTJA_PD_RQHN_CRIT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v>0</v>
      </c>
      <c r="AE9" s="138">
        <v>0</v>
      </c>
      <c r="AF9" s="138">
        <v>0</v>
      </c>
      <c r="AG9" s="138">
        <v>0</v>
      </c>
      <c r="AH9" s="138">
        <v>1</v>
      </c>
      <c r="AI9" s="138">
        <v>1</v>
      </c>
      <c r="AJ9" s="114" t="s">
        <v>333</v>
      </c>
      <c r="AL9" s="206" t="str">
        <f t="shared" ca="1" si="0"/>
        <v xml:space="preserve">    (U1)ALERT_REQ_S_ADTJA_PD_RQHN_PTN3</v>
      </c>
      <c r="AR9" s="68" t="str">
        <f t="shared" si="3"/>
        <v xml:space="preserve">    (U4)0x00000003U,                                                           /* 03 PTN3                                            */</v>
      </c>
      <c r="AS9" s="68" t="str">
        <f t="shared" si="4"/>
        <v xml:space="preserve">    (U4)0x0000003FU,                                                           /* 03 PTN3                                            */</v>
      </c>
      <c r="AT9" s="68" t="str">
        <f t="shared" ca="1" si="1"/>
        <v xml:space="preserve">    (U1)ALERT_REQ_S_ADTJA_PD_RQHN_PTN3,                                        /* 03 PTN3                                            */</v>
      </c>
      <c r="AU9" s="68"/>
      <c r="AV9" s="54" t="s">
        <v>73</v>
      </c>
      <c r="AW9" s="73" t="str">
        <f ca="1">"u4_sp_ALERT_"&amp;IF(AW6&lt;&gt;AW17,$AW$17&amp;"_"&amp;$AW$6,AW17)&amp;"_MASK"</f>
        <v>u4_sp_ALERT_S_ADTJA_PD_RQHN_MASK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v>0</v>
      </c>
      <c r="AE10" s="138">
        <v>0</v>
      </c>
      <c r="AF10" s="253">
        <v>0</v>
      </c>
      <c r="AG10" s="253">
        <v>1</v>
      </c>
      <c r="AH10" s="253">
        <v>0</v>
      </c>
      <c r="AI10" s="253">
        <v>0</v>
      </c>
      <c r="AJ10" s="254" t="s">
        <v>334</v>
      </c>
      <c r="AL10" s="206" t="str">
        <f t="shared" ca="1" si="0"/>
        <v xml:space="preserve">    (U1)ALERT_REQ_S_ADTJA_PD_RQHN_PTN4</v>
      </c>
      <c r="AR10" s="68" t="str">
        <f t="shared" si="3"/>
        <v xml:space="preserve">    (U4)0x00000004U,                                                           /* 04 PTN4                                            */</v>
      </c>
      <c r="AS10" s="68" t="str">
        <f t="shared" si="4"/>
        <v xml:space="preserve">    (U4)0x0000003FU,                                                           /* 04 PTN4                                            */</v>
      </c>
      <c r="AT10" s="68" t="str">
        <f t="shared" ca="1" si="1"/>
        <v xml:space="preserve">    (U1)ALERT_REQ_S_ADTJA_PD_RQHN_PTN4,                                        /* 04 PTN4                                            */</v>
      </c>
      <c r="AU10" s="68" t="str">
        <f>IF($AW$7=1,"        &amp;"&amp;$AW$9&amp;"[0],"&amp;REPT(" ",66-LEN($AW$9))&amp;"/* u4p_MASK                                           */","        (const U4 *)vdp_PTR_NA,                                                /* u4p_MASK                                           */")</f>
        <v xml:space="preserve">        (const U4 *)vdp_PTR_NA,                                                /* u4p_MASK                                           */</v>
      </c>
      <c r="AV10" s="54" t="s">
        <v>74</v>
      </c>
      <c r="AW10" s="73" t="str">
        <f ca="1">"ALERT_"&amp;IF(AW6&lt;&gt;AW17,$AW$17&amp;"_"&amp;$AW$6,AW17)&amp;"_NUM_DST"</f>
        <v>ALERT_S_ADTJA_PD_RQHN_NUM_DST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v>0</v>
      </c>
      <c r="AE11" s="138">
        <v>0</v>
      </c>
      <c r="AF11" s="253">
        <v>0</v>
      </c>
      <c r="AG11" s="253">
        <v>1</v>
      </c>
      <c r="AH11" s="253">
        <v>0</v>
      </c>
      <c r="AI11" s="253">
        <v>1</v>
      </c>
      <c r="AJ11" s="254" t="s">
        <v>335</v>
      </c>
      <c r="AL11" s="206" t="str">
        <f t="shared" ca="1" si="0"/>
        <v xml:space="preserve">    (U1)ALERT_REQ_S_ADTJA_PD_RQHN_PTN5</v>
      </c>
      <c r="AR11" s="68" t="str">
        <f t="shared" si="3"/>
        <v xml:space="preserve">    (U4)0x00000005U,                                                           /* 05 PTN5                                            */</v>
      </c>
      <c r="AS11" s="68" t="str">
        <f t="shared" si="4"/>
        <v xml:space="preserve">    (U4)0x0000003FU,                                                           /* 05 PTN5                                            */</v>
      </c>
      <c r="AT11" s="68" t="str">
        <f t="shared" ca="1" si="1"/>
        <v xml:space="preserve">    (U1)ALERT_REQ_S_ADTJA_PD_RQHN_PTN5,                                        /* 05 PTN5                                            */</v>
      </c>
      <c r="AU11" s="68" t="str">
        <f>IF($AW$7=1,"        &amp;"&amp;$AW$8&amp;"[0],"&amp;REPT(" ",66-LEN($AW$8))&amp;"/* u4p_CRIT                                           */","        (const U4 *)vdp_PTR_NA,                                                /* u4p_CRIT                                           */")</f>
        <v xml:space="preserve">        (const U4 *)vdp_PTR_NA,                                                /* u4p_CRIT                                           */</v>
      </c>
      <c r="AV11" s="54" t="s">
        <v>75</v>
      </c>
      <c r="AW11" s="73" t="str">
        <f ca="1">"u1_sp_ALERT_"&amp;IF(AW6&lt;&gt;AW17,$AW$17&amp;"_"&amp;$AW$6,AW17)&amp;"_DST"</f>
        <v>u1_sp_ALERT_S_ADTJA_PD_RQHN_DST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v>0</v>
      </c>
      <c r="AE12" s="138">
        <v>0</v>
      </c>
      <c r="AF12" s="253">
        <v>0</v>
      </c>
      <c r="AG12" s="253">
        <v>1</v>
      </c>
      <c r="AH12" s="253">
        <v>1</v>
      </c>
      <c r="AI12" s="253">
        <v>0</v>
      </c>
      <c r="AJ12" s="254" t="s">
        <v>336</v>
      </c>
      <c r="AL12" s="206" t="str">
        <f t="shared" ca="1" si="0"/>
        <v xml:space="preserve">    (U1)ALERT_REQ_S_ADTJA_PD_RQHN_PTN6</v>
      </c>
      <c r="AR12" s="68" t="str">
        <f t="shared" si="3"/>
        <v xml:space="preserve">    (U4)0x00000006U,                                                           /* 06 PTN6                                            */</v>
      </c>
      <c r="AS12" s="68" t="str">
        <f t="shared" si="4"/>
        <v xml:space="preserve">    (U4)0x0000003FU,                                                           /* 06 PTN6                                            */</v>
      </c>
      <c r="AT12" s="68" t="str">
        <f t="shared" ca="1" si="1"/>
        <v xml:space="preserve">    (U1)ALERT_REQ_S_ADTJA_PD_RQHN_PTN6,                                        /* 06 PTN6                                            */</v>
      </c>
      <c r="AU12" s="68"/>
      <c r="AV12" s="54" t="s">
        <v>88</v>
      </c>
      <c r="AW12" s="73" t="str">
        <f ca="1">Matrix!D8&amp;"["&amp;Matrix!D7&amp;"]"</f>
        <v>st_gp_ALERT_S_ADTJA_MTRX[10]</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v>0</v>
      </c>
      <c r="AE13" s="138">
        <v>0</v>
      </c>
      <c r="AF13" s="253">
        <v>0</v>
      </c>
      <c r="AG13" s="253">
        <v>1</v>
      </c>
      <c r="AH13" s="253">
        <v>1</v>
      </c>
      <c r="AI13" s="253">
        <v>1</v>
      </c>
      <c r="AJ13" s="254" t="s">
        <v>337</v>
      </c>
      <c r="AL13" s="206" t="str">
        <f t="shared" ca="1" si="0"/>
        <v xml:space="preserve">    (U1)ALERT_REQ_S_ADTJA_PD_RQHN_PTN7</v>
      </c>
      <c r="AR13" s="68" t="str">
        <f t="shared" si="3"/>
        <v xml:space="preserve">    (U4)0x00000007U,                                                           /* 07 PTN7                                            */</v>
      </c>
      <c r="AS13" s="68" t="str">
        <f t="shared" si="4"/>
        <v xml:space="preserve">    (U4)0x0000003FU,                                                           /* 07 PTN7                                            */</v>
      </c>
      <c r="AT13" s="68" t="str">
        <f t="shared" ca="1" si="1"/>
        <v xml:space="preserve">    (U1)ALERT_REQ_S_ADTJA_PD_RQHN_PTN7,                                        /* 07 PTN7                                            */</v>
      </c>
      <c r="AU13" s="68" t="str">
        <f ca="1">"        &amp;"&amp;$AW$11&amp;"[0],"&amp;REPT(" ",66-LEN($AW$11))&amp;"/* u1p_DST                                            */"</f>
        <v xml:space="preserve">        &amp;u1_sp_ALERT_S_ADTJA_PD_RQHN_DST[0],                                   /* u1p_DST                                            */</v>
      </c>
      <c r="AV13" s="54" t="s">
        <v>76</v>
      </c>
      <c r="AW13" s="139">
        <f>COUNTA($AJ$6:$AJ$69)</f>
        <v>64</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v>0</v>
      </c>
      <c r="AE14" s="138">
        <v>0</v>
      </c>
      <c r="AF14" s="253">
        <v>1</v>
      </c>
      <c r="AG14" s="253">
        <v>0</v>
      </c>
      <c r="AH14" s="253">
        <v>0</v>
      </c>
      <c r="AI14" s="253">
        <v>0</v>
      </c>
      <c r="AJ14" s="254" t="s">
        <v>338</v>
      </c>
      <c r="AL14" s="206" t="str">
        <f t="shared" ca="1" si="0"/>
        <v xml:space="preserve">    (U1)ALERT_REQ_S_ADTJA_PD_RQHN_PTN8</v>
      </c>
      <c r="AR14" s="68" t="str">
        <f t="shared" si="3"/>
        <v xml:space="preserve">    (U4)0x00000008U,                                                           /* 08 PTN8                                            */</v>
      </c>
      <c r="AS14" s="68" t="str">
        <f t="shared" si="4"/>
        <v xml:space="preserve">    (U4)0x0000003FU,                                                           /* 08 PTN8                                            */</v>
      </c>
      <c r="AT14" s="68" t="str">
        <f t="shared" ca="1" si="1"/>
        <v xml:space="preserve">    (U1)ALERT_REQ_S_ADTJA_PD_RQHN_PTN8,                                        /* 08 PTN8                                            */</v>
      </c>
      <c r="AU14" s="68" t="str">
        <f ca="1">"        (U2)"&amp;$AW$10&amp;","&amp;REPT(" ",66-LEN($AW$10))&amp;"/* u2_num_srch                                        */"</f>
        <v xml:space="preserve">        (U2)ALERT_S_ADTJA_PD_RQHN_NUM_DST,                                     /* u2_num_srch                                        */</v>
      </c>
      <c r="AV14" s="54" t="s">
        <v>77</v>
      </c>
      <c r="AW14" s="73" t="str">
        <f ca="1">IF(AW6&lt;&gt;AW17,VLOOKUP(AW6,Matrix!$C$13:$G$37,4,FALSE),Matrix!F13)</f>
        <v>u4_s_AlertS_adtjaPdRqhnSrcchk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v>0</v>
      </c>
      <c r="AE15" s="138">
        <v>0</v>
      </c>
      <c r="AF15" s="253">
        <v>1</v>
      </c>
      <c r="AG15" s="253">
        <v>0</v>
      </c>
      <c r="AH15" s="253">
        <v>0</v>
      </c>
      <c r="AI15" s="253">
        <v>1</v>
      </c>
      <c r="AJ15" s="254" t="s">
        <v>339</v>
      </c>
      <c r="AL15" s="206" t="str">
        <f t="shared" ca="1" si="0"/>
        <v xml:space="preserve">    (U1)ALERT_REQ_S_ADTJA_PD_RQHN_PTN9</v>
      </c>
      <c r="AR15" s="68" t="str">
        <f t="shared" si="3"/>
        <v xml:space="preserve">    (U4)0x00000009U,                                                           /* 09 PTN9                                            */</v>
      </c>
      <c r="AS15" s="68" t="str">
        <f t="shared" si="4"/>
        <v xml:space="preserve">    (U4)0x0000003FU,                                                           /* 09 PTN9                                            */</v>
      </c>
      <c r="AT15" s="68" t="str">
        <f t="shared" ca="1" si="1"/>
        <v xml:space="preserve">    (U1)ALERT_REQ_S_ADTJA_PD_RQHN_PTN9,                                        /* 09 PTN9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v>0</v>
      </c>
      <c r="AE16" s="138">
        <v>0</v>
      </c>
      <c r="AF16" s="253">
        <v>1</v>
      </c>
      <c r="AG16" s="253">
        <v>0</v>
      </c>
      <c r="AH16" s="253">
        <v>1</v>
      </c>
      <c r="AI16" s="253">
        <v>0</v>
      </c>
      <c r="AJ16" s="254" t="s">
        <v>340</v>
      </c>
      <c r="AL16" s="206" t="str">
        <f t="shared" ca="1" si="0"/>
        <v xml:space="preserve">    (U1)ALERT_REQ_S_ADTJA_PD_RQHN_PTN10</v>
      </c>
      <c r="AR16" s="68" t="str">
        <f t="shared" si="3"/>
        <v xml:space="preserve">    (U4)0x0000000AU,                                                           /* 10 PTN10                                           */</v>
      </c>
      <c r="AS16" s="68" t="str">
        <f t="shared" si="4"/>
        <v xml:space="preserve">    (U4)0x0000003FU,                                                           /* 10 PTN10                                           */</v>
      </c>
      <c r="AT16" s="68" t="str">
        <f t="shared" ca="1" si="1"/>
        <v xml:space="preserve">    (U1)ALERT_REQ_S_ADTJA_PD_RQHN_PTN10,                                       /* 10 PTN10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v>0</v>
      </c>
      <c r="AE17" s="138">
        <v>0</v>
      </c>
      <c r="AF17" s="253">
        <v>1</v>
      </c>
      <c r="AG17" s="253">
        <v>0</v>
      </c>
      <c r="AH17" s="253">
        <v>1</v>
      </c>
      <c r="AI17" s="253">
        <v>1</v>
      </c>
      <c r="AJ17" s="254" t="s">
        <v>341</v>
      </c>
      <c r="AL17" s="206" t="str">
        <f t="shared" ca="1" si="0"/>
        <v xml:space="preserve">    (U1)ALERT_REQ_S_ADTJA_PD_RQHN_PTN11</v>
      </c>
      <c r="AR17" s="68" t="str">
        <f t="shared" si="3"/>
        <v xml:space="preserve">    (U4)0x0000000BU,                                                           /* 11 PTN11                                           */</v>
      </c>
      <c r="AS17" s="68" t="str">
        <f t="shared" si="4"/>
        <v xml:space="preserve">    (U4)0x0000003FU,                                                           /* 11 PTN11                                           */</v>
      </c>
      <c r="AT17" s="68" t="str">
        <f t="shared" ca="1" si="1"/>
        <v xml:space="preserve">    (U1)ALERT_REQ_S_ADTJA_PD_RQHN_PTN11,                                       /* 11 PTN11                                           */</v>
      </c>
      <c r="AU17" s="69" t="s">
        <v>81</v>
      </c>
      <c r="AV17" s="55" t="s">
        <v>79</v>
      </c>
      <c r="AW17" s="74" t="str">
        <f ca="1">UPPER(Matrix!$D$6)</f>
        <v>S_ADTJA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v>0</v>
      </c>
      <c r="AE18" s="138">
        <v>0</v>
      </c>
      <c r="AF18" s="253">
        <v>1</v>
      </c>
      <c r="AG18" s="253">
        <v>1</v>
      </c>
      <c r="AH18" s="253">
        <v>0</v>
      </c>
      <c r="AI18" s="253">
        <v>0</v>
      </c>
      <c r="AJ18" s="254" t="s">
        <v>342</v>
      </c>
      <c r="AL18" s="206" t="str">
        <f t="shared" ca="1" si="0"/>
        <v xml:space="preserve">    (U1)ALERT_REQ_S_ADTJA_PD_RQHN_PTN12</v>
      </c>
      <c r="AR18" s="68" t="str">
        <f t="shared" si="3"/>
        <v xml:space="preserve">    (U4)0x0000000CU,                                                           /* 12 PTN12                                           */</v>
      </c>
      <c r="AS18" s="68" t="str">
        <f t="shared" si="4"/>
        <v xml:space="preserve">    (U4)0x0000003FU,                                                           /* 12 PTN12                                           */</v>
      </c>
      <c r="AT18" s="68" t="str">
        <f t="shared" ca="1" si="1"/>
        <v xml:space="preserve">    (U1)ALERT_REQ_S_ADTJA_PD_RQHN_PTN12,                                       /* 12 PTN12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v>0</v>
      </c>
      <c r="AE19" s="138">
        <v>0</v>
      </c>
      <c r="AF19" s="253">
        <v>1</v>
      </c>
      <c r="AG19" s="253">
        <v>1</v>
      </c>
      <c r="AH19" s="253">
        <v>0</v>
      </c>
      <c r="AI19" s="253">
        <v>1</v>
      </c>
      <c r="AJ19" s="254" t="s">
        <v>343</v>
      </c>
      <c r="AL19" s="206" t="str">
        <f t="shared" ca="1" si="0"/>
        <v xml:space="preserve">    (U1)ALERT_REQ_S_ADTJA_PD_RQHN_PTN13</v>
      </c>
      <c r="AR19" s="68" t="str">
        <f t="shared" si="3"/>
        <v xml:space="preserve">    (U4)0x0000000DU,                                                           /* 13 PTN13                                           */</v>
      </c>
      <c r="AS19" s="68" t="str">
        <f t="shared" si="4"/>
        <v xml:space="preserve">    (U4)0x0000003FU,                                                           /* 13 PTN13                                           */</v>
      </c>
      <c r="AT19" s="68" t="str">
        <f t="shared" ca="1" si="1"/>
        <v xml:space="preserve">    (U1)ALERT_REQ_S_ADTJA_PD_RQHN_PTN13,                                       /* 13 PTN13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v>0</v>
      </c>
      <c r="AE20" s="138">
        <v>0</v>
      </c>
      <c r="AF20" s="253">
        <v>1</v>
      </c>
      <c r="AG20" s="253">
        <v>1</v>
      </c>
      <c r="AH20" s="253">
        <v>1</v>
      </c>
      <c r="AI20" s="253">
        <v>0</v>
      </c>
      <c r="AJ20" s="254" t="s">
        <v>344</v>
      </c>
      <c r="AL20" s="206" t="str">
        <f t="shared" ca="1" si="0"/>
        <v xml:space="preserve">    (U1)ALERT_REQ_S_ADTJA_PD_RQHN_PTN14</v>
      </c>
      <c r="AR20" s="68" t="str">
        <f t="shared" si="3"/>
        <v xml:space="preserve">    (U4)0x0000000EU,                                                           /* 14 PTN14                                           */</v>
      </c>
      <c r="AS20" s="68" t="str">
        <f t="shared" si="4"/>
        <v xml:space="preserve">    (U4)0x0000003FU,                                                           /* 14 PTN14                                           */</v>
      </c>
      <c r="AT20" s="68" t="str">
        <f t="shared" ca="1" si="1"/>
        <v xml:space="preserve">    (U1)ALERT_REQ_S_ADTJA_PD_RQHN_PTN14,                                       /* 14 PTN14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v>0</v>
      </c>
      <c r="AE21" s="138">
        <v>0</v>
      </c>
      <c r="AF21" s="253">
        <v>1</v>
      </c>
      <c r="AG21" s="253">
        <v>1</v>
      </c>
      <c r="AH21" s="253">
        <v>1</v>
      </c>
      <c r="AI21" s="253">
        <v>1</v>
      </c>
      <c r="AJ21" s="254" t="s">
        <v>345</v>
      </c>
      <c r="AL21" s="206" t="str">
        <f t="shared" ca="1" si="0"/>
        <v xml:space="preserve">    (U1)ALERT_REQ_S_ADTJA_PD_RQHN_PTN15</v>
      </c>
      <c r="AR21" s="68" t="str">
        <f t="shared" si="3"/>
        <v xml:space="preserve">    (U4)0x0000000FU,                                                           /* 15 PTN15                                           */</v>
      </c>
      <c r="AS21" s="68" t="str">
        <f t="shared" si="4"/>
        <v xml:space="preserve">    (U4)0x0000003FU,                                                           /* 15 PTN15                                           */</v>
      </c>
      <c r="AT21" s="68" t="str">
        <f t="shared" ca="1" si="1"/>
        <v xml:space="preserve">    (U1)ALERT_REQ_S_ADTJA_PD_RQHN_PTN15,                                       /* 15 PTN15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v>0</v>
      </c>
      <c r="AE22" s="138">
        <v>1</v>
      </c>
      <c r="AF22" s="138">
        <v>0</v>
      </c>
      <c r="AG22" s="138">
        <v>0</v>
      </c>
      <c r="AH22" s="138">
        <v>0</v>
      </c>
      <c r="AI22" s="138">
        <v>0</v>
      </c>
      <c r="AJ22" s="114" t="s">
        <v>108</v>
      </c>
      <c r="AL22" s="206" t="str">
        <f t="shared" si="0"/>
        <v xml:space="preserve">    (U1)ALERT_REQ_UNKNOWN</v>
      </c>
      <c r="AR22" s="68" t="str">
        <f t="shared" si="3"/>
        <v xml:space="preserve">    (U4)0x00000010U,                                                           /* 16 UNKNOWN                                         */</v>
      </c>
      <c r="AS22" s="68" t="str">
        <f t="shared" si="4"/>
        <v xml:space="preserve">    (U4)0x0000003FU,                                                           /* 16 UNKNOWN                                         */</v>
      </c>
      <c r="AT22" s="68" t="str">
        <f t="shared" si="1"/>
        <v xml:space="preserve">    (U1)ALERT_REQ_UNKNOWN,                                                     /* 16 UNKNOWN                                         */</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v>0</v>
      </c>
      <c r="AE23" s="138">
        <v>1</v>
      </c>
      <c r="AF23" s="138">
        <v>0</v>
      </c>
      <c r="AG23" s="138">
        <v>0</v>
      </c>
      <c r="AH23" s="138">
        <v>0</v>
      </c>
      <c r="AI23" s="138">
        <v>1</v>
      </c>
      <c r="AJ23" s="114" t="s">
        <v>108</v>
      </c>
      <c r="AL23" s="206" t="str">
        <f t="shared" si="0"/>
        <v xml:space="preserve">    (U1)ALERT_REQ_UNKNOWN</v>
      </c>
      <c r="AR23" s="68" t="str">
        <f t="shared" si="3"/>
        <v xml:space="preserve">    (U4)0x00000011U,                                                           /* 17 UNKNOWN                                         */</v>
      </c>
      <c r="AS23" s="68" t="str">
        <f t="shared" si="4"/>
        <v xml:space="preserve">    (U4)0x0000003FU,                                                           /* 17 UNKNOWN                                         */</v>
      </c>
      <c r="AT23" s="68" t="str">
        <f t="shared" si="1"/>
        <v xml:space="preserve">    (U1)ALERT_REQ_UNKNOWN,                                                     /* 17 UNKNOWN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v>0</v>
      </c>
      <c r="AE24" s="138">
        <v>1</v>
      </c>
      <c r="AF24" s="138">
        <v>0</v>
      </c>
      <c r="AG24" s="138">
        <v>0</v>
      </c>
      <c r="AH24" s="138">
        <v>1</v>
      </c>
      <c r="AI24" s="138">
        <v>0</v>
      </c>
      <c r="AJ24" s="114" t="s">
        <v>108</v>
      </c>
      <c r="AL24" s="206" t="str">
        <f t="shared" si="0"/>
        <v xml:space="preserve">    (U1)ALERT_REQ_UNKNOWN</v>
      </c>
      <c r="AR24" s="68" t="str">
        <f t="shared" si="3"/>
        <v xml:space="preserve">    (U4)0x00000012U,                                                           /* 18 UNKNOWN                                         */</v>
      </c>
      <c r="AS24" s="68" t="str">
        <f t="shared" si="4"/>
        <v xml:space="preserve">    (U4)0x0000003FU,                                                           /* 18 UNKNOWN                                         */</v>
      </c>
      <c r="AT24" s="68" t="str">
        <f t="shared" si="1"/>
        <v xml:space="preserve">    (U1)ALERT_REQ_UNKNOWN,                                                     /* 18 UNKNOWN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v>0</v>
      </c>
      <c r="AE25" s="138">
        <v>1</v>
      </c>
      <c r="AF25" s="138">
        <v>0</v>
      </c>
      <c r="AG25" s="138">
        <v>0</v>
      </c>
      <c r="AH25" s="138">
        <v>1</v>
      </c>
      <c r="AI25" s="138">
        <v>1</v>
      </c>
      <c r="AJ25" s="114" t="s">
        <v>108</v>
      </c>
      <c r="AL25" s="206" t="str">
        <f t="shared" si="0"/>
        <v xml:space="preserve">    (U1)ALERT_REQ_UNKNOWN</v>
      </c>
      <c r="AR25" s="68" t="str">
        <f t="shared" si="3"/>
        <v xml:space="preserve">    (U4)0x00000013U,                                                           /* 19 UNKNOWN                                         */</v>
      </c>
      <c r="AS25" s="68" t="str">
        <f t="shared" si="4"/>
        <v xml:space="preserve">    (U4)0x0000003FU,                                                           /* 19 UNKNOWN                                         */</v>
      </c>
      <c r="AT25" s="68" t="str">
        <f t="shared" si="1"/>
        <v xml:space="preserve">    (U1)ALERT_REQ_UNKNOWN,                                                     /* 19 UNKNOWN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v>0</v>
      </c>
      <c r="AE26" s="138">
        <v>1</v>
      </c>
      <c r="AF26" s="253">
        <v>0</v>
      </c>
      <c r="AG26" s="253">
        <v>1</v>
      </c>
      <c r="AH26" s="253">
        <v>0</v>
      </c>
      <c r="AI26" s="253">
        <v>0</v>
      </c>
      <c r="AJ26" s="114" t="s">
        <v>108</v>
      </c>
      <c r="AL26" s="206" t="str">
        <f t="shared" si="0"/>
        <v xml:space="preserve">    (U1)ALERT_REQ_UNKNOWN</v>
      </c>
      <c r="AR26" s="68" t="str">
        <f t="shared" si="3"/>
        <v xml:space="preserve">    (U4)0x00000014U,                                                           /* 20 UNKNOWN                                         */</v>
      </c>
      <c r="AS26" s="68" t="str">
        <f t="shared" si="4"/>
        <v xml:space="preserve">    (U4)0x0000003FU,                                                           /* 20 UNKNOWN                                         */</v>
      </c>
      <c r="AT26" s="68" t="str">
        <f t="shared" si="1"/>
        <v xml:space="preserve">    (U1)ALERT_REQ_UNKNOWN,                                                     /* 20 UNKNOWN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v>0</v>
      </c>
      <c r="AE27" s="138">
        <v>1</v>
      </c>
      <c r="AF27" s="253">
        <v>0</v>
      </c>
      <c r="AG27" s="253">
        <v>1</v>
      </c>
      <c r="AH27" s="253">
        <v>0</v>
      </c>
      <c r="AI27" s="253">
        <v>1</v>
      </c>
      <c r="AJ27" s="114" t="s">
        <v>108</v>
      </c>
      <c r="AL27" s="206" t="str">
        <f t="shared" si="0"/>
        <v xml:space="preserve">    (U1)ALERT_REQ_UNKNOWN</v>
      </c>
      <c r="AR27" s="68" t="str">
        <f t="shared" si="3"/>
        <v xml:space="preserve">    (U4)0x00000015U,                                                           /* 21 UNKNOWN                                         */</v>
      </c>
      <c r="AS27" s="68" t="str">
        <f t="shared" si="4"/>
        <v xml:space="preserve">    (U4)0x0000003FU,                                                           /* 21 UNKNOWN                                         */</v>
      </c>
      <c r="AT27" s="68" t="str">
        <f t="shared" si="1"/>
        <v xml:space="preserve">    (U1)ALERT_REQ_UNKNOWN,                                                     /* 21 UNKNOWN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v>0</v>
      </c>
      <c r="AE28" s="138">
        <v>1</v>
      </c>
      <c r="AF28" s="253">
        <v>0</v>
      </c>
      <c r="AG28" s="253">
        <v>1</v>
      </c>
      <c r="AH28" s="253">
        <v>1</v>
      </c>
      <c r="AI28" s="253">
        <v>0</v>
      </c>
      <c r="AJ28" s="114" t="s">
        <v>108</v>
      </c>
      <c r="AL28" s="206" t="str">
        <f t="shared" si="0"/>
        <v xml:space="preserve">    (U1)ALERT_REQ_UNKNOWN</v>
      </c>
      <c r="AR28" s="68" t="str">
        <f t="shared" si="3"/>
        <v xml:space="preserve">    (U4)0x00000016U,                                                           /* 22 UNKNOWN                                         */</v>
      </c>
      <c r="AS28" s="68" t="str">
        <f t="shared" si="4"/>
        <v xml:space="preserve">    (U4)0x0000003FU,                                                           /* 22 UNKNOWN                                         */</v>
      </c>
      <c r="AT28" s="68" t="str">
        <f t="shared" si="1"/>
        <v xml:space="preserve">    (U1)ALERT_REQ_UNKNOWN,                                                     /* 22 UNKNOWN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v>0</v>
      </c>
      <c r="AE29" s="138">
        <v>1</v>
      </c>
      <c r="AF29" s="253">
        <v>0</v>
      </c>
      <c r="AG29" s="253">
        <v>1</v>
      </c>
      <c r="AH29" s="253">
        <v>1</v>
      </c>
      <c r="AI29" s="253">
        <v>1</v>
      </c>
      <c r="AJ29" s="114" t="s">
        <v>108</v>
      </c>
      <c r="AL29" s="206" t="str">
        <f t="shared" si="0"/>
        <v xml:space="preserve">    (U1)ALERT_REQ_UNKNOWN</v>
      </c>
      <c r="AR29" s="68" t="str">
        <f t="shared" si="3"/>
        <v xml:space="preserve">    (U4)0x00000017U,                                                           /* 23 UNKNOWN                                         */</v>
      </c>
      <c r="AS29" s="68" t="str">
        <f t="shared" si="4"/>
        <v xml:space="preserve">    (U4)0x0000003FU,                                                           /* 23 UNKNOWN                                         */</v>
      </c>
      <c r="AT29" s="68" t="str">
        <f t="shared" si="1"/>
        <v xml:space="preserve">    (U1)ALERT_REQ_UNKNOWN,                                                     /* 23 UNKNOWN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v>0</v>
      </c>
      <c r="AE30" s="138">
        <v>1</v>
      </c>
      <c r="AF30" s="253">
        <v>1</v>
      </c>
      <c r="AG30" s="253">
        <v>0</v>
      </c>
      <c r="AH30" s="253">
        <v>0</v>
      </c>
      <c r="AI30" s="253">
        <v>0</v>
      </c>
      <c r="AJ30" s="114" t="s">
        <v>108</v>
      </c>
      <c r="AL30" s="206" t="str">
        <f t="shared" si="0"/>
        <v xml:space="preserve">    (U1)ALERT_REQ_UNKNOWN</v>
      </c>
      <c r="AR30" s="68" t="str">
        <f t="shared" si="3"/>
        <v xml:space="preserve">    (U4)0x00000018U,                                                           /* 24 UNKNOWN                                         */</v>
      </c>
      <c r="AS30" s="68" t="str">
        <f t="shared" si="4"/>
        <v xml:space="preserve">    (U4)0x0000003FU,                                                           /* 24 UNKNOWN                                         */</v>
      </c>
      <c r="AT30" s="68" t="str">
        <f t="shared" si="1"/>
        <v xml:space="preserve">    (U1)ALERT_REQ_UNKNOWN,                                                     /* 24 UNKNOWN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v>0</v>
      </c>
      <c r="AE31" s="138">
        <v>1</v>
      </c>
      <c r="AF31" s="253">
        <v>1</v>
      </c>
      <c r="AG31" s="253">
        <v>0</v>
      </c>
      <c r="AH31" s="253">
        <v>0</v>
      </c>
      <c r="AI31" s="253">
        <v>1</v>
      </c>
      <c r="AJ31" s="114" t="s">
        <v>108</v>
      </c>
      <c r="AL31" s="206" t="str">
        <f t="shared" si="0"/>
        <v xml:space="preserve">    (U1)ALERT_REQ_UNKNOWN</v>
      </c>
      <c r="AR31" s="68" t="str">
        <f t="shared" si="3"/>
        <v xml:space="preserve">    (U4)0x00000019U,                                                           /* 25 UNKNOWN                                         */</v>
      </c>
      <c r="AS31" s="68" t="str">
        <f t="shared" si="4"/>
        <v xml:space="preserve">    (U4)0x0000003FU,                                                           /* 25 UNKNOWN                                         */</v>
      </c>
      <c r="AT31" s="68" t="str">
        <f t="shared" si="1"/>
        <v xml:space="preserve">    (U1)ALERT_REQ_UNKNOWN,                                                     /* 25 UNKNOWN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v>0</v>
      </c>
      <c r="AE32" s="138">
        <v>1</v>
      </c>
      <c r="AF32" s="253">
        <v>1</v>
      </c>
      <c r="AG32" s="253">
        <v>0</v>
      </c>
      <c r="AH32" s="253">
        <v>1</v>
      </c>
      <c r="AI32" s="253">
        <v>0</v>
      </c>
      <c r="AJ32" s="114" t="s">
        <v>108</v>
      </c>
      <c r="AL32" s="206" t="str">
        <f t="shared" si="0"/>
        <v xml:space="preserve">    (U1)ALERT_REQ_UNKNOWN</v>
      </c>
      <c r="AR32" s="68" t="str">
        <f t="shared" si="3"/>
        <v xml:space="preserve">    (U4)0x0000001AU,                                                           /* 26 UNKNOWN                                         */</v>
      </c>
      <c r="AS32" s="68" t="str">
        <f t="shared" si="4"/>
        <v xml:space="preserve">    (U4)0x0000003FU,                                                           /* 26 UNKNOWN                                         */</v>
      </c>
      <c r="AT32" s="68" t="str">
        <f t="shared" si="1"/>
        <v xml:space="preserve">    (U1)ALERT_REQ_UNKNOWN,                                                     /* 26 UNKNOWN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v>0</v>
      </c>
      <c r="AE33" s="138">
        <v>1</v>
      </c>
      <c r="AF33" s="253">
        <v>1</v>
      </c>
      <c r="AG33" s="253">
        <v>0</v>
      </c>
      <c r="AH33" s="253">
        <v>1</v>
      </c>
      <c r="AI33" s="253">
        <v>1</v>
      </c>
      <c r="AJ33" s="114" t="s">
        <v>108</v>
      </c>
      <c r="AL33" s="206" t="str">
        <f t="shared" si="0"/>
        <v xml:space="preserve">    (U1)ALERT_REQ_UNKNOWN</v>
      </c>
      <c r="AR33" s="68" t="str">
        <f t="shared" si="3"/>
        <v xml:space="preserve">    (U4)0x0000001BU,                                                           /* 27 UNKNOWN                                         */</v>
      </c>
      <c r="AS33" s="68" t="str">
        <f t="shared" si="4"/>
        <v xml:space="preserve">    (U4)0x0000003FU,                                                           /* 27 UNKNOWN                                         */</v>
      </c>
      <c r="AT33" s="68" t="str">
        <f t="shared" si="1"/>
        <v xml:space="preserve">    (U1)ALERT_REQ_UNKNOWN,                                                     /* 27 UNKNOWN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v>0</v>
      </c>
      <c r="AE34" s="138">
        <v>1</v>
      </c>
      <c r="AF34" s="253">
        <v>1</v>
      </c>
      <c r="AG34" s="253">
        <v>1</v>
      </c>
      <c r="AH34" s="253">
        <v>0</v>
      </c>
      <c r="AI34" s="253">
        <v>0</v>
      </c>
      <c r="AJ34" s="114" t="s">
        <v>108</v>
      </c>
      <c r="AL34" s="206" t="str">
        <f t="shared" si="0"/>
        <v xml:space="preserve">    (U1)ALERT_REQ_UNKNOWN</v>
      </c>
      <c r="AR34" s="68" t="str">
        <f t="shared" si="3"/>
        <v xml:space="preserve">    (U4)0x0000001CU,                                                           /* 28 UNKNOWN                                         */</v>
      </c>
      <c r="AS34" s="68" t="str">
        <f t="shared" si="4"/>
        <v xml:space="preserve">    (U4)0x0000003FU,                                                           /* 28 UNKNOWN                                         */</v>
      </c>
      <c r="AT34" s="68" t="str">
        <f t="shared" si="1"/>
        <v xml:space="preserve">    (U1)ALERT_REQ_UNKNOWN,                                                     /* 28 UNKNOWN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v>0</v>
      </c>
      <c r="AE35" s="138">
        <v>1</v>
      </c>
      <c r="AF35" s="253">
        <v>1</v>
      </c>
      <c r="AG35" s="253">
        <v>1</v>
      </c>
      <c r="AH35" s="253">
        <v>0</v>
      </c>
      <c r="AI35" s="253">
        <v>1</v>
      </c>
      <c r="AJ35" s="114" t="s">
        <v>108</v>
      </c>
      <c r="AL35" s="206" t="str">
        <f t="shared" si="0"/>
        <v xml:space="preserve">    (U1)ALERT_REQ_UNKNOWN</v>
      </c>
      <c r="AR35" s="68" t="str">
        <f t="shared" si="3"/>
        <v xml:space="preserve">    (U4)0x0000001DU,                                                           /* 29 UNKNOWN                                         */</v>
      </c>
      <c r="AS35" s="68" t="str">
        <f t="shared" si="4"/>
        <v xml:space="preserve">    (U4)0x0000003FU,                                                           /* 29 UNKNOWN                                         */</v>
      </c>
      <c r="AT35" s="68" t="str">
        <f t="shared" si="1"/>
        <v xml:space="preserve">    (U1)ALERT_REQ_UNKNOWN,                                                     /* 29 UNKNOWN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v>0</v>
      </c>
      <c r="AE36" s="138">
        <v>1</v>
      </c>
      <c r="AF36" s="253">
        <v>1</v>
      </c>
      <c r="AG36" s="253">
        <v>1</v>
      </c>
      <c r="AH36" s="253">
        <v>1</v>
      </c>
      <c r="AI36" s="253">
        <v>0</v>
      </c>
      <c r="AJ36" s="114" t="s">
        <v>108</v>
      </c>
      <c r="AL36" s="206" t="str">
        <f t="shared" si="0"/>
        <v xml:space="preserve">    (U1)ALERT_REQ_UNKNOWN</v>
      </c>
      <c r="AR36" s="68" t="str">
        <f t="shared" si="3"/>
        <v xml:space="preserve">    (U4)0x0000001EU,                                                           /* 30 UNKNOWN                                         */</v>
      </c>
      <c r="AS36" s="68" t="str">
        <f t="shared" si="4"/>
        <v xml:space="preserve">    (U4)0x0000003FU,                                                           /* 30 UNKNOWN                                         */</v>
      </c>
      <c r="AT36" s="68" t="str">
        <f t="shared" si="1"/>
        <v xml:space="preserve">    (U1)ALERT_REQ_UNKNOWN,                                                     /* 30 UNKNOWN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v>0</v>
      </c>
      <c r="AE37" s="138">
        <v>1</v>
      </c>
      <c r="AF37" s="253">
        <v>1</v>
      </c>
      <c r="AG37" s="253">
        <v>1</v>
      </c>
      <c r="AH37" s="253">
        <v>1</v>
      </c>
      <c r="AI37" s="253">
        <v>1</v>
      </c>
      <c r="AJ37" s="114" t="s">
        <v>108</v>
      </c>
      <c r="AL37" s="206" t="str">
        <f t="shared" si="0"/>
        <v xml:space="preserve">    (U1)ALERT_REQ_UNKNOWN</v>
      </c>
      <c r="AR37" s="68" t="str">
        <f t="shared" si="3"/>
        <v xml:space="preserve">    (U4)0x0000001FU,                                                           /* 31 UNKNOWN                                         */</v>
      </c>
      <c r="AS37" s="68" t="str">
        <f t="shared" si="4"/>
        <v xml:space="preserve">    (U4)0x0000003FU,                                                           /* 31 UNKNOWN                                         */</v>
      </c>
      <c r="AT37" s="68" t="str">
        <f t="shared" si="1"/>
        <v xml:space="preserve">    (U1)ALERT_REQ_UNKNOWN,                                                     /* 31 UNKNOWN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v>1</v>
      </c>
      <c r="AE38" s="138">
        <v>0</v>
      </c>
      <c r="AF38" s="138">
        <v>0</v>
      </c>
      <c r="AG38" s="138">
        <v>0</v>
      </c>
      <c r="AH38" s="138">
        <v>0</v>
      </c>
      <c r="AI38" s="138">
        <v>0</v>
      </c>
      <c r="AJ38" s="114" t="s">
        <v>108</v>
      </c>
      <c r="AL38" s="206" t="str">
        <f t="shared" si="0"/>
        <v xml:space="preserve">    (U1)ALERT_REQ_UNKNOWN</v>
      </c>
      <c r="AR38" s="68" t="str">
        <f t="shared" si="3"/>
        <v xml:space="preserve">    (U4)0x00000020U,                                                           /* 32 UNKNOWN                                         */</v>
      </c>
      <c r="AS38" s="68" t="str">
        <f t="shared" si="4"/>
        <v xml:space="preserve">    (U4)0x0000003FU,                                                           /* 32 UNKNOWN                                         */</v>
      </c>
      <c r="AT38" s="68" t="str">
        <f t="shared" si="1"/>
        <v xml:space="preserve">    (U1)ALERT_REQ_UNKNOWN,                                                     /* 32 UNKNOWN                                         */</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v>1</v>
      </c>
      <c r="AE39" s="138">
        <v>0</v>
      </c>
      <c r="AF39" s="138">
        <v>0</v>
      </c>
      <c r="AG39" s="138">
        <v>0</v>
      </c>
      <c r="AH39" s="138">
        <v>0</v>
      </c>
      <c r="AI39" s="138">
        <v>1</v>
      </c>
      <c r="AJ39" s="114" t="s">
        <v>108</v>
      </c>
      <c r="AL39" s="206" t="str">
        <f t="shared" si="0"/>
        <v xml:space="preserve">    (U1)ALERT_REQ_UNKNOWN</v>
      </c>
      <c r="AR39" s="68" t="str">
        <f t="shared" si="3"/>
        <v xml:space="preserve">    (U4)0x00000021U,                                                           /* 33 UNKNOWN                                         */</v>
      </c>
      <c r="AS39" s="68" t="str">
        <f t="shared" si="4"/>
        <v xml:space="preserve">    (U4)0x0000003FU,                                                           /* 33 UNKNOWN                                         */</v>
      </c>
      <c r="AT39" s="68" t="str">
        <f t="shared" si="1"/>
        <v xml:space="preserve">    (U1)ALERT_REQ_UNKNOWN,                                                     /* 33 UNKNOWN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v>1</v>
      </c>
      <c r="AE40" s="138">
        <v>0</v>
      </c>
      <c r="AF40" s="138">
        <v>0</v>
      </c>
      <c r="AG40" s="138">
        <v>0</v>
      </c>
      <c r="AH40" s="138">
        <v>1</v>
      </c>
      <c r="AI40" s="138">
        <v>0</v>
      </c>
      <c r="AJ40" s="114" t="s">
        <v>108</v>
      </c>
      <c r="AL40" s="206" t="str">
        <f t="shared" si="0"/>
        <v xml:space="preserve">    (U1)ALERT_REQ_UNKNOWN</v>
      </c>
      <c r="AR40" s="68" t="str">
        <f t="shared" si="3"/>
        <v xml:space="preserve">    (U4)0x00000022U,                                                           /* 34 UNKNOWN                                         */</v>
      </c>
      <c r="AS40" s="68" t="str">
        <f t="shared" si="4"/>
        <v xml:space="preserve">    (U4)0x0000003FU,                                                           /* 34 UNKNOWN                                         */</v>
      </c>
      <c r="AT40" s="68" t="str">
        <f t="shared" si="1"/>
        <v xml:space="preserve">    (U1)ALERT_REQ_UNKNOWN,                                                     /* 34 UNKNOWN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v>1</v>
      </c>
      <c r="AE41" s="138">
        <v>0</v>
      </c>
      <c r="AF41" s="138">
        <v>0</v>
      </c>
      <c r="AG41" s="138">
        <v>0</v>
      </c>
      <c r="AH41" s="138">
        <v>1</v>
      </c>
      <c r="AI41" s="138">
        <v>1</v>
      </c>
      <c r="AJ41" s="114" t="s">
        <v>108</v>
      </c>
      <c r="AL41" s="206" t="str">
        <f t="shared" si="0"/>
        <v xml:space="preserve">    (U1)ALERT_REQ_UNKNOWN</v>
      </c>
      <c r="AR41" s="68" t="str">
        <f t="shared" si="3"/>
        <v xml:space="preserve">    (U4)0x00000023U,                                                           /* 35 UNKNOWN                                         */</v>
      </c>
      <c r="AS41" s="68" t="str">
        <f t="shared" si="4"/>
        <v xml:space="preserve">    (U4)0x0000003FU,                                                           /* 35 UNKNOWN                                         */</v>
      </c>
      <c r="AT41" s="68" t="str">
        <f t="shared" si="1"/>
        <v xml:space="preserve">    (U1)ALERT_REQ_UNKNOWN,                                                     /* 35 UNKNOWN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v>1</v>
      </c>
      <c r="AE42" s="138">
        <v>0</v>
      </c>
      <c r="AF42" s="253">
        <v>0</v>
      </c>
      <c r="AG42" s="253">
        <v>1</v>
      </c>
      <c r="AH42" s="253">
        <v>0</v>
      </c>
      <c r="AI42" s="253">
        <v>0</v>
      </c>
      <c r="AJ42" s="114" t="s">
        <v>108</v>
      </c>
      <c r="AL42" s="206" t="str">
        <f t="shared" si="0"/>
        <v xml:space="preserve">    (U1)ALERT_REQ_UNKNOWN</v>
      </c>
      <c r="AR42" s="68" t="str">
        <f t="shared" si="3"/>
        <v xml:space="preserve">    (U4)0x00000024U,                                                           /* 36 UNKNOWN                                         */</v>
      </c>
      <c r="AS42" s="68" t="str">
        <f t="shared" si="4"/>
        <v xml:space="preserve">    (U4)0x0000003FU,                                                           /* 36 UNKNOWN                                         */</v>
      </c>
      <c r="AT42" s="68" t="str">
        <f t="shared" si="1"/>
        <v xml:space="preserve">    (U1)ALERT_REQ_UNKNOWN,                                                     /* 36 UNKNOWN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v>1</v>
      </c>
      <c r="AE43" s="138">
        <v>0</v>
      </c>
      <c r="AF43" s="253">
        <v>0</v>
      </c>
      <c r="AG43" s="253">
        <v>1</v>
      </c>
      <c r="AH43" s="253">
        <v>0</v>
      </c>
      <c r="AI43" s="253">
        <v>1</v>
      </c>
      <c r="AJ43" s="114" t="s">
        <v>108</v>
      </c>
      <c r="AL43" s="206" t="str">
        <f t="shared" si="0"/>
        <v xml:space="preserve">    (U1)ALERT_REQ_UNKNOWN</v>
      </c>
      <c r="AR43" s="68" t="str">
        <f t="shared" si="3"/>
        <v xml:space="preserve">    (U4)0x00000025U,                                                           /* 37 UNKNOWN                                         */</v>
      </c>
      <c r="AS43" s="68" t="str">
        <f t="shared" si="4"/>
        <v xml:space="preserve">    (U4)0x0000003FU,                                                           /* 37 UNKNOWN                                         */</v>
      </c>
      <c r="AT43" s="68" t="str">
        <f t="shared" si="1"/>
        <v xml:space="preserve">    (U1)ALERT_REQ_UNKNOWN,                                                     /* 37 UNKNOWN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v>1</v>
      </c>
      <c r="AE44" s="138">
        <v>0</v>
      </c>
      <c r="AF44" s="253">
        <v>0</v>
      </c>
      <c r="AG44" s="253">
        <v>1</v>
      </c>
      <c r="AH44" s="253">
        <v>1</v>
      </c>
      <c r="AI44" s="253">
        <v>0</v>
      </c>
      <c r="AJ44" s="114" t="s">
        <v>108</v>
      </c>
      <c r="AL44" s="206" t="str">
        <f t="shared" si="0"/>
        <v xml:space="preserve">    (U1)ALERT_REQ_UNKNOWN</v>
      </c>
      <c r="AR44" s="68" t="str">
        <f t="shared" si="3"/>
        <v xml:space="preserve">    (U4)0x00000026U,                                                           /* 38 UNKNOWN                                         */</v>
      </c>
      <c r="AS44" s="68" t="str">
        <f t="shared" si="4"/>
        <v xml:space="preserve">    (U4)0x0000003FU,                                                           /* 38 UNKNOWN                                         */</v>
      </c>
      <c r="AT44" s="68" t="str">
        <f t="shared" si="1"/>
        <v xml:space="preserve">    (U1)ALERT_REQ_UNKNOWN,                                                     /* 38 UNKNOWN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v>1</v>
      </c>
      <c r="AE45" s="138">
        <v>0</v>
      </c>
      <c r="AF45" s="253">
        <v>0</v>
      </c>
      <c r="AG45" s="253">
        <v>1</v>
      </c>
      <c r="AH45" s="253">
        <v>1</v>
      </c>
      <c r="AI45" s="253">
        <v>1</v>
      </c>
      <c r="AJ45" s="114" t="s">
        <v>108</v>
      </c>
      <c r="AL45" s="206" t="str">
        <f t="shared" si="0"/>
        <v xml:space="preserve">    (U1)ALERT_REQ_UNKNOWN</v>
      </c>
      <c r="AR45" s="68" t="str">
        <f t="shared" si="3"/>
        <v xml:space="preserve">    (U4)0x00000027U,                                                           /* 39 UNKNOWN                                         */</v>
      </c>
      <c r="AS45" s="68" t="str">
        <f t="shared" si="4"/>
        <v xml:space="preserve">    (U4)0x0000003FU,                                                           /* 39 UNKNOWN                                         */</v>
      </c>
      <c r="AT45" s="68" t="str">
        <f t="shared" si="1"/>
        <v xml:space="preserve">    (U1)ALERT_REQ_UNKNOWN,                                                     /* 39 UNKNOWN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v>1</v>
      </c>
      <c r="AE46" s="138">
        <v>0</v>
      </c>
      <c r="AF46" s="253">
        <v>1</v>
      </c>
      <c r="AG46" s="253">
        <v>0</v>
      </c>
      <c r="AH46" s="253">
        <v>0</v>
      </c>
      <c r="AI46" s="253">
        <v>0</v>
      </c>
      <c r="AJ46" s="114" t="s">
        <v>108</v>
      </c>
      <c r="AL46" s="206" t="str">
        <f t="shared" si="0"/>
        <v xml:space="preserve">    (U1)ALERT_REQ_UNKNOWN</v>
      </c>
      <c r="AR46" s="68" t="str">
        <f t="shared" si="3"/>
        <v xml:space="preserve">    (U4)0x00000028U,                                                           /* 40 UNKNOWN                                         */</v>
      </c>
      <c r="AS46" s="68" t="str">
        <f t="shared" si="4"/>
        <v xml:space="preserve">    (U4)0x0000003FU,                                                           /* 40 UNKNOWN                                         */</v>
      </c>
      <c r="AT46" s="68" t="str">
        <f t="shared" si="1"/>
        <v xml:space="preserve">    (U1)ALERT_REQ_UNKNOWN,                                                     /* 40 UNKNOWN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v>1</v>
      </c>
      <c r="AE47" s="138">
        <v>0</v>
      </c>
      <c r="AF47" s="253">
        <v>1</v>
      </c>
      <c r="AG47" s="253">
        <v>0</v>
      </c>
      <c r="AH47" s="253">
        <v>0</v>
      </c>
      <c r="AI47" s="253">
        <v>1</v>
      </c>
      <c r="AJ47" s="114" t="s">
        <v>108</v>
      </c>
      <c r="AL47" s="206" t="str">
        <f t="shared" si="0"/>
        <v xml:space="preserve">    (U1)ALERT_REQ_UNKNOWN</v>
      </c>
      <c r="AR47" s="68" t="str">
        <f t="shared" si="3"/>
        <v xml:space="preserve">    (U4)0x00000029U,                                                           /* 41 UNKNOWN                                         */</v>
      </c>
      <c r="AS47" s="68" t="str">
        <f t="shared" si="4"/>
        <v xml:space="preserve">    (U4)0x0000003FU,                                                           /* 41 UNKNOWN                                         */</v>
      </c>
      <c r="AT47" s="68" t="str">
        <f t="shared" si="1"/>
        <v xml:space="preserve">    (U1)ALERT_REQ_UNKNOWN,                                                     /* 41 UNKNOWN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v>1</v>
      </c>
      <c r="AE48" s="138">
        <v>0</v>
      </c>
      <c r="AF48" s="253">
        <v>1</v>
      </c>
      <c r="AG48" s="253">
        <v>0</v>
      </c>
      <c r="AH48" s="253">
        <v>1</v>
      </c>
      <c r="AI48" s="253">
        <v>0</v>
      </c>
      <c r="AJ48" s="114" t="s">
        <v>108</v>
      </c>
      <c r="AL48" s="206" t="str">
        <f t="shared" si="0"/>
        <v xml:space="preserve">    (U1)ALERT_REQ_UNKNOWN</v>
      </c>
      <c r="AR48" s="68" t="str">
        <f t="shared" si="3"/>
        <v xml:space="preserve">    (U4)0x0000002AU,                                                           /* 42 UNKNOWN                                         */</v>
      </c>
      <c r="AS48" s="68" t="str">
        <f t="shared" si="4"/>
        <v xml:space="preserve">    (U4)0x0000003FU,                                                           /* 42 UNKNOWN                                         */</v>
      </c>
      <c r="AT48" s="68" t="str">
        <f t="shared" si="1"/>
        <v xml:space="preserve">    (U1)ALERT_REQ_UNKNOWN,                                                     /* 42 UNKNOWN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v>1</v>
      </c>
      <c r="AE49" s="138">
        <v>0</v>
      </c>
      <c r="AF49" s="253">
        <v>1</v>
      </c>
      <c r="AG49" s="253">
        <v>0</v>
      </c>
      <c r="AH49" s="253">
        <v>1</v>
      </c>
      <c r="AI49" s="253">
        <v>1</v>
      </c>
      <c r="AJ49" s="114" t="s">
        <v>108</v>
      </c>
      <c r="AL49" s="206" t="str">
        <f t="shared" si="0"/>
        <v xml:space="preserve">    (U1)ALERT_REQ_UNKNOWN</v>
      </c>
      <c r="AR49" s="68" t="str">
        <f t="shared" si="3"/>
        <v xml:space="preserve">    (U4)0x0000002BU,                                                           /* 43 UNKNOWN                                         */</v>
      </c>
      <c r="AS49" s="68" t="str">
        <f t="shared" si="4"/>
        <v xml:space="preserve">    (U4)0x0000003FU,                                                           /* 43 UNKNOWN                                         */</v>
      </c>
      <c r="AT49" s="68" t="str">
        <f t="shared" si="1"/>
        <v xml:space="preserve">    (U1)ALERT_REQ_UNKNOWN,                                                     /* 43 UNKNOWN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v>1</v>
      </c>
      <c r="AE50" s="138">
        <v>0</v>
      </c>
      <c r="AF50" s="253">
        <v>1</v>
      </c>
      <c r="AG50" s="253">
        <v>1</v>
      </c>
      <c r="AH50" s="253">
        <v>0</v>
      </c>
      <c r="AI50" s="253">
        <v>0</v>
      </c>
      <c r="AJ50" s="114" t="s">
        <v>108</v>
      </c>
      <c r="AL50" s="206" t="str">
        <f t="shared" si="0"/>
        <v xml:space="preserve">    (U1)ALERT_REQ_UNKNOWN</v>
      </c>
      <c r="AR50" s="68" t="str">
        <f t="shared" si="3"/>
        <v xml:space="preserve">    (U4)0x0000002CU,                                                           /* 44 UNKNOWN                                         */</v>
      </c>
      <c r="AS50" s="68" t="str">
        <f t="shared" si="4"/>
        <v xml:space="preserve">    (U4)0x0000003FU,                                                           /* 44 UNKNOWN                                         */</v>
      </c>
      <c r="AT50" s="68" t="str">
        <f t="shared" si="1"/>
        <v xml:space="preserve">    (U1)ALERT_REQ_UNKNOWN,                                                     /* 44 UNKNOWN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v>1</v>
      </c>
      <c r="AE51" s="138">
        <v>0</v>
      </c>
      <c r="AF51" s="253">
        <v>1</v>
      </c>
      <c r="AG51" s="253">
        <v>1</v>
      </c>
      <c r="AH51" s="253">
        <v>0</v>
      </c>
      <c r="AI51" s="253">
        <v>1</v>
      </c>
      <c r="AJ51" s="114" t="s">
        <v>108</v>
      </c>
      <c r="AL51" s="206" t="str">
        <f t="shared" si="0"/>
        <v xml:space="preserve">    (U1)ALERT_REQ_UNKNOWN</v>
      </c>
      <c r="AR51" s="68" t="str">
        <f t="shared" si="3"/>
        <v xml:space="preserve">    (U4)0x0000002DU,                                                           /* 45 UNKNOWN                                         */</v>
      </c>
      <c r="AS51" s="68" t="str">
        <f t="shared" si="4"/>
        <v xml:space="preserve">    (U4)0x0000003FU,                                                           /* 45 UNKNOWN                                         */</v>
      </c>
      <c r="AT51" s="68" t="str">
        <f t="shared" si="1"/>
        <v xml:space="preserve">    (U1)ALERT_REQ_UNKNOWN,                                                     /* 45 UNKNOWN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v>1</v>
      </c>
      <c r="AE52" s="138">
        <v>0</v>
      </c>
      <c r="AF52" s="253">
        <v>1</v>
      </c>
      <c r="AG52" s="253">
        <v>1</v>
      </c>
      <c r="AH52" s="253">
        <v>1</v>
      </c>
      <c r="AI52" s="253">
        <v>0</v>
      </c>
      <c r="AJ52" s="114" t="s">
        <v>108</v>
      </c>
      <c r="AL52" s="206" t="str">
        <f t="shared" si="0"/>
        <v xml:space="preserve">    (U1)ALERT_REQ_UNKNOWN</v>
      </c>
      <c r="AR52" s="68" t="str">
        <f t="shared" si="3"/>
        <v xml:space="preserve">    (U4)0x0000002EU,                                                           /* 46 UNKNOWN                                         */</v>
      </c>
      <c r="AS52" s="68" t="str">
        <f t="shared" si="4"/>
        <v xml:space="preserve">    (U4)0x0000003FU,                                                           /* 46 UNKNOWN                                         */</v>
      </c>
      <c r="AT52" s="68" t="str">
        <f t="shared" si="1"/>
        <v xml:space="preserve">    (U1)ALERT_REQ_UNKNOWN,                                                     /* 46 UNKNOWN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v>1</v>
      </c>
      <c r="AE53" s="138">
        <v>0</v>
      </c>
      <c r="AF53" s="253">
        <v>1</v>
      </c>
      <c r="AG53" s="253">
        <v>1</v>
      </c>
      <c r="AH53" s="253">
        <v>1</v>
      </c>
      <c r="AI53" s="253">
        <v>1</v>
      </c>
      <c r="AJ53" s="114" t="s">
        <v>108</v>
      </c>
      <c r="AL53" s="206" t="str">
        <f t="shared" si="0"/>
        <v xml:space="preserve">    (U1)ALERT_REQ_UNKNOWN</v>
      </c>
      <c r="AR53" s="68" t="str">
        <f t="shared" si="3"/>
        <v xml:space="preserve">    (U4)0x0000002FU,                                                           /* 47 UNKNOWN                                         */</v>
      </c>
      <c r="AS53" s="68" t="str">
        <f t="shared" si="4"/>
        <v xml:space="preserve">    (U4)0x0000003FU,                                                           /* 47 UNKNOWN                                         */</v>
      </c>
      <c r="AT53" s="68" t="str">
        <f t="shared" si="1"/>
        <v xml:space="preserve">    (U1)ALERT_REQ_UNKNOWN,                                                     /* 47 UNKNOWN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253">
        <v>1</v>
      </c>
      <c r="AE54" s="253">
        <v>1</v>
      </c>
      <c r="AF54" s="138">
        <v>0</v>
      </c>
      <c r="AG54" s="138">
        <v>0</v>
      </c>
      <c r="AH54" s="138">
        <v>0</v>
      </c>
      <c r="AI54" s="138">
        <v>0</v>
      </c>
      <c r="AJ54" s="114" t="s">
        <v>108</v>
      </c>
      <c r="AL54" s="206" t="str">
        <f t="shared" si="0"/>
        <v xml:space="preserve">    (U1)ALERT_REQ_UNKNOWN</v>
      </c>
      <c r="AR54" s="68" t="str">
        <f t="shared" si="3"/>
        <v xml:space="preserve">    (U4)0x00000030U,                                                           /* 48 UNKNOWN                                         */</v>
      </c>
      <c r="AS54" s="68" t="str">
        <f t="shared" si="4"/>
        <v xml:space="preserve">    (U4)0x0000003FU,                                                           /* 48 UNKNOWN                                         */</v>
      </c>
      <c r="AT54" s="68" t="str">
        <f t="shared" si="1"/>
        <v xml:space="preserve">    (U1)ALERT_REQ_UNKNOWN,                                                     /* 48 UNKNOWN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253">
        <v>1</v>
      </c>
      <c r="AE55" s="253">
        <v>1</v>
      </c>
      <c r="AF55" s="138">
        <v>0</v>
      </c>
      <c r="AG55" s="138">
        <v>0</v>
      </c>
      <c r="AH55" s="138">
        <v>0</v>
      </c>
      <c r="AI55" s="138">
        <v>1</v>
      </c>
      <c r="AJ55" s="114" t="s">
        <v>108</v>
      </c>
      <c r="AL55" s="206" t="str">
        <f t="shared" si="0"/>
        <v xml:space="preserve">    (U1)ALERT_REQ_UNKNOWN</v>
      </c>
      <c r="AR55" s="68" t="str">
        <f t="shared" si="3"/>
        <v xml:space="preserve">    (U4)0x00000031U,                                                           /* 49 UNKNOWN                                         */</v>
      </c>
      <c r="AS55" s="68" t="str">
        <f t="shared" si="4"/>
        <v xml:space="preserve">    (U4)0x0000003FU,                                                           /* 49 UNKNOWN                                         */</v>
      </c>
      <c r="AT55" s="68" t="str">
        <f t="shared" si="1"/>
        <v xml:space="preserve">    (U1)ALERT_REQ_UNKNOWN,                                                     /* 49 UNKNOWN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253">
        <v>1</v>
      </c>
      <c r="AE56" s="253">
        <v>1</v>
      </c>
      <c r="AF56" s="138">
        <v>0</v>
      </c>
      <c r="AG56" s="138">
        <v>0</v>
      </c>
      <c r="AH56" s="138">
        <v>1</v>
      </c>
      <c r="AI56" s="138">
        <v>0</v>
      </c>
      <c r="AJ56" s="114" t="s">
        <v>108</v>
      </c>
      <c r="AL56" s="206" t="str">
        <f t="shared" si="0"/>
        <v xml:space="preserve">    (U1)ALERT_REQ_UNKNOWN</v>
      </c>
      <c r="AR56" s="68" t="str">
        <f t="shared" si="3"/>
        <v xml:space="preserve">    (U4)0x00000032U,                                                           /* 50 UNKNOWN                                         */</v>
      </c>
      <c r="AS56" s="68" t="str">
        <f t="shared" si="4"/>
        <v xml:space="preserve">    (U4)0x0000003FU,                                                           /* 50 UNKNOWN                                         */</v>
      </c>
      <c r="AT56" s="68" t="str">
        <f t="shared" si="1"/>
        <v xml:space="preserve">    (U1)ALERT_REQ_UNKNOWN,                                                     /* 50 UNKNOWN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253">
        <v>1</v>
      </c>
      <c r="AE57" s="253">
        <v>1</v>
      </c>
      <c r="AF57" s="138">
        <v>0</v>
      </c>
      <c r="AG57" s="138">
        <v>0</v>
      </c>
      <c r="AH57" s="138">
        <v>1</v>
      </c>
      <c r="AI57" s="138">
        <v>1</v>
      </c>
      <c r="AJ57" s="114" t="s">
        <v>108</v>
      </c>
      <c r="AL57" s="206" t="str">
        <f t="shared" si="0"/>
        <v xml:space="preserve">    (U1)ALERT_REQ_UNKNOWN</v>
      </c>
      <c r="AR57" s="68" t="str">
        <f t="shared" si="3"/>
        <v xml:space="preserve">    (U4)0x00000033U,                                                           /* 51 UNKNOWN                                         */</v>
      </c>
      <c r="AS57" s="68" t="str">
        <f t="shared" si="4"/>
        <v xml:space="preserve">    (U4)0x0000003FU,                                                           /* 51 UNKNOWN                                         */</v>
      </c>
      <c r="AT57" s="68" t="str">
        <f t="shared" si="1"/>
        <v xml:space="preserve">    (U1)ALERT_REQ_UNKNOWN,                                                     /* 51 UNKNOWN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253">
        <v>1</v>
      </c>
      <c r="AE58" s="253">
        <v>1</v>
      </c>
      <c r="AF58" s="253">
        <v>0</v>
      </c>
      <c r="AG58" s="253">
        <v>1</v>
      </c>
      <c r="AH58" s="253">
        <v>0</v>
      </c>
      <c r="AI58" s="253">
        <v>0</v>
      </c>
      <c r="AJ58" s="114" t="s">
        <v>108</v>
      </c>
      <c r="AL58" s="206" t="str">
        <f t="shared" si="0"/>
        <v xml:space="preserve">    (U1)ALERT_REQ_UNKNOWN</v>
      </c>
      <c r="AR58" s="68" t="str">
        <f t="shared" si="3"/>
        <v xml:space="preserve">    (U4)0x00000034U,                                                           /* 52 UNKNOWN                                         */</v>
      </c>
      <c r="AS58" s="68" t="str">
        <f t="shared" si="4"/>
        <v xml:space="preserve">    (U4)0x0000003FU,                                                           /* 52 UNKNOWN                                         */</v>
      </c>
      <c r="AT58" s="68" t="str">
        <f t="shared" si="1"/>
        <v xml:space="preserve">    (U1)ALERT_REQ_UNKNOWN,                                                     /* 52 UNKNOWN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253">
        <v>1</v>
      </c>
      <c r="AE59" s="253">
        <v>1</v>
      </c>
      <c r="AF59" s="253">
        <v>0</v>
      </c>
      <c r="AG59" s="253">
        <v>1</v>
      </c>
      <c r="AH59" s="253">
        <v>0</v>
      </c>
      <c r="AI59" s="253">
        <v>1</v>
      </c>
      <c r="AJ59" s="114" t="s">
        <v>108</v>
      </c>
      <c r="AL59" s="206" t="str">
        <f t="shared" si="0"/>
        <v xml:space="preserve">    (U1)ALERT_REQ_UNKNOWN</v>
      </c>
      <c r="AR59" s="68" t="str">
        <f t="shared" si="3"/>
        <v xml:space="preserve">    (U4)0x00000035U,                                                           /* 53 UNKNOWN                                         */</v>
      </c>
      <c r="AS59" s="68" t="str">
        <f t="shared" si="4"/>
        <v xml:space="preserve">    (U4)0x0000003FU,                                                           /* 53 UNKNOWN                                         */</v>
      </c>
      <c r="AT59" s="68" t="str">
        <f t="shared" si="1"/>
        <v xml:space="preserve">    (U1)ALERT_REQ_UNKNOWN,                                                     /* 53 UNKNOWN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253">
        <v>1</v>
      </c>
      <c r="AE60" s="253">
        <v>1</v>
      </c>
      <c r="AF60" s="253">
        <v>0</v>
      </c>
      <c r="AG60" s="253">
        <v>1</v>
      </c>
      <c r="AH60" s="253">
        <v>1</v>
      </c>
      <c r="AI60" s="253">
        <v>0</v>
      </c>
      <c r="AJ60" s="114" t="s">
        <v>108</v>
      </c>
      <c r="AL60" s="206" t="str">
        <f t="shared" si="0"/>
        <v xml:space="preserve">    (U1)ALERT_REQ_UNKNOWN</v>
      </c>
      <c r="AR60" s="68" t="str">
        <f t="shared" si="3"/>
        <v xml:space="preserve">    (U4)0x00000036U,                                                           /* 54 UNKNOWN                                         */</v>
      </c>
      <c r="AS60" s="68" t="str">
        <f t="shared" si="4"/>
        <v xml:space="preserve">    (U4)0x0000003FU,                                                           /* 54 UNKNOWN                                         */</v>
      </c>
      <c r="AT60" s="68" t="str">
        <f t="shared" si="1"/>
        <v xml:space="preserve">    (U1)ALERT_REQ_UNKNOWN,                                                     /* 54 UNKNOWN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253">
        <v>1</v>
      </c>
      <c r="AE61" s="253">
        <v>1</v>
      </c>
      <c r="AF61" s="253">
        <v>0</v>
      </c>
      <c r="AG61" s="253">
        <v>1</v>
      </c>
      <c r="AH61" s="253">
        <v>1</v>
      </c>
      <c r="AI61" s="253">
        <v>1</v>
      </c>
      <c r="AJ61" s="114" t="s">
        <v>108</v>
      </c>
      <c r="AL61" s="206" t="str">
        <f t="shared" si="0"/>
        <v xml:space="preserve">    (U1)ALERT_REQ_UNKNOWN</v>
      </c>
      <c r="AR61" s="68" t="str">
        <f t="shared" si="3"/>
        <v xml:space="preserve">    (U4)0x00000037U,                                                           /* 55 UNKNOWN                                         */</v>
      </c>
      <c r="AS61" s="68" t="str">
        <f t="shared" si="4"/>
        <v xml:space="preserve">    (U4)0x0000003FU,                                                           /* 55 UNKNOWN                                         */</v>
      </c>
      <c r="AT61" s="68" t="str">
        <f t="shared" si="1"/>
        <v xml:space="preserve">    (U1)ALERT_REQ_UNKNOWN,                                                     /* 55 UNKNOWN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253">
        <v>1</v>
      </c>
      <c r="AE62" s="253">
        <v>1</v>
      </c>
      <c r="AF62" s="253">
        <v>1</v>
      </c>
      <c r="AG62" s="253">
        <v>0</v>
      </c>
      <c r="AH62" s="253">
        <v>0</v>
      </c>
      <c r="AI62" s="253">
        <v>0</v>
      </c>
      <c r="AJ62" s="114" t="s">
        <v>108</v>
      </c>
      <c r="AL62" s="206" t="str">
        <f t="shared" si="0"/>
        <v xml:space="preserve">    (U1)ALERT_REQ_UNKNOWN</v>
      </c>
      <c r="AR62" s="68" t="str">
        <f t="shared" si="3"/>
        <v xml:space="preserve">    (U4)0x00000038U,                                                           /* 56 UNKNOWN                                         */</v>
      </c>
      <c r="AS62" s="68" t="str">
        <f t="shared" si="4"/>
        <v xml:space="preserve">    (U4)0x0000003FU,                                                           /* 56 UNKNOWN                                         */</v>
      </c>
      <c r="AT62" s="68" t="str">
        <f t="shared" si="1"/>
        <v xml:space="preserve">    (U1)ALERT_REQ_UNKNOWN,                                                     /* 56 UNKNOWN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253">
        <v>1</v>
      </c>
      <c r="AE63" s="253">
        <v>1</v>
      </c>
      <c r="AF63" s="253">
        <v>1</v>
      </c>
      <c r="AG63" s="253">
        <v>0</v>
      </c>
      <c r="AH63" s="253">
        <v>0</v>
      </c>
      <c r="AI63" s="253">
        <v>1</v>
      </c>
      <c r="AJ63" s="114" t="s">
        <v>108</v>
      </c>
      <c r="AL63" s="206" t="str">
        <f t="shared" si="0"/>
        <v xml:space="preserve">    (U1)ALERT_REQ_UNKNOWN</v>
      </c>
      <c r="AR63" s="68" t="str">
        <f t="shared" si="3"/>
        <v xml:space="preserve">    (U4)0x00000039U,                                                           /* 57 UNKNOWN                                         */</v>
      </c>
      <c r="AS63" s="68" t="str">
        <f t="shared" si="4"/>
        <v xml:space="preserve">    (U4)0x0000003FU,                                                           /* 57 UNKNOWN                                         */</v>
      </c>
      <c r="AT63" s="68" t="str">
        <f t="shared" si="1"/>
        <v xml:space="preserve">    (U1)ALERT_REQ_UNKNOWN,                                                     /* 57 UNKNOWN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253">
        <v>1</v>
      </c>
      <c r="AE64" s="253">
        <v>1</v>
      </c>
      <c r="AF64" s="253">
        <v>1</v>
      </c>
      <c r="AG64" s="253">
        <v>0</v>
      </c>
      <c r="AH64" s="253">
        <v>1</v>
      </c>
      <c r="AI64" s="253">
        <v>0</v>
      </c>
      <c r="AJ64" s="114" t="s">
        <v>108</v>
      </c>
      <c r="AL64" s="206" t="str">
        <f t="shared" si="0"/>
        <v xml:space="preserve">    (U1)ALERT_REQ_UNKNOWN</v>
      </c>
      <c r="AR64" s="68" t="str">
        <f t="shared" si="3"/>
        <v xml:space="preserve">    (U4)0x0000003AU,                                                           /* 58 UNKNOWN                                         */</v>
      </c>
      <c r="AS64" s="68" t="str">
        <f t="shared" si="4"/>
        <v xml:space="preserve">    (U4)0x0000003FU,                                                           /* 58 UNKNOWN                                         */</v>
      </c>
      <c r="AT64" s="68" t="str">
        <f t="shared" si="1"/>
        <v xml:space="preserve">    (U1)ALERT_REQ_UNKNOWN,                                                     /* 58 UNKNOWN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253">
        <v>1</v>
      </c>
      <c r="AE65" s="253">
        <v>1</v>
      </c>
      <c r="AF65" s="253">
        <v>1</v>
      </c>
      <c r="AG65" s="253">
        <v>0</v>
      </c>
      <c r="AH65" s="253">
        <v>1</v>
      </c>
      <c r="AI65" s="253">
        <v>1</v>
      </c>
      <c r="AJ65" s="114" t="s">
        <v>108</v>
      </c>
      <c r="AL65" s="206" t="str">
        <f t="shared" si="0"/>
        <v xml:space="preserve">    (U1)ALERT_REQ_UNKNOWN</v>
      </c>
      <c r="AR65" s="68" t="str">
        <f t="shared" si="3"/>
        <v xml:space="preserve">    (U4)0x0000003BU,                                                           /* 59 UNKNOWN                                         */</v>
      </c>
      <c r="AS65" s="68" t="str">
        <f t="shared" si="4"/>
        <v xml:space="preserve">    (U4)0x0000003FU,                                                           /* 59 UNKNOWN                                         */</v>
      </c>
      <c r="AT65" s="68" t="str">
        <f t="shared" si="1"/>
        <v xml:space="preserve">    (U1)ALERT_REQ_UNKNOWN,                                                     /* 59 UNKNOWN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253">
        <v>1</v>
      </c>
      <c r="AE66" s="253">
        <v>1</v>
      </c>
      <c r="AF66" s="253">
        <v>1</v>
      </c>
      <c r="AG66" s="253">
        <v>1</v>
      </c>
      <c r="AH66" s="253">
        <v>0</v>
      </c>
      <c r="AI66" s="253">
        <v>0</v>
      </c>
      <c r="AJ66" s="114" t="s">
        <v>108</v>
      </c>
      <c r="AL66" s="206" t="str">
        <f t="shared" si="0"/>
        <v xml:space="preserve">    (U1)ALERT_REQ_UNKNOWN</v>
      </c>
      <c r="AR66" s="68" t="str">
        <f t="shared" si="3"/>
        <v xml:space="preserve">    (U4)0x0000003CU,                                                           /* 60 UNKNOWN                                         */</v>
      </c>
      <c r="AS66" s="68" t="str">
        <f t="shared" si="4"/>
        <v xml:space="preserve">    (U4)0x0000003FU,                                                           /* 60 UNKNOWN                                         */</v>
      </c>
      <c r="AT66" s="68" t="str">
        <f t="shared" si="1"/>
        <v xml:space="preserve">    (U1)ALERT_REQ_UNKNOWN,                                                     /* 60 UNKNOWN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253">
        <v>1</v>
      </c>
      <c r="AE67" s="253">
        <v>1</v>
      </c>
      <c r="AF67" s="253">
        <v>1</v>
      </c>
      <c r="AG67" s="253">
        <v>1</v>
      </c>
      <c r="AH67" s="253">
        <v>0</v>
      </c>
      <c r="AI67" s="253">
        <v>1</v>
      </c>
      <c r="AJ67" s="114" t="s">
        <v>108</v>
      </c>
      <c r="AL67" s="206" t="str">
        <f t="shared" si="0"/>
        <v xml:space="preserve">    (U1)ALERT_REQ_UNKNOWN</v>
      </c>
      <c r="AR67" s="68" t="str">
        <f t="shared" si="3"/>
        <v xml:space="preserve">    (U4)0x0000003DU,                                                           /* 61 UNKNOWN                                         */</v>
      </c>
      <c r="AS67" s="68" t="str">
        <f t="shared" si="4"/>
        <v xml:space="preserve">    (U4)0x0000003FU,                                                           /* 61 UNKNOWN                                         */</v>
      </c>
      <c r="AT67" s="68" t="str">
        <f t="shared" si="1"/>
        <v xml:space="preserve">    (U1)ALERT_REQ_UNKNOWN,                                                     /* 61 UNKNOWN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253">
        <v>1</v>
      </c>
      <c r="AE68" s="253">
        <v>1</v>
      </c>
      <c r="AF68" s="253">
        <v>1</v>
      </c>
      <c r="AG68" s="253">
        <v>1</v>
      </c>
      <c r="AH68" s="253">
        <v>1</v>
      </c>
      <c r="AI68" s="253">
        <v>0</v>
      </c>
      <c r="AJ68" s="114" t="s">
        <v>108</v>
      </c>
      <c r="AL68" s="206" t="str">
        <f t="shared" si="0"/>
        <v xml:space="preserve">    (U1)ALERT_REQ_UNKNOWN</v>
      </c>
      <c r="AR68" s="68" t="str">
        <f t="shared" si="3"/>
        <v xml:space="preserve">    (U4)0x0000003EU,                                                           /* 62 UNKNOWN                                         */</v>
      </c>
      <c r="AS68" s="68" t="str">
        <f t="shared" si="4"/>
        <v xml:space="preserve">    (U4)0x0000003FU,                                                           /* 62 UNKNOWN                                         */</v>
      </c>
      <c r="AT68" s="68" t="str">
        <f t="shared" si="1"/>
        <v xml:space="preserve">    (U1)ALERT_REQ_UNKNOWN,                                                     /* 62 UNKNOWN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253">
        <v>1</v>
      </c>
      <c r="AE69" s="253">
        <v>1</v>
      </c>
      <c r="AF69" s="253">
        <v>1</v>
      </c>
      <c r="AG69" s="253">
        <v>1</v>
      </c>
      <c r="AH69" s="253">
        <v>1</v>
      </c>
      <c r="AI69" s="253">
        <v>1</v>
      </c>
      <c r="AJ69" s="114" t="s">
        <v>108</v>
      </c>
      <c r="AL69" s="206" t="str">
        <f t="shared" si="0"/>
        <v xml:space="preserve">    (U1)ALERT_REQ_UNKNOWN</v>
      </c>
      <c r="AR69" s="68" t="str">
        <f t="shared" si="3"/>
        <v xml:space="preserve">    (U4)0x0000003FU                                                            /* 63 UNKNOWN                                         */</v>
      </c>
      <c r="AS69" s="68" t="str">
        <f t="shared" si="4"/>
        <v xml:space="preserve">    (U4)0x0000003FU                                                            /* 63 UNKNOWN                                         */</v>
      </c>
      <c r="AT69" s="68" t="str">
        <f t="shared" si="1"/>
        <v xml:space="preserve">    (U1)ALERT_REQ_UNKNOWN                                                      /* 63 UNKNOWN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v>
      </c>
      <c r="AS70" s="69" t="str">
        <f t="shared" si="4"/>
        <v>};</v>
      </c>
      <c r="AT70" s="69" t="str">
        <f>IF(AJ70&lt;&gt;"",AL70&amp;IF(AJ71&lt;&gt;"",","," ")&amp;REPT(" ",78-LEN(AL70))&amp;"/* "&amp;IF(C70&lt;10,"0"&amp;C70,C70)&amp;" "&amp;AJ70&amp;REPT(" ",48-LEN(AJ70))&amp;"*/",IF(AJ69&lt;&gt;"","};",""))</f>
        <v>};</v>
      </c>
    </row>
    <row r="71" spans="1:46">
      <c r="B71" s="142" t="str">
        <f ca="1">IF(B6&lt;&gt;"",B6,"")</f>
        <v>Table PD_RQHN</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PTN1</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PTN1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PTN2</v>
      </c>
      <c r="AK73" s="65"/>
      <c r="AL73" s="65" t="str">
        <f t="shared" si="9"/>
        <v>02</v>
      </c>
      <c r="AM73" s="67" t="str">
        <f t="shared" si="10"/>
        <v>00</v>
      </c>
      <c r="AN73" s="67" t="str">
        <f t="shared" si="11"/>
        <v>00</v>
      </c>
      <c r="AO73" s="67" t="str">
        <f t="shared" si="12"/>
        <v>00</v>
      </c>
      <c r="AQ73" s="206" t="str">
        <f t="shared" si="7"/>
        <v xml:space="preserve">    (U4)0x00000002U,                                                           /* 02 PTN2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PTN3</v>
      </c>
      <c r="AK74" s="65"/>
      <c r="AL74" s="65" t="str">
        <f t="shared" si="9"/>
        <v>03</v>
      </c>
      <c r="AM74" s="67" t="str">
        <f t="shared" si="10"/>
        <v>00</v>
      </c>
      <c r="AN74" s="67" t="str">
        <f t="shared" si="11"/>
        <v>00</v>
      </c>
      <c r="AO74" s="67" t="str">
        <f t="shared" si="12"/>
        <v>00</v>
      </c>
      <c r="AQ74" s="206" t="str">
        <f t="shared" si="7"/>
        <v xml:space="preserve">    (U4)0x00000003U,                                                           /* 03 PTN3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PTN4</v>
      </c>
      <c r="AK75" s="65"/>
      <c r="AL75" s="65" t="str">
        <f t="shared" si="9"/>
        <v>04</v>
      </c>
      <c r="AM75" s="67" t="str">
        <f t="shared" si="10"/>
        <v>00</v>
      </c>
      <c r="AN75" s="67" t="str">
        <f t="shared" si="11"/>
        <v>00</v>
      </c>
      <c r="AO75" s="67" t="str">
        <f t="shared" si="12"/>
        <v>00</v>
      </c>
      <c r="AQ75" s="206" t="str">
        <f t="shared" si="7"/>
        <v xml:space="preserve">    (U4)0x00000004U,                                                           /* 04 PTN4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PTN5</v>
      </c>
      <c r="AK76" s="65"/>
      <c r="AL76" s="65" t="str">
        <f t="shared" si="9"/>
        <v>05</v>
      </c>
      <c r="AM76" s="67" t="str">
        <f t="shared" si="10"/>
        <v>00</v>
      </c>
      <c r="AN76" s="67" t="str">
        <f t="shared" si="11"/>
        <v>00</v>
      </c>
      <c r="AO76" s="67" t="str">
        <f t="shared" si="12"/>
        <v>00</v>
      </c>
      <c r="AQ76" s="206" t="str">
        <f t="shared" si="7"/>
        <v xml:space="preserve">    (U4)0x00000005U,                                                           /* 05 PTN5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PTN6</v>
      </c>
      <c r="AK77" s="65"/>
      <c r="AL77" s="65" t="str">
        <f t="shared" si="9"/>
        <v>06</v>
      </c>
      <c r="AM77" s="67" t="str">
        <f t="shared" si="10"/>
        <v>00</v>
      </c>
      <c r="AN77" s="67" t="str">
        <f t="shared" si="11"/>
        <v>00</v>
      </c>
      <c r="AO77" s="67" t="str">
        <f t="shared" si="12"/>
        <v>00</v>
      </c>
      <c r="AQ77" s="206" t="str">
        <f t="shared" si="7"/>
        <v xml:space="preserve">    (U4)0x00000006U,                                                           /* 06 PTN6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PTN7</v>
      </c>
      <c r="AK78" s="65"/>
      <c r="AL78" s="65" t="str">
        <f t="shared" si="9"/>
        <v>07</v>
      </c>
      <c r="AM78" s="67" t="str">
        <f t="shared" si="10"/>
        <v>00</v>
      </c>
      <c r="AN78" s="67" t="str">
        <f t="shared" si="11"/>
        <v>00</v>
      </c>
      <c r="AO78" s="67" t="str">
        <f t="shared" si="12"/>
        <v>00</v>
      </c>
      <c r="AQ78" s="206" t="str">
        <f t="shared" si="7"/>
        <v xml:space="preserve">    (U4)0x00000007U,                                                           /* 07 PTN7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PTN8</v>
      </c>
      <c r="AK79" s="65"/>
      <c r="AL79" s="65" t="str">
        <f t="shared" si="9"/>
        <v>08</v>
      </c>
      <c r="AM79" s="67" t="str">
        <f t="shared" si="10"/>
        <v>00</v>
      </c>
      <c r="AN79" s="67" t="str">
        <f t="shared" si="11"/>
        <v>00</v>
      </c>
      <c r="AO79" s="67" t="str">
        <f t="shared" si="12"/>
        <v>00</v>
      </c>
      <c r="AQ79" s="206" t="str">
        <f t="shared" si="7"/>
        <v xml:space="preserve">    (U4)0x00000008U,                                                           /* 08 PTN8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PTN9</v>
      </c>
      <c r="AK80" s="65"/>
      <c r="AL80" s="65" t="str">
        <f t="shared" si="9"/>
        <v>09</v>
      </c>
      <c r="AM80" s="67" t="str">
        <f t="shared" si="10"/>
        <v>00</v>
      </c>
      <c r="AN80" s="67" t="str">
        <f t="shared" si="11"/>
        <v>00</v>
      </c>
      <c r="AO80" s="67" t="str">
        <f t="shared" si="12"/>
        <v>00</v>
      </c>
      <c r="AQ80" s="206" t="str">
        <f t="shared" si="7"/>
        <v xml:space="preserve">    (U4)0x00000009U,                                                           /* 09 PTN9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PTN10</v>
      </c>
      <c r="AK81" s="65"/>
      <c r="AL81" s="65" t="str">
        <f t="shared" si="9"/>
        <v>0A</v>
      </c>
      <c r="AM81" s="67" t="str">
        <f t="shared" si="10"/>
        <v>00</v>
      </c>
      <c r="AN81" s="67" t="str">
        <f t="shared" si="11"/>
        <v>00</v>
      </c>
      <c r="AO81" s="67" t="str">
        <f t="shared" si="12"/>
        <v>00</v>
      </c>
      <c r="AQ81" s="206" t="str">
        <f t="shared" si="7"/>
        <v xml:space="preserve">    (U4)0x0000000AU,                                                           /* 10 PTN10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PTN11</v>
      </c>
      <c r="AK82" s="65"/>
      <c r="AL82" s="65" t="str">
        <f t="shared" si="9"/>
        <v>0B</v>
      </c>
      <c r="AM82" s="67" t="str">
        <f t="shared" si="10"/>
        <v>00</v>
      </c>
      <c r="AN82" s="67" t="str">
        <f t="shared" si="11"/>
        <v>00</v>
      </c>
      <c r="AO82" s="67" t="str">
        <f t="shared" si="12"/>
        <v>00</v>
      </c>
      <c r="AQ82" s="206" t="str">
        <f t="shared" si="7"/>
        <v xml:space="preserve">    (U4)0x0000000BU,                                                           /* 11 PTN11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PTN12</v>
      </c>
      <c r="AK83" s="65"/>
      <c r="AL83" s="65" t="str">
        <f t="shared" si="9"/>
        <v>0C</v>
      </c>
      <c r="AM83" s="67" t="str">
        <f t="shared" si="10"/>
        <v>00</v>
      </c>
      <c r="AN83" s="67" t="str">
        <f t="shared" si="11"/>
        <v>00</v>
      </c>
      <c r="AO83" s="67" t="str">
        <f t="shared" si="12"/>
        <v>00</v>
      </c>
      <c r="AQ83" s="206" t="str">
        <f t="shared" si="7"/>
        <v xml:space="preserve">    (U4)0x0000000CU,                                                           /* 12 PTN12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PTN13</v>
      </c>
      <c r="AK84" s="65"/>
      <c r="AL84" s="65" t="str">
        <f t="shared" si="9"/>
        <v>0D</v>
      </c>
      <c r="AM84" s="67" t="str">
        <f t="shared" si="10"/>
        <v>00</v>
      </c>
      <c r="AN84" s="67" t="str">
        <f t="shared" si="11"/>
        <v>00</v>
      </c>
      <c r="AO84" s="67" t="str">
        <f t="shared" si="12"/>
        <v>00</v>
      </c>
      <c r="AQ84" s="206" t="str">
        <f t="shared" si="7"/>
        <v xml:space="preserve">    (U4)0x0000000DU,                                                           /* 13 PTN13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PTN14</v>
      </c>
      <c r="AK85" s="65"/>
      <c r="AL85" s="65" t="str">
        <f t="shared" si="9"/>
        <v>0E</v>
      </c>
      <c r="AM85" s="67" t="str">
        <f t="shared" si="10"/>
        <v>00</v>
      </c>
      <c r="AN85" s="67" t="str">
        <f t="shared" si="11"/>
        <v>00</v>
      </c>
      <c r="AO85" s="67" t="str">
        <f t="shared" si="12"/>
        <v>00</v>
      </c>
      <c r="AQ85" s="206" t="str">
        <f t="shared" si="7"/>
        <v xml:space="preserve">    (U4)0x0000000EU,                                                           /* 14 PTN14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PTN15</v>
      </c>
      <c r="AK86" s="65"/>
      <c r="AL86" s="65" t="str">
        <f t="shared" si="9"/>
        <v>0F</v>
      </c>
      <c r="AM86" s="67" t="str">
        <f t="shared" si="10"/>
        <v>00</v>
      </c>
      <c r="AN86" s="67" t="str">
        <f t="shared" si="11"/>
        <v>00</v>
      </c>
      <c r="AO86" s="67" t="str">
        <f t="shared" si="12"/>
        <v>00</v>
      </c>
      <c r="AQ86" s="206" t="str">
        <f t="shared" si="7"/>
        <v xml:space="preserve">    (U4)0x0000000FU,                                                           /* 15 PTN15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1</v>
      </c>
      <c r="AF87" s="132">
        <f t="shared" si="14"/>
        <v>0</v>
      </c>
      <c r="AG87" s="132">
        <f t="shared" si="14"/>
        <v>0</v>
      </c>
      <c r="AH87" s="132">
        <f t="shared" si="14"/>
        <v>0</v>
      </c>
      <c r="AI87" s="132">
        <f t="shared" si="14"/>
        <v>0</v>
      </c>
      <c r="AJ87" s="52" t="str">
        <f t="shared" si="6"/>
        <v>UNKNOWN</v>
      </c>
      <c r="AK87" s="65"/>
      <c r="AL87" s="65" t="str">
        <f t="shared" si="9"/>
        <v>10</v>
      </c>
      <c r="AM87" s="67" t="str">
        <f t="shared" si="10"/>
        <v>00</v>
      </c>
      <c r="AN87" s="67" t="str">
        <f t="shared" si="11"/>
        <v>00</v>
      </c>
      <c r="AO87" s="67" t="str">
        <f t="shared" si="12"/>
        <v>00</v>
      </c>
      <c r="AQ87" s="206" t="str">
        <f t="shared" si="7"/>
        <v xml:space="preserve">    (U4)0x00000010U,                                                           /* 16 UNKNOWN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1</v>
      </c>
      <c r="AF88" s="132">
        <f t="shared" si="14"/>
        <v>0</v>
      </c>
      <c r="AG88" s="132">
        <f t="shared" si="14"/>
        <v>0</v>
      </c>
      <c r="AH88" s="132">
        <f t="shared" si="14"/>
        <v>0</v>
      </c>
      <c r="AI88" s="132">
        <f t="shared" si="14"/>
        <v>1</v>
      </c>
      <c r="AJ88" s="52" t="str">
        <f t="shared" si="6"/>
        <v>UNKNOWN</v>
      </c>
      <c r="AK88" s="65"/>
      <c r="AL88" s="65" t="str">
        <f t="shared" si="9"/>
        <v>11</v>
      </c>
      <c r="AM88" s="67" t="str">
        <f t="shared" si="10"/>
        <v>00</v>
      </c>
      <c r="AN88" s="67" t="str">
        <f t="shared" si="11"/>
        <v>00</v>
      </c>
      <c r="AO88" s="67" t="str">
        <f t="shared" si="12"/>
        <v>00</v>
      </c>
      <c r="AQ88" s="206" t="str">
        <f t="shared" si="7"/>
        <v xml:space="preserve">    (U4)0x00000011U,                                                           /* 17 UNKNOWN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1</v>
      </c>
      <c r="AF89" s="132">
        <f t="shared" si="14"/>
        <v>0</v>
      </c>
      <c r="AG89" s="132">
        <f t="shared" si="14"/>
        <v>0</v>
      </c>
      <c r="AH89" s="132">
        <f t="shared" si="14"/>
        <v>1</v>
      </c>
      <c r="AI89" s="132">
        <f t="shared" si="14"/>
        <v>0</v>
      </c>
      <c r="AJ89" s="52" t="str">
        <f t="shared" si="6"/>
        <v>UNKNOWN</v>
      </c>
      <c r="AK89" s="65"/>
      <c r="AL89" s="65" t="str">
        <f t="shared" si="9"/>
        <v>12</v>
      </c>
      <c r="AM89" s="67" t="str">
        <f t="shared" si="10"/>
        <v>00</v>
      </c>
      <c r="AN89" s="67" t="str">
        <f t="shared" si="11"/>
        <v>00</v>
      </c>
      <c r="AO89" s="67" t="str">
        <f t="shared" si="12"/>
        <v>00</v>
      </c>
      <c r="AQ89" s="206" t="str">
        <f t="shared" si="7"/>
        <v xml:space="preserve">    (U4)0x00000012U,                                                           /* 18 UNKNOWN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1</v>
      </c>
      <c r="AF90" s="132">
        <f t="shared" si="14"/>
        <v>0</v>
      </c>
      <c r="AG90" s="132">
        <f t="shared" si="14"/>
        <v>0</v>
      </c>
      <c r="AH90" s="132">
        <f t="shared" si="14"/>
        <v>1</v>
      </c>
      <c r="AI90" s="132">
        <f t="shared" si="14"/>
        <v>1</v>
      </c>
      <c r="AJ90" s="52" t="str">
        <f t="shared" si="6"/>
        <v>UNKNOWN</v>
      </c>
      <c r="AK90" s="65"/>
      <c r="AL90" s="65" t="str">
        <f t="shared" si="9"/>
        <v>13</v>
      </c>
      <c r="AM90" s="67" t="str">
        <f t="shared" si="10"/>
        <v>00</v>
      </c>
      <c r="AN90" s="67" t="str">
        <f t="shared" si="11"/>
        <v>00</v>
      </c>
      <c r="AO90" s="67" t="str">
        <f t="shared" si="12"/>
        <v>00</v>
      </c>
      <c r="AQ90" s="206" t="str">
        <f t="shared" si="7"/>
        <v xml:space="preserve">    (U4)0x00000013U,                                                           /* 19 UNKNOWN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1</v>
      </c>
      <c r="AF91" s="132">
        <f t="shared" si="14"/>
        <v>0</v>
      </c>
      <c r="AG91" s="132">
        <f t="shared" si="14"/>
        <v>1</v>
      </c>
      <c r="AH91" s="132">
        <f t="shared" si="14"/>
        <v>0</v>
      </c>
      <c r="AI91" s="132">
        <f t="shared" si="14"/>
        <v>0</v>
      </c>
      <c r="AJ91" s="52" t="str">
        <f t="shared" si="6"/>
        <v>UNKNOWN</v>
      </c>
      <c r="AK91" s="65"/>
      <c r="AL91" s="65" t="str">
        <f t="shared" si="9"/>
        <v>14</v>
      </c>
      <c r="AM91" s="67" t="str">
        <f t="shared" si="10"/>
        <v>00</v>
      </c>
      <c r="AN91" s="67" t="str">
        <f t="shared" si="11"/>
        <v>00</v>
      </c>
      <c r="AO91" s="67" t="str">
        <f t="shared" si="12"/>
        <v>00</v>
      </c>
      <c r="AQ91" s="206" t="str">
        <f t="shared" si="7"/>
        <v xml:space="preserve">    (U4)0x00000014U,                                                           /* 20 UNKNOWN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1</v>
      </c>
      <c r="AF92" s="132">
        <f t="shared" si="14"/>
        <v>0</v>
      </c>
      <c r="AG92" s="132">
        <f t="shared" si="14"/>
        <v>1</v>
      </c>
      <c r="AH92" s="132">
        <f t="shared" si="14"/>
        <v>0</v>
      </c>
      <c r="AI92" s="132">
        <f t="shared" si="14"/>
        <v>1</v>
      </c>
      <c r="AJ92" s="52" t="str">
        <f t="shared" si="6"/>
        <v>UNKNOWN</v>
      </c>
      <c r="AK92" s="65"/>
      <c r="AL92" s="65" t="str">
        <f t="shared" si="9"/>
        <v>15</v>
      </c>
      <c r="AM92" s="67" t="str">
        <f t="shared" si="10"/>
        <v>00</v>
      </c>
      <c r="AN92" s="67" t="str">
        <f t="shared" si="11"/>
        <v>00</v>
      </c>
      <c r="AO92" s="67" t="str">
        <f t="shared" si="12"/>
        <v>00</v>
      </c>
      <c r="AQ92" s="206" t="str">
        <f t="shared" si="7"/>
        <v xml:space="preserve">    (U4)0x00000015U,                                                           /* 21 UNKNOWN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1</v>
      </c>
      <c r="AF93" s="132">
        <f t="shared" si="14"/>
        <v>0</v>
      </c>
      <c r="AG93" s="132">
        <f t="shared" si="14"/>
        <v>1</v>
      </c>
      <c r="AH93" s="132">
        <f t="shared" si="14"/>
        <v>1</v>
      </c>
      <c r="AI93" s="132">
        <f t="shared" si="14"/>
        <v>0</v>
      </c>
      <c r="AJ93" s="52" t="str">
        <f t="shared" si="6"/>
        <v>UNKNOWN</v>
      </c>
      <c r="AK93" s="65"/>
      <c r="AL93" s="65" t="str">
        <f t="shared" si="9"/>
        <v>16</v>
      </c>
      <c r="AM93" s="67" t="str">
        <f t="shared" si="10"/>
        <v>00</v>
      </c>
      <c r="AN93" s="67" t="str">
        <f t="shared" si="11"/>
        <v>00</v>
      </c>
      <c r="AO93" s="67" t="str">
        <f t="shared" si="12"/>
        <v>00</v>
      </c>
      <c r="AQ93" s="206" t="str">
        <f t="shared" si="7"/>
        <v xml:space="preserve">    (U4)0x00000016U,                                                           /* 22 UNKNOWN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1</v>
      </c>
      <c r="AF94" s="132">
        <f t="shared" si="14"/>
        <v>0</v>
      </c>
      <c r="AG94" s="132">
        <f t="shared" si="14"/>
        <v>1</v>
      </c>
      <c r="AH94" s="132">
        <f t="shared" si="14"/>
        <v>1</v>
      </c>
      <c r="AI94" s="132">
        <f>IF(AI29=1,1,0)</f>
        <v>1</v>
      </c>
      <c r="AJ94" s="52" t="str">
        <f t="shared" si="6"/>
        <v>UNKNOWN</v>
      </c>
      <c r="AK94" s="65"/>
      <c r="AL94" s="65" t="str">
        <f t="shared" si="9"/>
        <v>17</v>
      </c>
      <c r="AM94" s="67" t="str">
        <f t="shared" si="10"/>
        <v>00</v>
      </c>
      <c r="AN94" s="67" t="str">
        <f t="shared" si="11"/>
        <v>00</v>
      </c>
      <c r="AO94" s="67" t="str">
        <f t="shared" si="12"/>
        <v>00</v>
      </c>
      <c r="AQ94" s="206" t="str">
        <f t="shared" si="7"/>
        <v xml:space="preserve">    (U4)0x00000017U,                                                           /* 23 UNKNOWN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1</v>
      </c>
      <c r="AF95" s="132">
        <f t="shared" si="15"/>
        <v>1</v>
      </c>
      <c r="AG95" s="132">
        <f t="shared" si="15"/>
        <v>0</v>
      </c>
      <c r="AH95" s="132">
        <f t="shared" si="15"/>
        <v>0</v>
      </c>
      <c r="AI95" s="132">
        <f t="shared" si="15"/>
        <v>0</v>
      </c>
      <c r="AJ95" s="52" t="str">
        <f t="shared" si="6"/>
        <v>UNKNOWN</v>
      </c>
      <c r="AK95" s="65"/>
      <c r="AL95" s="65" t="str">
        <f t="shared" si="9"/>
        <v>18</v>
      </c>
      <c r="AM95" s="67" t="str">
        <f t="shared" si="10"/>
        <v>00</v>
      </c>
      <c r="AN95" s="67" t="str">
        <f t="shared" si="11"/>
        <v>00</v>
      </c>
      <c r="AO95" s="67" t="str">
        <f t="shared" si="12"/>
        <v>00</v>
      </c>
      <c r="AQ95" s="206" t="str">
        <f t="shared" si="7"/>
        <v xml:space="preserve">    (U4)0x00000018U,                                                           /* 24 UNKNOWN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1</v>
      </c>
      <c r="AF96" s="132">
        <f t="shared" si="15"/>
        <v>1</v>
      </c>
      <c r="AG96" s="132">
        <f t="shared" si="15"/>
        <v>0</v>
      </c>
      <c r="AH96" s="132">
        <f t="shared" si="15"/>
        <v>0</v>
      </c>
      <c r="AI96" s="132">
        <f t="shared" si="15"/>
        <v>1</v>
      </c>
      <c r="AJ96" s="52" t="str">
        <f t="shared" si="6"/>
        <v>UNKNOWN</v>
      </c>
      <c r="AK96" s="65"/>
      <c r="AL96" s="65" t="str">
        <f t="shared" si="9"/>
        <v>19</v>
      </c>
      <c r="AM96" s="67" t="str">
        <f t="shared" si="10"/>
        <v>00</v>
      </c>
      <c r="AN96" s="67" t="str">
        <f t="shared" si="11"/>
        <v>00</v>
      </c>
      <c r="AO96" s="67" t="str">
        <f t="shared" si="12"/>
        <v>00</v>
      </c>
      <c r="AQ96" s="206" t="str">
        <f t="shared" si="7"/>
        <v xml:space="preserve">    (U4)0x00000019U,                                                           /* 25 UNKNOWN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1</v>
      </c>
      <c r="AF97" s="132">
        <f t="shared" si="15"/>
        <v>1</v>
      </c>
      <c r="AG97" s="132">
        <f t="shared" si="15"/>
        <v>0</v>
      </c>
      <c r="AH97" s="132">
        <f t="shared" si="15"/>
        <v>1</v>
      </c>
      <c r="AI97" s="132">
        <f t="shared" si="15"/>
        <v>0</v>
      </c>
      <c r="AJ97" s="52" t="str">
        <f t="shared" si="6"/>
        <v>UNKNOWN</v>
      </c>
      <c r="AK97" s="65"/>
      <c r="AL97" s="65" t="str">
        <f t="shared" si="9"/>
        <v>1A</v>
      </c>
      <c r="AM97" s="67" t="str">
        <f t="shared" si="10"/>
        <v>00</v>
      </c>
      <c r="AN97" s="67" t="str">
        <f t="shared" si="11"/>
        <v>00</v>
      </c>
      <c r="AO97" s="67" t="str">
        <f t="shared" si="12"/>
        <v>00</v>
      </c>
      <c r="AQ97" s="206" t="str">
        <f t="shared" si="7"/>
        <v xml:space="preserve">    (U4)0x0000001AU,                                                           /* 26 UNKNOWN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1</v>
      </c>
      <c r="AF98" s="132">
        <f t="shared" si="15"/>
        <v>1</v>
      </c>
      <c r="AG98" s="132">
        <f t="shared" si="15"/>
        <v>0</v>
      </c>
      <c r="AH98" s="132">
        <f t="shared" si="15"/>
        <v>1</v>
      </c>
      <c r="AI98" s="132">
        <f t="shared" si="15"/>
        <v>1</v>
      </c>
      <c r="AJ98" s="52" t="str">
        <f t="shared" si="6"/>
        <v>UNKNOWN</v>
      </c>
      <c r="AK98" s="65"/>
      <c r="AL98" s="65" t="str">
        <f t="shared" si="9"/>
        <v>1B</v>
      </c>
      <c r="AM98" s="67" t="str">
        <f t="shared" si="10"/>
        <v>00</v>
      </c>
      <c r="AN98" s="67" t="str">
        <f t="shared" si="11"/>
        <v>00</v>
      </c>
      <c r="AO98" s="67" t="str">
        <f t="shared" si="12"/>
        <v>00</v>
      </c>
      <c r="AQ98" s="206" t="str">
        <f t="shared" si="7"/>
        <v xml:space="preserve">    (U4)0x0000001BU,                                                           /* 27 UNKNOWN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1</v>
      </c>
      <c r="AF99" s="132">
        <f t="shared" si="15"/>
        <v>1</v>
      </c>
      <c r="AG99" s="132">
        <f t="shared" si="15"/>
        <v>1</v>
      </c>
      <c r="AH99" s="132">
        <f t="shared" si="15"/>
        <v>0</v>
      </c>
      <c r="AI99" s="132">
        <f t="shared" si="15"/>
        <v>0</v>
      </c>
      <c r="AJ99" s="52" t="str">
        <f t="shared" si="6"/>
        <v>UNKNOWN</v>
      </c>
      <c r="AK99" s="65"/>
      <c r="AL99" s="65" t="str">
        <f t="shared" si="9"/>
        <v>1C</v>
      </c>
      <c r="AM99" s="67" t="str">
        <f t="shared" si="10"/>
        <v>00</v>
      </c>
      <c r="AN99" s="67" t="str">
        <f t="shared" si="11"/>
        <v>00</v>
      </c>
      <c r="AO99" s="67" t="str">
        <f t="shared" si="12"/>
        <v>00</v>
      </c>
      <c r="AQ99" s="206" t="str">
        <f t="shared" si="7"/>
        <v xml:space="preserve">    (U4)0x0000001CU,                                                           /* 28 UNKNOWN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1</v>
      </c>
      <c r="AF100" s="132">
        <f t="shared" si="15"/>
        <v>1</v>
      </c>
      <c r="AG100" s="132">
        <f t="shared" si="15"/>
        <v>1</v>
      </c>
      <c r="AH100" s="132">
        <f t="shared" si="15"/>
        <v>0</v>
      </c>
      <c r="AI100" s="132">
        <f t="shared" si="15"/>
        <v>1</v>
      </c>
      <c r="AJ100" s="52" t="str">
        <f t="shared" si="6"/>
        <v>UNKNOWN</v>
      </c>
      <c r="AK100" s="65"/>
      <c r="AL100" s="65" t="str">
        <f t="shared" si="9"/>
        <v>1D</v>
      </c>
      <c r="AM100" s="67" t="str">
        <f t="shared" si="10"/>
        <v>00</v>
      </c>
      <c r="AN100" s="67" t="str">
        <f t="shared" si="11"/>
        <v>00</v>
      </c>
      <c r="AO100" s="67" t="str">
        <f t="shared" si="12"/>
        <v>00</v>
      </c>
      <c r="AQ100" s="206" t="str">
        <f t="shared" si="7"/>
        <v xml:space="preserve">    (U4)0x0000001DU,                                                           /* 29 UNKNOWN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1</v>
      </c>
      <c r="AF101" s="132">
        <f t="shared" si="15"/>
        <v>1</v>
      </c>
      <c r="AG101" s="132">
        <f t="shared" si="15"/>
        <v>1</v>
      </c>
      <c r="AH101" s="132">
        <f t="shared" si="15"/>
        <v>1</v>
      </c>
      <c r="AI101" s="132">
        <f t="shared" si="15"/>
        <v>0</v>
      </c>
      <c r="AJ101" s="52" t="str">
        <f t="shared" si="6"/>
        <v>UNKNOWN</v>
      </c>
      <c r="AK101" s="65"/>
      <c r="AL101" s="65" t="str">
        <f t="shared" si="9"/>
        <v>1E</v>
      </c>
      <c r="AM101" s="67" t="str">
        <f t="shared" si="10"/>
        <v>00</v>
      </c>
      <c r="AN101" s="67" t="str">
        <f t="shared" si="11"/>
        <v>00</v>
      </c>
      <c r="AO101" s="67" t="str">
        <f t="shared" si="12"/>
        <v>00</v>
      </c>
      <c r="AQ101" s="206" t="str">
        <f t="shared" si="7"/>
        <v xml:space="preserve">    (U4)0x0000001EU,                                                           /* 30 UNKNOWN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1</v>
      </c>
      <c r="AF102" s="132">
        <f t="shared" si="15"/>
        <v>1</v>
      </c>
      <c r="AG102" s="132">
        <f t="shared" si="15"/>
        <v>1</v>
      </c>
      <c r="AH102" s="132">
        <f t="shared" si="15"/>
        <v>1</v>
      </c>
      <c r="AI102" s="132">
        <f>IF(AI37=1,1,0)</f>
        <v>1</v>
      </c>
      <c r="AJ102" s="52" t="str">
        <f t="shared" si="6"/>
        <v>UNKNOWN</v>
      </c>
      <c r="AK102" s="65"/>
      <c r="AL102" s="65" t="str">
        <f t="shared" si="9"/>
        <v>1F</v>
      </c>
      <c r="AM102" s="67" t="str">
        <f t="shared" si="10"/>
        <v>00</v>
      </c>
      <c r="AN102" s="67" t="str">
        <f t="shared" si="11"/>
        <v>00</v>
      </c>
      <c r="AO102" s="67" t="str">
        <f t="shared" si="12"/>
        <v>00</v>
      </c>
      <c r="AQ102" s="206" t="str">
        <f t="shared" si="7"/>
        <v xml:space="preserve">    (U4)0x0000001FU,                                                           /* 31 UNKNOWN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1</v>
      </c>
      <c r="AE103" s="132">
        <f t="shared" si="16"/>
        <v>0</v>
      </c>
      <c r="AF103" s="132">
        <f t="shared" si="16"/>
        <v>0</v>
      </c>
      <c r="AG103" s="132">
        <f t="shared" si="16"/>
        <v>0</v>
      </c>
      <c r="AH103" s="132">
        <f t="shared" si="16"/>
        <v>0</v>
      </c>
      <c r="AI103" s="132">
        <f t="shared" si="16"/>
        <v>0</v>
      </c>
      <c r="AJ103" s="52" t="str">
        <f t="shared" si="6"/>
        <v>UNKNOWN</v>
      </c>
      <c r="AK103" s="65"/>
      <c r="AL103" s="65" t="str">
        <f t="shared" si="9"/>
        <v>20</v>
      </c>
      <c r="AM103" s="67" t="str">
        <f t="shared" si="10"/>
        <v>00</v>
      </c>
      <c r="AN103" s="67" t="str">
        <f t="shared" si="11"/>
        <v>00</v>
      </c>
      <c r="AO103" s="67" t="str">
        <f t="shared" si="12"/>
        <v>00</v>
      </c>
      <c r="AQ103" s="206" t="str">
        <f t="shared" si="7"/>
        <v xml:space="preserve">    (U4)0x00000020U,                                                           /* 32 UNKNOWN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1</v>
      </c>
      <c r="AE104" s="132">
        <f t="shared" si="16"/>
        <v>0</v>
      </c>
      <c r="AF104" s="132">
        <f t="shared" si="16"/>
        <v>0</v>
      </c>
      <c r="AG104" s="132">
        <f t="shared" si="16"/>
        <v>0</v>
      </c>
      <c r="AH104" s="132">
        <f t="shared" si="16"/>
        <v>0</v>
      </c>
      <c r="AI104" s="132">
        <f t="shared" si="16"/>
        <v>1</v>
      </c>
      <c r="AJ104" s="52" t="str">
        <f t="shared" si="6"/>
        <v>UNKNOWN</v>
      </c>
      <c r="AK104" s="65"/>
      <c r="AL104" s="65" t="str">
        <f t="shared" si="9"/>
        <v>21</v>
      </c>
      <c r="AM104" s="67" t="str">
        <f t="shared" si="10"/>
        <v>00</v>
      </c>
      <c r="AN104" s="67" t="str">
        <f t="shared" si="11"/>
        <v>00</v>
      </c>
      <c r="AO104" s="67" t="str">
        <f t="shared" si="12"/>
        <v>00</v>
      </c>
      <c r="AQ104" s="206" t="str">
        <f t="shared" si="7"/>
        <v xml:space="preserve">    (U4)0x00000021U,                                                           /* 33 UNKNOWN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1</v>
      </c>
      <c r="AE105" s="132">
        <f t="shared" si="16"/>
        <v>0</v>
      </c>
      <c r="AF105" s="132">
        <f t="shared" si="16"/>
        <v>0</v>
      </c>
      <c r="AG105" s="132">
        <f t="shared" si="16"/>
        <v>0</v>
      </c>
      <c r="AH105" s="132">
        <f t="shared" si="16"/>
        <v>1</v>
      </c>
      <c r="AI105" s="132">
        <f t="shared" si="16"/>
        <v>0</v>
      </c>
      <c r="AJ105" s="52" t="str">
        <f t="shared" si="6"/>
        <v>UNKNOWN</v>
      </c>
      <c r="AK105" s="65"/>
      <c r="AL105" s="65" t="str">
        <f t="shared" si="9"/>
        <v>22</v>
      </c>
      <c r="AM105" s="67" t="str">
        <f t="shared" si="10"/>
        <v>00</v>
      </c>
      <c r="AN105" s="67" t="str">
        <f t="shared" si="11"/>
        <v>00</v>
      </c>
      <c r="AO105" s="67" t="str">
        <f t="shared" si="12"/>
        <v>00</v>
      </c>
      <c r="AQ105" s="206" t="str">
        <f t="shared" si="7"/>
        <v xml:space="preserve">    (U4)0x00000022U,                                                           /* 34 UNKNOWN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1</v>
      </c>
      <c r="AE106" s="132">
        <f t="shared" si="16"/>
        <v>0</v>
      </c>
      <c r="AF106" s="132">
        <f t="shared" si="16"/>
        <v>0</v>
      </c>
      <c r="AG106" s="132">
        <f t="shared" si="16"/>
        <v>0</v>
      </c>
      <c r="AH106" s="132">
        <f t="shared" si="16"/>
        <v>1</v>
      </c>
      <c r="AI106" s="132">
        <f t="shared" si="16"/>
        <v>1</v>
      </c>
      <c r="AJ106" s="52" t="str">
        <f t="shared" si="6"/>
        <v>UNKNOWN</v>
      </c>
      <c r="AK106" s="65"/>
      <c r="AL106" s="65" t="str">
        <f t="shared" si="9"/>
        <v>23</v>
      </c>
      <c r="AM106" s="67" t="str">
        <f t="shared" si="10"/>
        <v>00</v>
      </c>
      <c r="AN106" s="67" t="str">
        <f t="shared" si="11"/>
        <v>00</v>
      </c>
      <c r="AO106" s="67" t="str">
        <f t="shared" si="12"/>
        <v>00</v>
      </c>
      <c r="AQ106" s="206" t="str">
        <f t="shared" si="7"/>
        <v xml:space="preserve">    (U4)0x00000023U,                                                           /* 35 UNKNOWN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1</v>
      </c>
      <c r="AE107" s="132">
        <f t="shared" si="16"/>
        <v>0</v>
      </c>
      <c r="AF107" s="132">
        <f t="shared" si="16"/>
        <v>0</v>
      </c>
      <c r="AG107" s="132">
        <f t="shared" si="16"/>
        <v>1</v>
      </c>
      <c r="AH107" s="132">
        <f t="shared" si="16"/>
        <v>0</v>
      </c>
      <c r="AI107" s="132">
        <f t="shared" si="16"/>
        <v>0</v>
      </c>
      <c r="AJ107" s="52" t="str">
        <f t="shared" si="6"/>
        <v>UNKNOWN</v>
      </c>
      <c r="AK107" s="65"/>
      <c r="AL107" s="65" t="str">
        <f t="shared" si="9"/>
        <v>24</v>
      </c>
      <c r="AM107" s="67" t="str">
        <f t="shared" si="10"/>
        <v>00</v>
      </c>
      <c r="AN107" s="67" t="str">
        <f t="shared" si="11"/>
        <v>00</v>
      </c>
      <c r="AO107" s="67" t="str">
        <f t="shared" si="12"/>
        <v>00</v>
      </c>
      <c r="AQ107" s="206" t="str">
        <f t="shared" si="7"/>
        <v xml:space="preserve">    (U4)0x00000024U,                                                           /* 36 UNKNOWN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1</v>
      </c>
      <c r="AE108" s="132">
        <f t="shared" si="16"/>
        <v>0</v>
      </c>
      <c r="AF108" s="132">
        <f t="shared" si="16"/>
        <v>0</v>
      </c>
      <c r="AG108" s="132">
        <f t="shared" si="16"/>
        <v>1</v>
      </c>
      <c r="AH108" s="132">
        <f t="shared" si="16"/>
        <v>0</v>
      </c>
      <c r="AI108" s="132">
        <f t="shared" si="16"/>
        <v>1</v>
      </c>
      <c r="AJ108" s="52" t="str">
        <f t="shared" si="6"/>
        <v>UNKNOWN</v>
      </c>
      <c r="AK108" s="65"/>
      <c r="AL108" s="65" t="str">
        <f t="shared" si="9"/>
        <v>25</v>
      </c>
      <c r="AM108" s="67" t="str">
        <f t="shared" si="10"/>
        <v>00</v>
      </c>
      <c r="AN108" s="67" t="str">
        <f t="shared" si="11"/>
        <v>00</v>
      </c>
      <c r="AO108" s="67" t="str">
        <f t="shared" si="12"/>
        <v>00</v>
      </c>
      <c r="AQ108" s="206" t="str">
        <f t="shared" si="7"/>
        <v xml:space="preserve">    (U4)0x00000025U,                                                           /* 37 UNKNOWN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1</v>
      </c>
      <c r="AE109" s="132">
        <f t="shared" si="16"/>
        <v>0</v>
      </c>
      <c r="AF109" s="132">
        <f t="shared" si="16"/>
        <v>0</v>
      </c>
      <c r="AG109" s="132">
        <f t="shared" si="16"/>
        <v>1</v>
      </c>
      <c r="AH109" s="132">
        <f t="shared" si="16"/>
        <v>1</v>
      </c>
      <c r="AI109" s="132">
        <f t="shared" si="16"/>
        <v>0</v>
      </c>
      <c r="AJ109" s="52" t="str">
        <f t="shared" si="6"/>
        <v>UNKNOWN</v>
      </c>
      <c r="AK109" s="65"/>
      <c r="AL109" s="65" t="str">
        <f t="shared" si="9"/>
        <v>26</v>
      </c>
      <c r="AM109" s="67" t="str">
        <f t="shared" si="10"/>
        <v>00</v>
      </c>
      <c r="AN109" s="67" t="str">
        <f t="shared" si="11"/>
        <v>00</v>
      </c>
      <c r="AO109" s="67" t="str">
        <f t="shared" si="12"/>
        <v>00</v>
      </c>
      <c r="AQ109" s="206" t="str">
        <f t="shared" si="7"/>
        <v xml:space="preserve">    (U4)0x00000026U,                                                           /* 38 UNKNOWN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1</v>
      </c>
      <c r="AE110" s="132">
        <f t="shared" si="16"/>
        <v>0</v>
      </c>
      <c r="AF110" s="132">
        <f t="shared" si="16"/>
        <v>0</v>
      </c>
      <c r="AG110" s="132">
        <f t="shared" si="16"/>
        <v>1</v>
      </c>
      <c r="AH110" s="132">
        <f t="shared" si="16"/>
        <v>1</v>
      </c>
      <c r="AI110" s="132">
        <f>IF(AI45=1,1,0)</f>
        <v>1</v>
      </c>
      <c r="AJ110" s="52" t="str">
        <f t="shared" si="6"/>
        <v>UNKNOWN</v>
      </c>
      <c r="AK110" s="65"/>
      <c r="AL110" s="65" t="str">
        <f t="shared" si="9"/>
        <v>27</v>
      </c>
      <c r="AM110" s="67" t="str">
        <f t="shared" si="10"/>
        <v>00</v>
      </c>
      <c r="AN110" s="67" t="str">
        <f t="shared" si="11"/>
        <v>00</v>
      </c>
      <c r="AO110" s="67" t="str">
        <f t="shared" si="12"/>
        <v>00</v>
      </c>
      <c r="AQ110" s="206" t="str">
        <f t="shared" si="7"/>
        <v xml:space="preserve">    (U4)0x00000027U,                                                           /* 39 UNKNOWN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1</v>
      </c>
      <c r="AE111" s="132">
        <f t="shared" si="17"/>
        <v>0</v>
      </c>
      <c r="AF111" s="132">
        <f t="shared" si="17"/>
        <v>1</v>
      </c>
      <c r="AG111" s="132">
        <f t="shared" si="17"/>
        <v>0</v>
      </c>
      <c r="AH111" s="132">
        <f t="shared" si="17"/>
        <v>0</v>
      </c>
      <c r="AI111" s="132">
        <f t="shared" si="17"/>
        <v>0</v>
      </c>
      <c r="AJ111" s="52" t="str">
        <f t="shared" si="6"/>
        <v>UNKNOWN</v>
      </c>
      <c r="AK111" s="65"/>
      <c r="AL111" s="65" t="str">
        <f t="shared" si="9"/>
        <v>28</v>
      </c>
      <c r="AM111" s="67" t="str">
        <f t="shared" si="10"/>
        <v>00</v>
      </c>
      <c r="AN111" s="67" t="str">
        <f t="shared" si="11"/>
        <v>00</v>
      </c>
      <c r="AO111" s="67" t="str">
        <f t="shared" si="12"/>
        <v>00</v>
      </c>
      <c r="AQ111" s="206" t="str">
        <f t="shared" si="7"/>
        <v xml:space="preserve">    (U4)0x00000028U,                                                           /* 40 UNKNOWN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1</v>
      </c>
      <c r="AE112" s="132">
        <f t="shared" si="17"/>
        <v>0</v>
      </c>
      <c r="AF112" s="132">
        <f t="shared" si="17"/>
        <v>1</v>
      </c>
      <c r="AG112" s="132">
        <f t="shared" si="17"/>
        <v>0</v>
      </c>
      <c r="AH112" s="132">
        <f t="shared" si="17"/>
        <v>0</v>
      </c>
      <c r="AI112" s="132">
        <f t="shared" si="17"/>
        <v>1</v>
      </c>
      <c r="AJ112" s="52" t="str">
        <f t="shared" si="6"/>
        <v>UNKNOWN</v>
      </c>
      <c r="AK112" s="65"/>
      <c r="AL112" s="65" t="str">
        <f t="shared" si="9"/>
        <v>29</v>
      </c>
      <c r="AM112" s="67" t="str">
        <f t="shared" si="10"/>
        <v>00</v>
      </c>
      <c r="AN112" s="67" t="str">
        <f t="shared" si="11"/>
        <v>00</v>
      </c>
      <c r="AO112" s="67" t="str">
        <f t="shared" si="12"/>
        <v>00</v>
      </c>
      <c r="AQ112" s="206" t="str">
        <f t="shared" si="7"/>
        <v xml:space="preserve">    (U4)0x00000029U,                                                           /* 41 UNKNOWN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1</v>
      </c>
      <c r="AE113" s="132">
        <f t="shared" si="17"/>
        <v>0</v>
      </c>
      <c r="AF113" s="132">
        <f t="shared" si="17"/>
        <v>1</v>
      </c>
      <c r="AG113" s="132">
        <f t="shared" si="17"/>
        <v>0</v>
      </c>
      <c r="AH113" s="132">
        <f t="shared" si="17"/>
        <v>1</v>
      </c>
      <c r="AI113" s="132">
        <f t="shared" si="17"/>
        <v>0</v>
      </c>
      <c r="AJ113" s="52" t="str">
        <f t="shared" si="6"/>
        <v>UNKNOWN</v>
      </c>
      <c r="AK113" s="65"/>
      <c r="AL113" s="65" t="str">
        <f t="shared" si="9"/>
        <v>2A</v>
      </c>
      <c r="AM113" s="67" t="str">
        <f t="shared" si="10"/>
        <v>00</v>
      </c>
      <c r="AN113" s="67" t="str">
        <f t="shared" si="11"/>
        <v>00</v>
      </c>
      <c r="AO113" s="67" t="str">
        <f t="shared" si="12"/>
        <v>00</v>
      </c>
      <c r="AQ113" s="206" t="str">
        <f t="shared" si="7"/>
        <v xml:space="preserve">    (U4)0x0000002AU,                                                           /* 42 UNKNOWN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1</v>
      </c>
      <c r="AE114" s="132">
        <f t="shared" si="17"/>
        <v>0</v>
      </c>
      <c r="AF114" s="132">
        <f t="shared" si="17"/>
        <v>1</v>
      </c>
      <c r="AG114" s="132">
        <f t="shared" si="17"/>
        <v>0</v>
      </c>
      <c r="AH114" s="132">
        <f t="shared" si="17"/>
        <v>1</v>
      </c>
      <c r="AI114" s="132">
        <f t="shared" si="17"/>
        <v>1</v>
      </c>
      <c r="AJ114" s="52" t="str">
        <f t="shared" si="6"/>
        <v>UNKNOWN</v>
      </c>
      <c r="AK114" s="65"/>
      <c r="AL114" s="65" t="str">
        <f t="shared" si="9"/>
        <v>2B</v>
      </c>
      <c r="AM114" s="67" t="str">
        <f t="shared" si="10"/>
        <v>00</v>
      </c>
      <c r="AN114" s="67" t="str">
        <f t="shared" si="11"/>
        <v>00</v>
      </c>
      <c r="AO114" s="67" t="str">
        <f t="shared" si="12"/>
        <v>00</v>
      </c>
      <c r="AQ114" s="206" t="str">
        <f t="shared" si="7"/>
        <v xml:space="preserve">    (U4)0x0000002BU,                                                           /* 43 UNKNOWN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1</v>
      </c>
      <c r="AE115" s="132">
        <f t="shared" si="17"/>
        <v>0</v>
      </c>
      <c r="AF115" s="132">
        <f t="shared" si="17"/>
        <v>1</v>
      </c>
      <c r="AG115" s="132">
        <f t="shared" si="17"/>
        <v>1</v>
      </c>
      <c r="AH115" s="132">
        <f t="shared" si="17"/>
        <v>0</v>
      </c>
      <c r="AI115" s="132">
        <f t="shared" si="17"/>
        <v>0</v>
      </c>
      <c r="AJ115" s="52" t="str">
        <f t="shared" si="6"/>
        <v>UNKNOWN</v>
      </c>
      <c r="AK115" s="65"/>
      <c r="AL115" s="65" t="str">
        <f t="shared" si="9"/>
        <v>2C</v>
      </c>
      <c r="AM115" s="67" t="str">
        <f t="shared" si="10"/>
        <v>00</v>
      </c>
      <c r="AN115" s="67" t="str">
        <f t="shared" si="11"/>
        <v>00</v>
      </c>
      <c r="AO115" s="67" t="str">
        <f t="shared" si="12"/>
        <v>00</v>
      </c>
      <c r="AQ115" s="206" t="str">
        <f t="shared" si="7"/>
        <v xml:space="preserve">    (U4)0x0000002CU,                                                           /* 44 UNKNOWN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1</v>
      </c>
      <c r="AE116" s="132">
        <f t="shared" si="17"/>
        <v>0</v>
      </c>
      <c r="AF116" s="132">
        <f t="shared" si="17"/>
        <v>1</v>
      </c>
      <c r="AG116" s="132">
        <f t="shared" si="17"/>
        <v>1</v>
      </c>
      <c r="AH116" s="132">
        <f t="shared" si="17"/>
        <v>0</v>
      </c>
      <c r="AI116" s="132">
        <f t="shared" si="17"/>
        <v>1</v>
      </c>
      <c r="AJ116" s="52" t="str">
        <f t="shared" si="6"/>
        <v>UNKNOWN</v>
      </c>
      <c r="AK116" s="65"/>
      <c r="AL116" s="65" t="str">
        <f t="shared" si="9"/>
        <v>2D</v>
      </c>
      <c r="AM116" s="67" t="str">
        <f t="shared" si="10"/>
        <v>00</v>
      </c>
      <c r="AN116" s="67" t="str">
        <f t="shared" si="11"/>
        <v>00</v>
      </c>
      <c r="AO116" s="67" t="str">
        <f t="shared" si="12"/>
        <v>00</v>
      </c>
      <c r="AQ116" s="206" t="str">
        <f t="shared" si="7"/>
        <v xml:space="preserve">    (U4)0x0000002DU,                                                           /* 45 UNKNOWN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1</v>
      </c>
      <c r="AE117" s="132">
        <f t="shared" si="17"/>
        <v>0</v>
      </c>
      <c r="AF117" s="132">
        <f t="shared" si="17"/>
        <v>1</v>
      </c>
      <c r="AG117" s="132">
        <f t="shared" si="17"/>
        <v>1</v>
      </c>
      <c r="AH117" s="132">
        <f t="shared" si="17"/>
        <v>1</v>
      </c>
      <c r="AI117" s="132">
        <f t="shared" si="17"/>
        <v>0</v>
      </c>
      <c r="AJ117" s="52" t="str">
        <f t="shared" si="6"/>
        <v>UNKNOWN</v>
      </c>
      <c r="AK117" s="65"/>
      <c r="AL117" s="65" t="str">
        <f t="shared" si="9"/>
        <v>2E</v>
      </c>
      <c r="AM117" s="67" t="str">
        <f t="shared" si="10"/>
        <v>00</v>
      </c>
      <c r="AN117" s="67" t="str">
        <f t="shared" si="11"/>
        <v>00</v>
      </c>
      <c r="AO117" s="67" t="str">
        <f t="shared" si="12"/>
        <v>00</v>
      </c>
      <c r="AQ117" s="206" t="str">
        <f t="shared" si="7"/>
        <v xml:space="preserve">    (U4)0x0000002EU,                                                           /* 46 UNKNOWN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1</v>
      </c>
      <c r="AE118" s="132">
        <f t="shared" si="17"/>
        <v>0</v>
      </c>
      <c r="AF118" s="132">
        <f t="shared" si="17"/>
        <v>1</v>
      </c>
      <c r="AG118" s="132">
        <f t="shared" si="17"/>
        <v>1</v>
      </c>
      <c r="AH118" s="132">
        <f t="shared" si="17"/>
        <v>1</v>
      </c>
      <c r="AI118" s="132">
        <f>IF(AI53=1,1,0)</f>
        <v>1</v>
      </c>
      <c r="AJ118" s="52" t="str">
        <f t="shared" si="6"/>
        <v>UNKNOWN</v>
      </c>
      <c r="AK118" s="65"/>
      <c r="AL118" s="65" t="str">
        <f t="shared" si="9"/>
        <v>2F</v>
      </c>
      <c r="AM118" s="67" t="str">
        <f t="shared" si="10"/>
        <v>00</v>
      </c>
      <c r="AN118" s="67" t="str">
        <f t="shared" si="11"/>
        <v>00</v>
      </c>
      <c r="AO118" s="67" t="str">
        <f t="shared" si="12"/>
        <v>00</v>
      </c>
      <c r="AQ118" s="206" t="str">
        <f t="shared" si="7"/>
        <v xml:space="preserve">    (U4)0x0000002FU,                                                           /* 47 UNKNOWN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1</v>
      </c>
      <c r="AE119" s="132">
        <f t="shared" si="18"/>
        <v>1</v>
      </c>
      <c r="AF119" s="132">
        <f t="shared" si="18"/>
        <v>0</v>
      </c>
      <c r="AG119" s="132">
        <f t="shared" si="18"/>
        <v>0</v>
      </c>
      <c r="AH119" s="132">
        <f t="shared" si="18"/>
        <v>0</v>
      </c>
      <c r="AI119" s="132">
        <f t="shared" si="18"/>
        <v>0</v>
      </c>
      <c r="AJ119" s="52" t="str">
        <f t="shared" si="6"/>
        <v>UNKNOWN</v>
      </c>
      <c r="AK119" s="65"/>
      <c r="AL119" s="65" t="str">
        <f t="shared" si="9"/>
        <v>30</v>
      </c>
      <c r="AM119" s="67" t="str">
        <f t="shared" si="10"/>
        <v>00</v>
      </c>
      <c r="AN119" s="67" t="str">
        <f t="shared" si="11"/>
        <v>00</v>
      </c>
      <c r="AO119" s="67" t="str">
        <f t="shared" si="12"/>
        <v>00</v>
      </c>
      <c r="AQ119" s="206" t="str">
        <f t="shared" si="7"/>
        <v xml:space="preserve">    (U4)0x00000030U,                                                           /* 48 UNKNOWN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1</v>
      </c>
      <c r="AE120" s="132">
        <f t="shared" si="18"/>
        <v>1</v>
      </c>
      <c r="AF120" s="132">
        <f t="shared" si="18"/>
        <v>0</v>
      </c>
      <c r="AG120" s="132">
        <f t="shared" si="18"/>
        <v>0</v>
      </c>
      <c r="AH120" s="132">
        <f t="shared" si="18"/>
        <v>0</v>
      </c>
      <c r="AI120" s="132">
        <f t="shared" si="18"/>
        <v>1</v>
      </c>
      <c r="AJ120" s="52" t="str">
        <f t="shared" si="6"/>
        <v>UNKNOWN</v>
      </c>
      <c r="AK120" s="65"/>
      <c r="AL120" s="65" t="str">
        <f t="shared" si="9"/>
        <v>31</v>
      </c>
      <c r="AM120" s="67" t="str">
        <f t="shared" si="10"/>
        <v>00</v>
      </c>
      <c r="AN120" s="67" t="str">
        <f t="shared" si="11"/>
        <v>00</v>
      </c>
      <c r="AO120" s="67" t="str">
        <f t="shared" si="12"/>
        <v>00</v>
      </c>
      <c r="AQ120" s="206" t="str">
        <f t="shared" si="7"/>
        <v xml:space="preserve">    (U4)0x00000031U,                                                           /* 49 UNKNOWN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1</v>
      </c>
      <c r="AE121" s="132">
        <f t="shared" si="18"/>
        <v>1</v>
      </c>
      <c r="AF121" s="132">
        <f t="shared" si="18"/>
        <v>0</v>
      </c>
      <c r="AG121" s="132">
        <f t="shared" si="18"/>
        <v>0</v>
      </c>
      <c r="AH121" s="132">
        <f t="shared" si="18"/>
        <v>1</v>
      </c>
      <c r="AI121" s="132">
        <f t="shared" si="18"/>
        <v>0</v>
      </c>
      <c r="AJ121" s="52" t="str">
        <f t="shared" si="6"/>
        <v>UNKNOWN</v>
      </c>
      <c r="AK121" s="65"/>
      <c r="AL121" s="65" t="str">
        <f t="shared" si="9"/>
        <v>32</v>
      </c>
      <c r="AM121" s="67" t="str">
        <f t="shared" si="10"/>
        <v>00</v>
      </c>
      <c r="AN121" s="67" t="str">
        <f t="shared" si="11"/>
        <v>00</v>
      </c>
      <c r="AO121" s="67" t="str">
        <f t="shared" si="12"/>
        <v>00</v>
      </c>
      <c r="AQ121" s="206" t="str">
        <f t="shared" si="7"/>
        <v xml:space="preserve">    (U4)0x00000032U,                                                           /* 50 UNKNOWN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1</v>
      </c>
      <c r="AE122" s="132">
        <f t="shared" si="18"/>
        <v>1</v>
      </c>
      <c r="AF122" s="132">
        <f t="shared" si="18"/>
        <v>0</v>
      </c>
      <c r="AG122" s="132">
        <f t="shared" si="18"/>
        <v>0</v>
      </c>
      <c r="AH122" s="132">
        <f t="shared" si="18"/>
        <v>1</v>
      </c>
      <c r="AI122" s="132">
        <f t="shared" si="18"/>
        <v>1</v>
      </c>
      <c r="AJ122" s="52" t="str">
        <f t="shared" si="6"/>
        <v>UNKNOWN</v>
      </c>
      <c r="AK122" s="65"/>
      <c r="AL122" s="65" t="str">
        <f t="shared" si="9"/>
        <v>33</v>
      </c>
      <c r="AM122" s="67" t="str">
        <f t="shared" si="10"/>
        <v>00</v>
      </c>
      <c r="AN122" s="67" t="str">
        <f t="shared" si="11"/>
        <v>00</v>
      </c>
      <c r="AO122" s="67" t="str">
        <f t="shared" si="12"/>
        <v>00</v>
      </c>
      <c r="AQ122" s="206" t="str">
        <f t="shared" si="7"/>
        <v xml:space="preserve">    (U4)0x00000033U,                                                           /* 51 UNKNOWN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1</v>
      </c>
      <c r="AE123" s="132">
        <f t="shared" si="18"/>
        <v>1</v>
      </c>
      <c r="AF123" s="132">
        <f t="shared" si="18"/>
        <v>0</v>
      </c>
      <c r="AG123" s="132">
        <f t="shared" si="18"/>
        <v>1</v>
      </c>
      <c r="AH123" s="132">
        <f t="shared" si="18"/>
        <v>0</v>
      </c>
      <c r="AI123" s="132">
        <f t="shared" si="18"/>
        <v>0</v>
      </c>
      <c r="AJ123" s="52" t="str">
        <f t="shared" si="6"/>
        <v>UNKNOWN</v>
      </c>
      <c r="AK123" s="65"/>
      <c r="AL123" s="65" t="str">
        <f t="shared" si="9"/>
        <v>34</v>
      </c>
      <c r="AM123" s="67" t="str">
        <f t="shared" si="10"/>
        <v>00</v>
      </c>
      <c r="AN123" s="67" t="str">
        <f t="shared" si="11"/>
        <v>00</v>
      </c>
      <c r="AO123" s="67" t="str">
        <f t="shared" si="12"/>
        <v>00</v>
      </c>
      <c r="AQ123" s="206" t="str">
        <f t="shared" si="7"/>
        <v xml:space="preserve">    (U4)0x00000034U,                                                           /* 52 UNKNOWN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1</v>
      </c>
      <c r="AE124" s="132">
        <f t="shared" si="18"/>
        <v>1</v>
      </c>
      <c r="AF124" s="132">
        <f t="shared" si="18"/>
        <v>0</v>
      </c>
      <c r="AG124" s="132">
        <f t="shared" si="18"/>
        <v>1</v>
      </c>
      <c r="AH124" s="132">
        <f t="shared" si="18"/>
        <v>0</v>
      </c>
      <c r="AI124" s="132">
        <f t="shared" si="18"/>
        <v>1</v>
      </c>
      <c r="AJ124" s="52" t="str">
        <f t="shared" si="6"/>
        <v>UNKNOWN</v>
      </c>
      <c r="AK124" s="65"/>
      <c r="AL124" s="65" t="str">
        <f t="shared" si="9"/>
        <v>35</v>
      </c>
      <c r="AM124" s="67" t="str">
        <f t="shared" si="10"/>
        <v>00</v>
      </c>
      <c r="AN124" s="67" t="str">
        <f t="shared" si="11"/>
        <v>00</v>
      </c>
      <c r="AO124" s="67" t="str">
        <f t="shared" si="12"/>
        <v>00</v>
      </c>
      <c r="AQ124" s="206" t="str">
        <f t="shared" si="7"/>
        <v xml:space="preserve">    (U4)0x00000035U,                                                           /* 53 UNKNOWN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1</v>
      </c>
      <c r="AE125" s="132">
        <f t="shared" si="18"/>
        <v>1</v>
      </c>
      <c r="AF125" s="132">
        <f t="shared" si="18"/>
        <v>0</v>
      </c>
      <c r="AG125" s="132">
        <f t="shared" si="18"/>
        <v>1</v>
      </c>
      <c r="AH125" s="132">
        <f t="shared" si="18"/>
        <v>1</v>
      </c>
      <c r="AI125" s="132">
        <f t="shared" si="18"/>
        <v>0</v>
      </c>
      <c r="AJ125" s="52" t="str">
        <f t="shared" si="6"/>
        <v>UNKNOWN</v>
      </c>
      <c r="AK125" s="65"/>
      <c r="AL125" s="65" t="str">
        <f t="shared" si="9"/>
        <v>36</v>
      </c>
      <c r="AM125" s="67" t="str">
        <f t="shared" si="10"/>
        <v>00</v>
      </c>
      <c r="AN125" s="67" t="str">
        <f t="shared" si="11"/>
        <v>00</v>
      </c>
      <c r="AO125" s="67" t="str">
        <f t="shared" si="12"/>
        <v>00</v>
      </c>
      <c r="AQ125" s="206" t="str">
        <f t="shared" si="7"/>
        <v xml:space="preserve">    (U4)0x00000036U,                                                           /* 54 UNKNOWN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1</v>
      </c>
      <c r="AE126" s="132">
        <f t="shared" si="18"/>
        <v>1</v>
      </c>
      <c r="AF126" s="132">
        <f t="shared" si="18"/>
        <v>0</v>
      </c>
      <c r="AG126" s="132">
        <f t="shared" si="18"/>
        <v>1</v>
      </c>
      <c r="AH126" s="132">
        <f t="shared" si="18"/>
        <v>1</v>
      </c>
      <c r="AI126" s="132">
        <f>IF(AI61=1,1,0)</f>
        <v>1</v>
      </c>
      <c r="AJ126" s="52" t="str">
        <f t="shared" si="6"/>
        <v>UNKNOWN</v>
      </c>
      <c r="AK126" s="65"/>
      <c r="AL126" s="65" t="str">
        <f t="shared" si="9"/>
        <v>37</v>
      </c>
      <c r="AM126" s="67" t="str">
        <f t="shared" si="10"/>
        <v>00</v>
      </c>
      <c r="AN126" s="67" t="str">
        <f t="shared" si="11"/>
        <v>00</v>
      </c>
      <c r="AO126" s="67" t="str">
        <f t="shared" si="12"/>
        <v>00</v>
      </c>
      <c r="AQ126" s="206" t="str">
        <f t="shared" si="7"/>
        <v xml:space="preserve">    (U4)0x00000037U,                                                           /* 55 UNKNOWN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1</v>
      </c>
      <c r="AE127" s="132">
        <f t="shared" si="19"/>
        <v>1</v>
      </c>
      <c r="AF127" s="132">
        <f t="shared" si="19"/>
        <v>1</v>
      </c>
      <c r="AG127" s="132">
        <f t="shared" si="19"/>
        <v>0</v>
      </c>
      <c r="AH127" s="132">
        <f t="shared" si="19"/>
        <v>0</v>
      </c>
      <c r="AI127" s="132">
        <f t="shared" si="19"/>
        <v>0</v>
      </c>
      <c r="AJ127" s="52" t="str">
        <f t="shared" si="6"/>
        <v>UNKNOWN</v>
      </c>
      <c r="AK127" s="65"/>
      <c r="AL127" s="65" t="str">
        <f t="shared" si="9"/>
        <v>38</v>
      </c>
      <c r="AM127" s="67" t="str">
        <f t="shared" si="10"/>
        <v>00</v>
      </c>
      <c r="AN127" s="67" t="str">
        <f t="shared" si="11"/>
        <v>00</v>
      </c>
      <c r="AO127" s="67" t="str">
        <f t="shared" si="12"/>
        <v>00</v>
      </c>
      <c r="AQ127" s="206" t="str">
        <f t="shared" si="7"/>
        <v xml:space="preserve">    (U4)0x00000038U,                                                           /* 56 UNKNOWN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1</v>
      </c>
      <c r="AE128" s="132">
        <f t="shared" si="19"/>
        <v>1</v>
      </c>
      <c r="AF128" s="132">
        <f t="shared" si="19"/>
        <v>1</v>
      </c>
      <c r="AG128" s="132">
        <f t="shared" si="19"/>
        <v>0</v>
      </c>
      <c r="AH128" s="132">
        <f t="shared" si="19"/>
        <v>0</v>
      </c>
      <c r="AI128" s="132">
        <f t="shared" si="19"/>
        <v>1</v>
      </c>
      <c r="AJ128" s="52" t="str">
        <f t="shared" si="6"/>
        <v>UNKNOWN</v>
      </c>
      <c r="AK128" s="65"/>
      <c r="AL128" s="65" t="str">
        <f t="shared" si="9"/>
        <v>39</v>
      </c>
      <c r="AM128" s="67" t="str">
        <f t="shared" si="10"/>
        <v>00</v>
      </c>
      <c r="AN128" s="67" t="str">
        <f t="shared" si="11"/>
        <v>00</v>
      </c>
      <c r="AO128" s="67" t="str">
        <f t="shared" si="12"/>
        <v>00</v>
      </c>
      <c r="AQ128" s="206" t="str">
        <f t="shared" si="7"/>
        <v xml:space="preserve">    (U4)0x00000039U,                                                           /* 57 UNKNOWN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1</v>
      </c>
      <c r="AE129" s="132">
        <f t="shared" si="19"/>
        <v>1</v>
      </c>
      <c r="AF129" s="132">
        <f t="shared" si="19"/>
        <v>1</v>
      </c>
      <c r="AG129" s="132">
        <f t="shared" si="19"/>
        <v>0</v>
      </c>
      <c r="AH129" s="132">
        <f t="shared" si="19"/>
        <v>1</v>
      </c>
      <c r="AI129" s="132">
        <f t="shared" si="19"/>
        <v>0</v>
      </c>
      <c r="AJ129" s="52" t="str">
        <f t="shared" si="6"/>
        <v>UNKNOWN</v>
      </c>
      <c r="AK129" s="65"/>
      <c r="AL129" s="65" t="str">
        <f t="shared" si="9"/>
        <v>3A</v>
      </c>
      <c r="AM129" s="67" t="str">
        <f t="shared" si="10"/>
        <v>00</v>
      </c>
      <c r="AN129" s="67" t="str">
        <f t="shared" si="11"/>
        <v>00</v>
      </c>
      <c r="AO129" s="67" t="str">
        <f t="shared" si="12"/>
        <v>00</v>
      </c>
      <c r="AQ129" s="206" t="str">
        <f t="shared" si="7"/>
        <v xml:space="preserve">    (U4)0x0000003AU,                                                           /* 58 UNKNOWN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1</v>
      </c>
      <c r="AE130" s="132">
        <f t="shared" si="19"/>
        <v>1</v>
      </c>
      <c r="AF130" s="132">
        <f t="shared" si="19"/>
        <v>1</v>
      </c>
      <c r="AG130" s="132">
        <f t="shared" si="19"/>
        <v>0</v>
      </c>
      <c r="AH130" s="132">
        <f t="shared" si="19"/>
        <v>1</v>
      </c>
      <c r="AI130" s="132">
        <f t="shared" si="19"/>
        <v>1</v>
      </c>
      <c r="AJ130" s="52" t="str">
        <f t="shared" si="6"/>
        <v>UNKNOWN</v>
      </c>
      <c r="AK130" s="65"/>
      <c r="AL130" s="65" t="str">
        <f t="shared" si="9"/>
        <v>3B</v>
      </c>
      <c r="AM130" s="67" t="str">
        <f t="shared" si="10"/>
        <v>00</v>
      </c>
      <c r="AN130" s="67" t="str">
        <f t="shared" si="11"/>
        <v>00</v>
      </c>
      <c r="AO130" s="67" t="str">
        <f t="shared" si="12"/>
        <v>00</v>
      </c>
      <c r="AQ130" s="206" t="str">
        <f t="shared" si="7"/>
        <v xml:space="preserve">    (U4)0x0000003BU,                                                           /* 59 UNKNOWN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1</v>
      </c>
      <c r="AE131" s="132">
        <f t="shared" si="19"/>
        <v>1</v>
      </c>
      <c r="AF131" s="132">
        <f t="shared" si="19"/>
        <v>1</v>
      </c>
      <c r="AG131" s="132">
        <f t="shared" si="19"/>
        <v>1</v>
      </c>
      <c r="AH131" s="132">
        <f t="shared" si="19"/>
        <v>0</v>
      </c>
      <c r="AI131" s="132">
        <f t="shared" si="19"/>
        <v>0</v>
      </c>
      <c r="AJ131" s="52" t="str">
        <f t="shared" si="6"/>
        <v>UNKNOWN</v>
      </c>
      <c r="AK131" s="65"/>
      <c r="AL131" s="65" t="str">
        <f t="shared" si="9"/>
        <v>3C</v>
      </c>
      <c r="AM131" s="67" t="str">
        <f t="shared" si="10"/>
        <v>00</v>
      </c>
      <c r="AN131" s="67" t="str">
        <f t="shared" si="11"/>
        <v>00</v>
      </c>
      <c r="AO131" s="67" t="str">
        <f t="shared" si="12"/>
        <v>00</v>
      </c>
      <c r="AQ131" s="206" t="str">
        <f t="shared" si="7"/>
        <v xml:space="preserve">    (U4)0x0000003CU,                                                           /* 60 UNKNOWN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1</v>
      </c>
      <c r="AE132" s="132">
        <f t="shared" si="19"/>
        <v>1</v>
      </c>
      <c r="AF132" s="132">
        <f t="shared" si="19"/>
        <v>1</v>
      </c>
      <c r="AG132" s="132">
        <f t="shared" si="19"/>
        <v>1</v>
      </c>
      <c r="AH132" s="132">
        <f t="shared" si="19"/>
        <v>0</v>
      </c>
      <c r="AI132" s="132">
        <f t="shared" si="19"/>
        <v>1</v>
      </c>
      <c r="AJ132" s="52" t="str">
        <f t="shared" si="6"/>
        <v>UNKNOWN</v>
      </c>
      <c r="AK132" s="65"/>
      <c r="AL132" s="65" t="str">
        <f t="shared" si="9"/>
        <v>3D</v>
      </c>
      <c r="AM132" s="67" t="str">
        <f t="shared" si="10"/>
        <v>00</v>
      </c>
      <c r="AN132" s="67" t="str">
        <f t="shared" si="11"/>
        <v>00</v>
      </c>
      <c r="AO132" s="67" t="str">
        <f t="shared" si="12"/>
        <v>00</v>
      </c>
      <c r="AQ132" s="206" t="str">
        <f t="shared" si="7"/>
        <v xml:space="preserve">    (U4)0x0000003DU,                                                           /* 61 UNKNOWN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1</v>
      </c>
      <c r="AE133" s="132">
        <f t="shared" si="19"/>
        <v>1</v>
      </c>
      <c r="AF133" s="132">
        <f t="shared" si="19"/>
        <v>1</v>
      </c>
      <c r="AG133" s="132">
        <f t="shared" si="19"/>
        <v>1</v>
      </c>
      <c r="AH133" s="132">
        <f t="shared" si="19"/>
        <v>1</v>
      </c>
      <c r="AI133" s="132">
        <f t="shared" si="19"/>
        <v>0</v>
      </c>
      <c r="AJ133" s="52" t="str">
        <f t="shared" si="6"/>
        <v>UNKNOWN</v>
      </c>
      <c r="AK133" s="65"/>
      <c r="AL133" s="65" t="str">
        <f t="shared" si="9"/>
        <v>3E</v>
      </c>
      <c r="AM133" s="67" t="str">
        <f t="shared" si="10"/>
        <v>00</v>
      </c>
      <c r="AN133" s="67" t="str">
        <f t="shared" si="11"/>
        <v>00</v>
      </c>
      <c r="AO133" s="67" t="str">
        <f t="shared" si="12"/>
        <v>00</v>
      </c>
      <c r="AQ133" s="206" t="str">
        <f t="shared" si="7"/>
        <v xml:space="preserve">    (U4)0x0000003EU,                                                           /* 62 UNKNOWN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1</v>
      </c>
      <c r="AE134" s="132">
        <f t="shared" si="19"/>
        <v>1</v>
      </c>
      <c r="AF134" s="132">
        <f t="shared" si="19"/>
        <v>1</v>
      </c>
      <c r="AG134" s="132">
        <f t="shared" si="19"/>
        <v>1</v>
      </c>
      <c r="AH134" s="132">
        <f t="shared" si="19"/>
        <v>1</v>
      </c>
      <c r="AI134" s="132">
        <f>IF(AI69=1,1,0)</f>
        <v>1</v>
      </c>
      <c r="AJ134" s="52" t="str">
        <f t="shared" si="6"/>
        <v>UNKNOWN</v>
      </c>
      <c r="AK134" s="65"/>
      <c r="AL134" s="65" t="str">
        <f t="shared" si="9"/>
        <v>3F</v>
      </c>
      <c r="AM134" s="67" t="str">
        <f t="shared" si="10"/>
        <v>00</v>
      </c>
      <c r="AN134" s="67" t="str">
        <f t="shared" si="11"/>
        <v>00</v>
      </c>
      <c r="AO134" s="67" t="str">
        <f t="shared" si="12"/>
        <v>00</v>
      </c>
      <c r="AQ134" s="206" t="str">
        <f t="shared" si="7"/>
        <v xml:space="preserve">    (U4)0x0000003FU                                                            /* 63 UNKNOWN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PD_RQHN</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1</v>
      </c>
      <c r="AE136" s="132">
        <f t="shared" si="20"/>
        <v>1</v>
      </c>
      <c r="AF136" s="132">
        <f t="shared" si="20"/>
        <v>1</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3F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(U4)0x0000003FU,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1</v>
      </c>
      <c r="AE137" s="132">
        <f t="shared" si="20"/>
        <v>1</v>
      </c>
      <c r="AF137" s="132">
        <f t="shared" si="20"/>
        <v>1</v>
      </c>
      <c r="AG137" s="132">
        <f t="shared" si="20"/>
        <v>1</v>
      </c>
      <c r="AH137" s="132">
        <f t="shared" si="20"/>
        <v>1</v>
      </c>
      <c r="AI137" s="132">
        <f t="shared" si="20"/>
        <v>1</v>
      </c>
      <c r="AJ137" s="52" t="str">
        <f t="shared" si="21"/>
        <v>PTN1</v>
      </c>
      <c r="AK137" s="65"/>
      <c r="AL137" s="65" t="str">
        <f t="shared" ref="AL137:AL199" si="24">BIN2HEX(AB137&amp;AC137&amp;AD137&amp;AE137&amp;AF137&amp;AG137&amp;AH137&amp;AI137,2)</f>
        <v>3F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(U4)0x0000003FU,                                                           /* 01 PTN1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1</v>
      </c>
      <c r="AE138" s="132">
        <f t="shared" si="20"/>
        <v>1</v>
      </c>
      <c r="AF138" s="132">
        <f t="shared" si="20"/>
        <v>1</v>
      </c>
      <c r="AG138" s="132">
        <f t="shared" si="20"/>
        <v>1</v>
      </c>
      <c r="AH138" s="132">
        <f t="shared" si="20"/>
        <v>1</v>
      </c>
      <c r="AI138" s="132">
        <f t="shared" si="20"/>
        <v>1</v>
      </c>
      <c r="AJ138" s="52" t="str">
        <f t="shared" si="21"/>
        <v>PTN2</v>
      </c>
      <c r="AK138" s="65"/>
      <c r="AL138" s="65" t="str">
        <f t="shared" si="24"/>
        <v>3F</v>
      </c>
      <c r="AM138" s="67" t="str">
        <f t="shared" si="25"/>
        <v>00</v>
      </c>
      <c r="AN138" s="67" t="str">
        <f t="shared" si="26"/>
        <v>00</v>
      </c>
      <c r="AO138" s="67" t="str">
        <f t="shared" si="27"/>
        <v>00</v>
      </c>
      <c r="AQ138" s="206" t="str">
        <f t="shared" si="22"/>
        <v xml:space="preserve">    (U4)0x0000003FU,                                                           /* 02 PTN2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1</v>
      </c>
      <c r="AE139" s="132">
        <f t="shared" si="20"/>
        <v>1</v>
      </c>
      <c r="AF139" s="132">
        <f t="shared" si="20"/>
        <v>1</v>
      </c>
      <c r="AG139" s="132">
        <f t="shared" si="20"/>
        <v>1</v>
      </c>
      <c r="AH139" s="132">
        <f t="shared" si="20"/>
        <v>1</v>
      </c>
      <c r="AI139" s="132">
        <f t="shared" si="20"/>
        <v>1</v>
      </c>
      <c r="AJ139" s="52" t="str">
        <f t="shared" si="21"/>
        <v>PTN3</v>
      </c>
      <c r="AK139" s="65"/>
      <c r="AL139" s="65" t="str">
        <f t="shared" si="24"/>
        <v>3F</v>
      </c>
      <c r="AM139" s="67" t="str">
        <f t="shared" si="25"/>
        <v>00</v>
      </c>
      <c r="AN139" s="67" t="str">
        <f t="shared" si="26"/>
        <v>00</v>
      </c>
      <c r="AO139" s="67" t="str">
        <f t="shared" si="27"/>
        <v>00</v>
      </c>
      <c r="AQ139" s="206" t="str">
        <f t="shared" si="22"/>
        <v xml:space="preserve">    (U4)0x0000003FU,                                                           /* 03 PTN3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1</v>
      </c>
      <c r="AE140" s="132">
        <f t="shared" si="20"/>
        <v>1</v>
      </c>
      <c r="AF140" s="132">
        <f t="shared" si="20"/>
        <v>1</v>
      </c>
      <c r="AG140" s="132">
        <f t="shared" si="20"/>
        <v>1</v>
      </c>
      <c r="AH140" s="132">
        <f t="shared" si="20"/>
        <v>1</v>
      </c>
      <c r="AI140" s="132">
        <f t="shared" si="20"/>
        <v>1</v>
      </c>
      <c r="AJ140" s="52" t="str">
        <f t="shared" si="21"/>
        <v>PTN4</v>
      </c>
      <c r="AK140" s="65"/>
      <c r="AL140" s="65" t="str">
        <f t="shared" si="24"/>
        <v>3F</v>
      </c>
      <c r="AM140" s="67" t="str">
        <f t="shared" si="25"/>
        <v>00</v>
      </c>
      <c r="AN140" s="67" t="str">
        <f t="shared" si="26"/>
        <v>00</v>
      </c>
      <c r="AO140" s="67" t="str">
        <f t="shared" si="27"/>
        <v>00</v>
      </c>
      <c r="AQ140" s="206" t="str">
        <f t="shared" si="22"/>
        <v xml:space="preserve">    (U4)0x0000003FU,                                                           /* 04 PTN4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1</v>
      </c>
      <c r="AE141" s="132">
        <f t="shared" si="20"/>
        <v>1</v>
      </c>
      <c r="AF141" s="132">
        <f t="shared" si="20"/>
        <v>1</v>
      </c>
      <c r="AG141" s="132">
        <f t="shared" si="20"/>
        <v>1</v>
      </c>
      <c r="AH141" s="132">
        <f t="shared" si="20"/>
        <v>1</v>
      </c>
      <c r="AI141" s="132">
        <f t="shared" si="20"/>
        <v>1</v>
      </c>
      <c r="AJ141" s="52" t="str">
        <f t="shared" si="21"/>
        <v>PTN5</v>
      </c>
      <c r="AK141" s="65"/>
      <c r="AL141" s="65" t="str">
        <f t="shared" si="24"/>
        <v>3F</v>
      </c>
      <c r="AM141" s="67" t="str">
        <f t="shared" si="25"/>
        <v>00</v>
      </c>
      <c r="AN141" s="67" t="str">
        <f t="shared" si="26"/>
        <v>00</v>
      </c>
      <c r="AO141" s="67" t="str">
        <f t="shared" si="27"/>
        <v>00</v>
      </c>
      <c r="AQ141" s="206" t="str">
        <f t="shared" si="22"/>
        <v xml:space="preserve">    (U4)0x0000003FU,                                                           /* 05 PTN5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1</v>
      </c>
      <c r="AE142" s="132">
        <f t="shared" si="20"/>
        <v>1</v>
      </c>
      <c r="AF142" s="132">
        <f t="shared" si="20"/>
        <v>1</v>
      </c>
      <c r="AG142" s="132">
        <f t="shared" si="20"/>
        <v>1</v>
      </c>
      <c r="AH142" s="132">
        <f t="shared" si="20"/>
        <v>1</v>
      </c>
      <c r="AI142" s="132">
        <f t="shared" si="20"/>
        <v>1</v>
      </c>
      <c r="AJ142" s="52" t="str">
        <f t="shared" si="21"/>
        <v>PTN6</v>
      </c>
      <c r="AK142" s="65"/>
      <c r="AL142" s="65" t="str">
        <f t="shared" si="24"/>
        <v>3F</v>
      </c>
      <c r="AM142" s="67" t="str">
        <f t="shared" si="25"/>
        <v>00</v>
      </c>
      <c r="AN142" s="67" t="str">
        <f t="shared" si="26"/>
        <v>00</v>
      </c>
      <c r="AO142" s="67" t="str">
        <f t="shared" si="27"/>
        <v>00</v>
      </c>
      <c r="AQ142" s="206" t="str">
        <f t="shared" si="22"/>
        <v xml:space="preserve">    (U4)0x0000003FU,                                                           /* 06 PTN6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1</v>
      </c>
      <c r="AE143" s="132">
        <f t="shared" si="20"/>
        <v>1</v>
      </c>
      <c r="AF143" s="132">
        <f t="shared" si="20"/>
        <v>1</v>
      </c>
      <c r="AG143" s="132">
        <f t="shared" si="20"/>
        <v>1</v>
      </c>
      <c r="AH143" s="132">
        <f t="shared" si="20"/>
        <v>1</v>
      </c>
      <c r="AI143" s="132">
        <f>IF(OR(AI13=0,AI13=1),1,0)</f>
        <v>1</v>
      </c>
      <c r="AJ143" s="52" t="str">
        <f t="shared" si="21"/>
        <v>PTN7</v>
      </c>
      <c r="AK143" s="65"/>
      <c r="AL143" s="65" t="str">
        <f t="shared" si="24"/>
        <v>3F</v>
      </c>
      <c r="AM143" s="67" t="str">
        <f t="shared" si="25"/>
        <v>00</v>
      </c>
      <c r="AN143" s="67" t="str">
        <f t="shared" si="26"/>
        <v>00</v>
      </c>
      <c r="AO143" s="67" t="str">
        <f t="shared" si="27"/>
        <v>00</v>
      </c>
      <c r="AQ143" s="206" t="str">
        <f t="shared" si="22"/>
        <v xml:space="preserve">    (U4)0x0000003FU,                                                           /* 07 PTN7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1</v>
      </c>
      <c r="AE144" s="132">
        <f t="shared" si="28"/>
        <v>1</v>
      </c>
      <c r="AF144" s="132">
        <f t="shared" si="28"/>
        <v>1</v>
      </c>
      <c r="AG144" s="132">
        <f t="shared" si="28"/>
        <v>1</v>
      </c>
      <c r="AH144" s="132">
        <f t="shared" si="28"/>
        <v>1</v>
      </c>
      <c r="AI144" s="132">
        <f t="shared" si="28"/>
        <v>1</v>
      </c>
      <c r="AJ144" s="52" t="str">
        <f t="shared" si="21"/>
        <v>PTN8</v>
      </c>
      <c r="AK144" s="65"/>
      <c r="AL144" s="65" t="str">
        <f t="shared" si="24"/>
        <v>3F</v>
      </c>
      <c r="AM144" s="67" t="str">
        <f t="shared" si="25"/>
        <v>00</v>
      </c>
      <c r="AN144" s="67" t="str">
        <f t="shared" si="26"/>
        <v>00</v>
      </c>
      <c r="AO144" s="67" t="str">
        <f t="shared" si="27"/>
        <v>00</v>
      </c>
      <c r="AQ144" s="206" t="str">
        <f t="shared" si="22"/>
        <v xml:space="preserve">    (U4)0x0000003FU,                                                           /* 08 PTN8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1</v>
      </c>
      <c r="AE145" s="132">
        <f t="shared" si="28"/>
        <v>1</v>
      </c>
      <c r="AF145" s="132">
        <f t="shared" si="28"/>
        <v>1</v>
      </c>
      <c r="AG145" s="132">
        <f t="shared" si="28"/>
        <v>1</v>
      </c>
      <c r="AH145" s="132">
        <f t="shared" si="28"/>
        <v>1</v>
      </c>
      <c r="AI145" s="132">
        <f t="shared" si="28"/>
        <v>1</v>
      </c>
      <c r="AJ145" s="52" t="str">
        <f t="shared" si="21"/>
        <v>PTN9</v>
      </c>
      <c r="AK145" s="65"/>
      <c r="AL145" s="65" t="str">
        <f t="shared" si="24"/>
        <v>3F</v>
      </c>
      <c r="AM145" s="67" t="str">
        <f t="shared" si="25"/>
        <v>00</v>
      </c>
      <c r="AN145" s="67" t="str">
        <f t="shared" si="26"/>
        <v>00</v>
      </c>
      <c r="AO145" s="67" t="str">
        <f t="shared" si="27"/>
        <v>00</v>
      </c>
      <c r="AQ145" s="206" t="str">
        <f t="shared" si="22"/>
        <v xml:space="preserve">    (U4)0x0000003FU,                                                           /* 09 PTN9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1</v>
      </c>
      <c r="AE146" s="132">
        <f t="shared" si="28"/>
        <v>1</v>
      </c>
      <c r="AF146" s="132">
        <f t="shared" si="28"/>
        <v>1</v>
      </c>
      <c r="AG146" s="132">
        <f t="shared" si="28"/>
        <v>1</v>
      </c>
      <c r="AH146" s="132">
        <f t="shared" si="28"/>
        <v>1</v>
      </c>
      <c r="AI146" s="132">
        <f t="shared" si="28"/>
        <v>1</v>
      </c>
      <c r="AJ146" s="52" t="str">
        <f t="shared" si="21"/>
        <v>PTN10</v>
      </c>
      <c r="AK146" s="65"/>
      <c r="AL146" s="65" t="str">
        <f t="shared" si="24"/>
        <v>3F</v>
      </c>
      <c r="AM146" s="67" t="str">
        <f t="shared" si="25"/>
        <v>00</v>
      </c>
      <c r="AN146" s="67" t="str">
        <f t="shared" si="26"/>
        <v>00</v>
      </c>
      <c r="AO146" s="67" t="str">
        <f t="shared" si="27"/>
        <v>00</v>
      </c>
      <c r="AQ146" s="206" t="str">
        <f t="shared" si="22"/>
        <v xml:space="preserve">    (U4)0x0000003FU,                                                           /* 10 PTN10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1</v>
      </c>
      <c r="AE147" s="132">
        <f t="shared" si="28"/>
        <v>1</v>
      </c>
      <c r="AF147" s="132">
        <f t="shared" si="28"/>
        <v>1</v>
      </c>
      <c r="AG147" s="132">
        <f t="shared" si="28"/>
        <v>1</v>
      </c>
      <c r="AH147" s="132">
        <f t="shared" si="28"/>
        <v>1</v>
      </c>
      <c r="AI147" s="132">
        <f t="shared" si="28"/>
        <v>1</v>
      </c>
      <c r="AJ147" s="52" t="str">
        <f t="shared" si="21"/>
        <v>PTN11</v>
      </c>
      <c r="AK147" s="65"/>
      <c r="AL147" s="65" t="str">
        <f t="shared" si="24"/>
        <v>3F</v>
      </c>
      <c r="AM147" s="67" t="str">
        <f t="shared" si="25"/>
        <v>00</v>
      </c>
      <c r="AN147" s="67" t="str">
        <f t="shared" si="26"/>
        <v>00</v>
      </c>
      <c r="AO147" s="67" t="str">
        <f t="shared" si="27"/>
        <v>00</v>
      </c>
      <c r="AQ147" s="206" t="str">
        <f t="shared" si="22"/>
        <v xml:space="preserve">    (U4)0x0000003FU,                                                           /* 11 PTN11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1</v>
      </c>
      <c r="AE148" s="132">
        <f t="shared" si="28"/>
        <v>1</v>
      </c>
      <c r="AF148" s="132">
        <f t="shared" si="28"/>
        <v>1</v>
      </c>
      <c r="AG148" s="132">
        <f t="shared" si="28"/>
        <v>1</v>
      </c>
      <c r="AH148" s="132">
        <f t="shared" si="28"/>
        <v>1</v>
      </c>
      <c r="AI148" s="132">
        <f t="shared" si="28"/>
        <v>1</v>
      </c>
      <c r="AJ148" s="52" t="str">
        <f t="shared" si="21"/>
        <v>PTN12</v>
      </c>
      <c r="AK148" s="65"/>
      <c r="AL148" s="65" t="str">
        <f t="shared" si="24"/>
        <v>3F</v>
      </c>
      <c r="AM148" s="67" t="str">
        <f t="shared" si="25"/>
        <v>00</v>
      </c>
      <c r="AN148" s="67" t="str">
        <f t="shared" si="26"/>
        <v>00</v>
      </c>
      <c r="AO148" s="67" t="str">
        <f t="shared" si="27"/>
        <v>00</v>
      </c>
      <c r="AQ148" s="206" t="str">
        <f t="shared" si="22"/>
        <v xml:space="preserve">    (U4)0x0000003FU,                                                           /* 12 PTN12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1</v>
      </c>
      <c r="AE149" s="132">
        <f t="shared" si="28"/>
        <v>1</v>
      </c>
      <c r="AF149" s="132">
        <f t="shared" si="28"/>
        <v>1</v>
      </c>
      <c r="AG149" s="132">
        <f t="shared" si="28"/>
        <v>1</v>
      </c>
      <c r="AH149" s="132">
        <f t="shared" si="28"/>
        <v>1</v>
      </c>
      <c r="AI149" s="132">
        <f t="shared" si="28"/>
        <v>1</v>
      </c>
      <c r="AJ149" s="52" t="str">
        <f t="shared" si="21"/>
        <v>PTN13</v>
      </c>
      <c r="AK149" s="65"/>
      <c r="AL149" s="65" t="str">
        <f t="shared" si="24"/>
        <v>3F</v>
      </c>
      <c r="AM149" s="67" t="str">
        <f t="shared" si="25"/>
        <v>00</v>
      </c>
      <c r="AN149" s="67" t="str">
        <f t="shared" si="26"/>
        <v>00</v>
      </c>
      <c r="AO149" s="67" t="str">
        <f t="shared" si="27"/>
        <v>00</v>
      </c>
      <c r="AQ149" s="206" t="str">
        <f t="shared" si="22"/>
        <v xml:space="preserve">    (U4)0x0000003FU,                                                           /* 13 PTN13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1</v>
      </c>
      <c r="AE150" s="132">
        <f t="shared" si="28"/>
        <v>1</v>
      </c>
      <c r="AF150" s="132">
        <f t="shared" si="28"/>
        <v>1</v>
      </c>
      <c r="AG150" s="132">
        <f t="shared" si="28"/>
        <v>1</v>
      </c>
      <c r="AH150" s="132">
        <f t="shared" si="28"/>
        <v>1</v>
      </c>
      <c r="AI150" s="132">
        <f t="shared" si="28"/>
        <v>1</v>
      </c>
      <c r="AJ150" s="52" t="str">
        <f t="shared" si="21"/>
        <v>PTN14</v>
      </c>
      <c r="AK150" s="65"/>
      <c r="AL150" s="65" t="str">
        <f t="shared" si="24"/>
        <v>3F</v>
      </c>
      <c r="AM150" s="67" t="str">
        <f t="shared" si="25"/>
        <v>00</v>
      </c>
      <c r="AN150" s="67" t="str">
        <f t="shared" si="26"/>
        <v>00</v>
      </c>
      <c r="AO150" s="67" t="str">
        <f t="shared" si="27"/>
        <v>00</v>
      </c>
      <c r="AQ150" s="206" t="str">
        <f t="shared" si="22"/>
        <v xml:space="preserve">    (U4)0x0000003FU,                                                           /* 14 PTN14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1</v>
      </c>
      <c r="AE151" s="132">
        <f t="shared" si="28"/>
        <v>1</v>
      </c>
      <c r="AF151" s="132">
        <f t="shared" si="28"/>
        <v>1</v>
      </c>
      <c r="AG151" s="132">
        <f t="shared" si="28"/>
        <v>1</v>
      </c>
      <c r="AH151" s="132">
        <f t="shared" si="28"/>
        <v>1</v>
      </c>
      <c r="AI151" s="132">
        <f>IF(OR(AI21=0,AI21=1),1,0)</f>
        <v>1</v>
      </c>
      <c r="AJ151" s="52" t="str">
        <f t="shared" si="21"/>
        <v>PTN15</v>
      </c>
      <c r="AK151" s="65"/>
      <c r="AL151" s="65" t="str">
        <f t="shared" si="24"/>
        <v>3F</v>
      </c>
      <c r="AM151" s="67" t="str">
        <f t="shared" si="25"/>
        <v>00</v>
      </c>
      <c r="AN151" s="67" t="str">
        <f t="shared" si="26"/>
        <v>00</v>
      </c>
      <c r="AO151" s="67" t="str">
        <f t="shared" si="27"/>
        <v>00</v>
      </c>
      <c r="AQ151" s="206" t="str">
        <f t="shared" si="22"/>
        <v xml:space="preserve">    (U4)0x0000003FU,                                                           /* 15 PTN15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1</v>
      </c>
      <c r="AE152" s="132">
        <f t="shared" si="29"/>
        <v>1</v>
      </c>
      <c r="AF152" s="132">
        <f t="shared" si="29"/>
        <v>1</v>
      </c>
      <c r="AG152" s="132">
        <f t="shared" si="29"/>
        <v>1</v>
      </c>
      <c r="AH152" s="132">
        <f t="shared" si="29"/>
        <v>1</v>
      </c>
      <c r="AI152" s="132">
        <f t="shared" si="29"/>
        <v>1</v>
      </c>
      <c r="AJ152" s="52" t="str">
        <f t="shared" si="21"/>
        <v>UNKNOWN</v>
      </c>
      <c r="AK152" s="65"/>
      <c r="AL152" s="65" t="str">
        <f t="shared" si="24"/>
        <v>3F</v>
      </c>
      <c r="AM152" s="67" t="str">
        <f t="shared" si="25"/>
        <v>00</v>
      </c>
      <c r="AN152" s="67" t="str">
        <f t="shared" si="26"/>
        <v>00</v>
      </c>
      <c r="AO152" s="67" t="str">
        <f t="shared" si="27"/>
        <v>00</v>
      </c>
      <c r="AQ152" s="206" t="str">
        <f t="shared" si="22"/>
        <v xml:space="preserve">    (U4)0x0000003FU,                                                           /* 16 UNKNOWN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1</v>
      </c>
      <c r="AE153" s="132">
        <f t="shared" si="29"/>
        <v>1</v>
      </c>
      <c r="AF153" s="132">
        <f t="shared" si="29"/>
        <v>1</v>
      </c>
      <c r="AG153" s="132">
        <f t="shared" si="29"/>
        <v>1</v>
      </c>
      <c r="AH153" s="132">
        <f t="shared" si="29"/>
        <v>1</v>
      </c>
      <c r="AI153" s="132">
        <f t="shared" si="29"/>
        <v>1</v>
      </c>
      <c r="AJ153" s="52" t="str">
        <f t="shared" si="21"/>
        <v>UNKNOWN</v>
      </c>
      <c r="AK153" s="65"/>
      <c r="AL153" s="65" t="str">
        <f t="shared" si="24"/>
        <v>3F</v>
      </c>
      <c r="AM153" s="67" t="str">
        <f t="shared" si="25"/>
        <v>00</v>
      </c>
      <c r="AN153" s="67" t="str">
        <f t="shared" si="26"/>
        <v>00</v>
      </c>
      <c r="AO153" s="67" t="str">
        <f t="shared" si="27"/>
        <v>00</v>
      </c>
      <c r="AQ153" s="206" t="str">
        <f t="shared" si="22"/>
        <v xml:space="preserve">    (U4)0x0000003FU,                                                           /* 17 UNKNOWN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1</v>
      </c>
      <c r="AE154" s="132">
        <f t="shared" si="29"/>
        <v>1</v>
      </c>
      <c r="AF154" s="132">
        <f t="shared" si="29"/>
        <v>1</v>
      </c>
      <c r="AG154" s="132">
        <f t="shared" si="29"/>
        <v>1</v>
      </c>
      <c r="AH154" s="132">
        <f t="shared" si="29"/>
        <v>1</v>
      </c>
      <c r="AI154" s="132">
        <f t="shared" si="29"/>
        <v>1</v>
      </c>
      <c r="AJ154" s="52" t="str">
        <f t="shared" si="21"/>
        <v>UNKNOWN</v>
      </c>
      <c r="AK154" s="65"/>
      <c r="AL154" s="65" t="str">
        <f t="shared" si="24"/>
        <v>3F</v>
      </c>
      <c r="AM154" s="67" t="str">
        <f t="shared" si="25"/>
        <v>00</v>
      </c>
      <c r="AN154" s="67" t="str">
        <f t="shared" si="26"/>
        <v>00</v>
      </c>
      <c r="AO154" s="67" t="str">
        <f t="shared" si="27"/>
        <v>00</v>
      </c>
      <c r="AQ154" s="206" t="str">
        <f t="shared" si="22"/>
        <v xml:space="preserve">    (U4)0x0000003FU,                                                           /* 18 UNKNOWN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1</v>
      </c>
      <c r="AE155" s="132">
        <f t="shared" si="29"/>
        <v>1</v>
      </c>
      <c r="AF155" s="132">
        <f t="shared" si="29"/>
        <v>1</v>
      </c>
      <c r="AG155" s="132">
        <f t="shared" si="29"/>
        <v>1</v>
      </c>
      <c r="AH155" s="132">
        <f t="shared" si="29"/>
        <v>1</v>
      </c>
      <c r="AI155" s="132">
        <f t="shared" si="29"/>
        <v>1</v>
      </c>
      <c r="AJ155" s="52" t="str">
        <f t="shared" si="21"/>
        <v>UNKNOWN</v>
      </c>
      <c r="AK155" s="65"/>
      <c r="AL155" s="65" t="str">
        <f t="shared" si="24"/>
        <v>3F</v>
      </c>
      <c r="AM155" s="67" t="str">
        <f t="shared" si="25"/>
        <v>00</v>
      </c>
      <c r="AN155" s="67" t="str">
        <f t="shared" si="26"/>
        <v>00</v>
      </c>
      <c r="AO155" s="67" t="str">
        <f t="shared" si="27"/>
        <v>00</v>
      </c>
      <c r="AQ155" s="206" t="str">
        <f t="shared" si="22"/>
        <v xml:space="preserve">    (U4)0x0000003FU,                                                           /* 19 UNKNOWN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1</v>
      </c>
      <c r="AE156" s="132">
        <f t="shared" si="29"/>
        <v>1</v>
      </c>
      <c r="AF156" s="132">
        <f t="shared" si="29"/>
        <v>1</v>
      </c>
      <c r="AG156" s="132">
        <f t="shared" si="29"/>
        <v>1</v>
      </c>
      <c r="AH156" s="132">
        <f t="shared" si="29"/>
        <v>1</v>
      </c>
      <c r="AI156" s="132">
        <f t="shared" si="29"/>
        <v>1</v>
      </c>
      <c r="AJ156" s="52" t="str">
        <f t="shared" si="21"/>
        <v>UNKNOWN</v>
      </c>
      <c r="AK156" s="65"/>
      <c r="AL156" s="65" t="str">
        <f t="shared" si="24"/>
        <v>3F</v>
      </c>
      <c r="AM156" s="67" t="str">
        <f t="shared" si="25"/>
        <v>00</v>
      </c>
      <c r="AN156" s="67" t="str">
        <f t="shared" si="26"/>
        <v>00</v>
      </c>
      <c r="AO156" s="67" t="str">
        <f t="shared" si="27"/>
        <v>00</v>
      </c>
      <c r="AQ156" s="206" t="str">
        <f t="shared" si="22"/>
        <v xml:space="preserve">    (U4)0x0000003FU,                                                           /* 20 UNKNOWN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1</v>
      </c>
      <c r="AE157" s="132">
        <f t="shared" si="29"/>
        <v>1</v>
      </c>
      <c r="AF157" s="132">
        <f t="shared" si="29"/>
        <v>1</v>
      </c>
      <c r="AG157" s="132">
        <f t="shared" si="29"/>
        <v>1</v>
      </c>
      <c r="AH157" s="132">
        <f t="shared" si="29"/>
        <v>1</v>
      </c>
      <c r="AI157" s="132">
        <f t="shared" si="29"/>
        <v>1</v>
      </c>
      <c r="AJ157" s="52" t="str">
        <f t="shared" si="21"/>
        <v>UNKNOWN</v>
      </c>
      <c r="AK157" s="65"/>
      <c r="AL157" s="65" t="str">
        <f t="shared" si="24"/>
        <v>3F</v>
      </c>
      <c r="AM157" s="67" t="str">
        <f t="shared" si="25"/>
        <v>00</v>
      </c>
      <c r="AN157" s="67" t="str">
        <f t="shared" si="26"/>
        <v>00</v>
      </c>
      <c r="AO157" s="67" t="str">
        <f t="shared" si="27"/>
        <v>00</v>
      </c>
      <c r="AQ157" s="206" t="str">
        <f t="shared" si="22"/>
        <v xml:space="preserve">    (U4)0x0000003FU,                                                           /* 21 UNKNOWN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1</v>
      </c>
      <c r="AE158" s="132">
        <f t="shared" si="29"/>
        <v>1</v>
      </c>
      <c r="AF158" s="132">
        <f t="shared" si="29"/>
        <v>1</v>
      </c>
      <c r="AG158" s="132">
        <f t="shared" si="29"/>
        <v>1</v>
      </c>
      <c r="AH158" s="132">
        <f t="shared" si="29"/>
        <v>1</v>
      </c>
      <c r="AI158" s="132">
        <f t="shared" si="29"/>
        <v>1</v>
      </c>
      <c r="AJ158" s="52" t="str">
        <f t="shared" si="21"/>
        <v>UNKNOWN</v>
      </c>
      <c r="AK158" s="65"/>
      <c r="AL158" s="65" t="str">
        <f t="shared" si="24"/>
        <v>3F</v>
      </c>
      <c r="AM158" s="67" t="str">
        <f t="shared" si="25"/>
        <v>00</v>
      </c>
      <c r="AN158" s="67" t="str">
        <f t="shared" si="26"/>
        <v>00</v>
      </c>
      <c r="AO158" s="67" t="str">
        <f t="shared" si="27"/>
        <v>00</v>
      </c>
      <c r="AQ158" s="206" t="str">
        <f t="shared" si="22"/>
        <v xml:space="preserve">    (U4)0x0000003FU,                                                           /* 22 UNKNOWN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1</v>
      </c>
      <c r="AE159" s="132">
        <f t="shared" si="29"/>
        <v>1</v>
      </c>
      <c r="AF159" s="132">
        <f t="shared" si="29"/>
        <v>1</v>
      </c>
      <c r="AG159" s="132">
        <f t="shared" si="29"/>
        <v>1</v>
      </c>
      <c r="AH159" s="132">
        <f t="shared" si="29"/>
        <v>1</v>
      </c>
      <c r="AI159" s="132">
        <f>IF(OR(AI29=0,AI29=1),1,0)</f>
        <v>1</v>
      </c>
      <c r="AJ159" s="52" t="str">
        <f t="shared" si="21"/>
        <v>UNKNOWN</v>
      </c>
      <c r="AK159" s="65"/>
      <c r="AL159" s="65" t="str">
        <f t="shared" si="24"/>
        <v>3F</v>
      </c>
      <c r="AM159" s="67" t="str">
        <f t="shared" si="25"/>
        <v>00</v>
      </c>
      <c r="AN159" s="67" t="str">
        <f t="shared" si="26"/>
        <v>00</v>
      </c>
      <c r="AO159" s="67" t="str">
        <f t="shared" si="27"/>
        <v>00</v>
      </c>
      <c r="AQ159" s="206" t="str">
        <f t="shared" si="22"/>
        <v xml:space="preserve">    (U4)0x0000003FU,                                                           /* 23 UNKNOWN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1</v>
      </c>
      <c r="AE160" s="132">
        <f t="shared" si="30"/>
        <v>1</v>
      </c>
      <c r="AF160" s="132">
        <f t="shared" si="30"/>
        <v>1</v>
      </c>
      <c r="AG160" s="132">
        <f t="shared" si="30"/>
        <v>1</v>
      </c>
      <c r="AH160" s="132">
        <f t="shared" si="30"/>
        <v>1</v>
      </c>
      <c r="AI160" s="132">
        <f t="shared" si="30"/>
        <v>1</v>
      </c>
      <c r="AJ160" s="52" t="str">
        <f t="shared" si="21"/>
        <v>UNKNOWN</v>
      </c>
      <c r="AK160" s="65"/>
      <c r="AL160" s="65" t="str">
        <f t="shared" si="24"/>
        <v>3F</v>
      </c>
      <c r="AM160" s="67" t="str">
        <f t="shared" si="25"/>
        <v>00</v>
      </c>
      <c r="AN160" s="67" t="str">
        <f t="shared" si="26"/>
        <v>00</v>
      </c>
      <c r="AO160" s="67" t="str">
        <f t="shared" si="27"/>
        <v>00</v>
      </c>
      <c r="AQ160" s="206" t="str">
        <f t="shared" si="22"/>
        <v xml:space="preserve">    (U4)0x0000003FU,                                                           /* 24 UNKNOWN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1</v>
      </c>
      <c r="AE161" s="132">
        <f t="shared" si="30"/>
        <v>1</v>
      </c>
      <c r="AF161" s="132">
        <f t="shared" si="30"/>
        <v>1</v>
      </c>
      <c r="AG161" s="132">
        <f t="shared" si="30"/>
        <v>1</v>
      </c>
      <c r="AH161" s="132">
        <f t="shared" si="30"/>
        <v>1</v>
      </c>
      <c r="AI161" s="132">
        <f t="shared" si="30"/>
        <v>1</v>
      </c>
      <c r="AJ161" s="52" t="str">
        <f t="shared" si="21"/>
        <v>UNKNOWN</v>
      </c>
      <c r="AK161" s="65"/>
      <c r="AL161" s="65" t="str">
        <f t="shared" si="24"/>
        <v>3F</v>
      </c>
      <c r="AM161" s="67" t="str">
        <f t="shared" si="25"/>
        <v>00</v>
      </c>
      <c r="AN161" s="67" t="str">
        <f t="shared" si="26"/>
        <v>00</v>
      </c>
      <c r="AO161" s="67" t="str">
        <f t="shared" si="27"/>
        <v>00</v>
      </c>
      <c r="AQ161" s="206" t="str">
        <f t="shared" si="22"/>
        <v xml:space="preserve">    (U4)0x0000003FU,                                                           /* 25 UNKNOWN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1</v>
      </c>
      <c r="AE162" s="132">
        <f t="shared" si="30"/>
        <v>1</v>
      </c>
      <c r="AF162" s="132">
        <f t="shared" si="30"/>
        <v>1</v>
      </c>
      <c r="AG162" s="132">
        <f t="shared" si="30"/>
        <v>1</v>
      </c>
      <c r="AH162" s="132">
        <f t="shared" si="30"/>
        <v>1</v>
      </c>
      <c r="AI162" s="132">
        <f t="shared" si="30"/>
        <v>1</v>
      </c>
      <c r="AJ162" s="52" t="str">
        <f t="shared" si="21"/>
        <v>UNKNOWN</v>
      </c>
      <c r="AK162" s="65"/>
      <c r="AL162" s="65" t="str">
        <f t="shared" si="24"/>
        <v>3F</v>
      </c>
      <c r="AM162" s="67" t="str">
        <f t="shared" si="25"/>
        <v>00</v>
      </c>
      <c r="AN162" s="67" t="str">
        <f t="shared" si="26"/>
        <v>00</v>
      </c>
      <c r="AO162" s="67" t="str">
        <f t="shared" si="27"/>
        <v>00</v>
      </c>
      <c r="AQ162" s="206" t="str">
        <f t="shared" si="22"/>
        <v xml:space="preserve">    (U4)0x0000003FU,                                                           /* 26 UNKNOWN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1</v>
      </c>
      <c r="AE163" s="132">
        <f t="shared" si="30"/>
        <v>1</v>
      </c>
      <c r="AF163" s="132">
        <f t="shared" si="30"/>
        <v>1</v>
      </c>
      <c r="AG163" s="132">
        <f t="shared" si="30"/>
        <v>1</v>
      </c>
      <c r="AH163" s="132">
        <f t="shared" si="30"/>
        <v>1</v>
      </c>
      <c r="AI163" s="132">
        <f t="shared" si="30"/>
        <v>1</v>
      </c>
      <c r="AJ163" s="52" t="str">
        <f t="shared" si="21"/>
        <v>UNKNOWN</v>
      </c>
      <c r="AK163" s="65"/>
      <c r="AL163" s="65" t="str">
        <f t="shared" si="24"/>
        <v>3F</v>
      </c>
      <c r="AM163" s="67" t="str">
        <f t="shared" si="25"/>
        <v>00</v>
      </c>
      <c r="AN163" s="67" t="str">
        <f t="shared" si="26"/>
        <v>00</v>
      </c>
      <c r="AO163" s="67" t="str">
        <f t="shared" si="27"/>
        <v>00</v>
      </c>
      <c r="AQ163" s="206" t="str">
        <f t="shared" si="22"/>
        <v xml:space="preserve">    (U4)0x0000003FU,                                                           /* 27 UNKNOWN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1</v>
      </c>
      <c r="AE164" s="132">
        <f t="shared" si="30"/>
        <v>1</v>
      </c>
      <c r="AF164" s="132">
        <f t="shared" si="30"/>
        <v>1</v>
      </c>
      <c r="AG164" s="132">
        <f t="shared" si="30"/>
        <v>1</v>
      </c>
      <c r="AH164" s="132">
        <f t="shared" si="30"/>
        <v>1</v>
      </c>
      <c r="AI164" s="132">
        <f t="shared" si="30"/>
        <v>1</v>
      </c>
      <c r="AJ164" s="52" t="str">
        <f t="shared" si="21"/>
        <v>UNKNOWN</v>
      </c>
      <c r="AK164" s="65"/>
      <c r="AL164" s="65" t="str">
        <f t="shared" si="24"/>
        <v>3F</v>
      </c>
      <c r="AM164" s="67" t="str">
        <f t="shared" si="25"/>
        <v>00</v>
      </c>
      <c r="AN164" s="67" t="str">
        <f t="shared" si="26"/>
        <v>00</v>
      </c>
      <c r="AO164" s="67" t="str">
        <f t="shared" si="27"/>
        <v>00</v>
      </c>
      <c r="AQ164" s="206" t="str">
        <f t="shared" si="22"/>
        <v xml:space="preserve">    (U4)0x0000003FU,                                                           /* 28 UNKNOWN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1</v>
      </c>
      <c r="AE165" s="132">
        <f t="shared" si="30"/>
        <v>1</v>
      </c>
      <c r="AF165" s="132">
        <f t="shared" si="30"/>
        <v>1</v>
      </c>
      <c r="AG165" s="132">
        <f t="shared" si="30"/>
        <v>1</v>
      </c>
      <c r="AH165" s="132">
        <f t="shared" si="30"/>
        <v>1</v>
      </c>
      <c r="AI165" s="132">
        <f t="shared" si="30"/>
        <v>1</v>
      </c>
      <c r="AJ165" s="52" t="str">
        <f t="shared" si="21"/>
        <v>UNKNOWN</v>
      </c>
      <c r="AK165" s="65"/>
      <c r="AL165" s="65" t="str">
        <f t="shared" si="24"/>
        <v>3F</v>
      </c>
      <c r="AM165" s="67" t="str">
        <f t="shared" si="25"/>
        <v>00</v>
      </c>
      <c r="AN165" s="67" t="str">
        <f t="shared" si="26"/>
        <v>00</v>
      </c>
      <c r="AO165" s="67" t="str">
        <f t="shared" si="27"/>
        <v>00</v>
      </c>
      <c r="AQ165" s="206" t="str">
        <f t="shared" si="22"/>
        <v xml:space="preserve">    (U4)0x0000003FU,                                                           /* 29 UNKNOWN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1</v>
      </c>
      <c r="AE166" s="132">
        <f t="shared" si="30"/>
        <v>1</v>
      </c>
      <c r="AF166" s="132">
        <f t="shared" si="30"/>
        <v>1</v>
      </c>
      <c r="AG166" s="132">
        <f t="shared" si="30"/>
        <v>1</v>
      </c>
      <c r="AH166" s="132">
        <f t="shared" si="30"/>
        <v>1</v>
      </c>
      <c r="AI166" s="132">
        <f t="shared" si="30"/>
        <v>1</v>
      </c>
      <c r="AJ166" s="52" t="str">
        <f t="shared" si="21"/>
        <v>UNKNOWN</v>
      </c>
      <c r="AK166" s="65"/>
      <c r="AL166" s="65" t="str">
        <f t="shared" si="24"/>
        <v>3F</v>
      </c>
      <c r="AM166" s="67" t="str">
        <f t="shared" si="25"/>
        <v>00</v>
      </c>
      <c r="AN166" s="67" t="str">
        <f t="shared" si="26"/>
        <v>00</v>
      </c>
      <c r="AO166" s="67" t="str">
        <f t="shared" si="27"/>
        <v>00</v>
      </c>
      <c r="AQ166" s="206" t="str">
        <f t="shared" si="22"/>
        <v xml:space="preserve">    (U4)0x0000003FU,                                                           /* 30 UNKNOWN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1</v>
      </c>
      <c r="AE167" s="132">
        <f t="shared" si="30"/>
        <v>1</v>
      </c>
      <c r="AF167" s="132">
        <f t="shared" si="30"/>
        <v>1</v>
      </c>
      <c r="AG167" s="132">
        <f t="shared" si="30"/>
        <v>1</v>
      </c>
      <c r="AH167" s="132">
        <f t="shared" si="30"/>
        <v>1</v>
      </c>
      <c r="AI167" s="132">
        <f>IF(OR(AI37=0,AI37=1),1,0)</f>
        <v>1</v>
      </c>
      <c r="AJ167" s="52" t="str">
        <f t="shared" si="21"/>
        <v>UNKNOWN</v>
      </c>
      <c r="AK167" s="65"/>
      <c r="AL167" s="65" t="str">
        <f t="shared" si="24"/>
        <v>3F</v>
      </c>
      <c r="AM167" s="67" t="str">
        <f t="shared" si="25"/>
        <v>00</v>
      </c>
      <c r="AN167" s="67" t="str">
        <f t="shared" si="26"/>
        <v>00</v>
      </c>
      <c r="AO167" s="67" t="str">
        <f t="shared" si="27"/>
        <v>00</v>
      </c>
      <c r="AQ167" s="206" t="str">
        <f t="shared" si="22"/>
        <v xml:space="preserve">    (U4)0x0000003FU,                                                           /* 31 UNKNOWN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1</v>
      </c>
      <c r="AE168" s="132">
        <f t="shared" si="31"/>
        <v>1</v>
      </c>
      <c r="AF168" s="132">
        <f t="shared" si="31"/>
        <v>1</v>
      </c>
      <c r="AG168" s="132">
        <f t="shared" si="31"/>
        <v>1</v>
      </c>
      <c r="AH168" s="132">
        <f t="shared" si="31"/>
        <v>1</v>
      </c>
      <c r="AI168" s="132">
        <f t="shared" si="31"/>
        <v>1</v>
      </c>
      <c r="AJ168" s="52" t="str">
        <f t="shared" si="21"/>
        <v>UNKNOWN</v>
      </c>
      <c r="AK168" s="65"/>
      <c r="AL168" s="65" t="str">
        <f t="shared" si="24"/>
        <v>3F</v>
      </c>
      <c r="AM168" s="67" t="str">
        <f t="shared" si="25"/>
        <v>00</v>
      </c>
      <c r="AN168" s="67" t="str">
        <f t="shared" si="26"/>
        <v>00</v>
      </c>
      <c r="AO168" s="67" t="str">
        <f t="shared" si="27"/>
        <v>00</v>
      </c>
      <c r="AQ168" s="206" t="str">
        <f t="shared" si="22"/>
        <v xml:space="preserve">    (U4)0x0000003FU,                                                           /* 32 UNKNOWN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1</v>
      </c>
      <c r="AE169" s="132">
        <f t="shared" si="31"/>
        <v>1</v>
      </c>
      <c r="AF169" s="132">
        <f t="shared" si="31"/>
        <v>1</v>
      </c>
      <c r="AG169" s="132">
        <f t="shared" si="31"/>
        <v>1</v>
      </c>
      <c r="AH169" s="132">
        <f t="shared" si="31"/>
        <v>1</v>
      </c>
      <c r="AI169" s="132">
        <f t="shared" si="31"/>
        <v>1</v>
      </c>
      <c r="AJ169" s="52" t="str">
        <f t="shared" si="21"/>
        <v>UNKNOWN</v>
      </c>
      <c r="AK169" s="65"/>
      <c r="AL169" s="65" t="str">
        <f t="shared" si="24"/>
        <v>3F</v>
      </c>
      <c r="AM169" s="67" t="str">
        <f t="shared" si="25"/>
        <v>00</v>
      </c>
      <c r="AN169" s="67" t="str">
        <f t="shared" si="26"/>
        <v>00</v>
      </c>
      <c r="AO169" s="67" t="str">
        <f t="shared" si="27"/>
        <v>00</v>
      </c>
      <c r="AQ169" s="206" t="str">
        <f t="shared" si="22"/>
        <v xml:space="preserve">    (U4)0x0000003FU,                                                           /* 33 UNKNOWN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1</v>
      </c>
      <c r="AE170" s="132">
        <f t="shared" si="31"/>
        <v>1</v>
      </c>
      <c r="AF170" s="132">
        <f t="shared" si="31"/>
        <v>1</v>
      </c>
      <c r="AG170" s="132">
        <f t="shared" si="31"/>
        <v>1</v>
      </c>
      <c r="AH170" s="132">
        <f t="shared" si="31"/>
        <v>1</v>
      </c>
      <c r="AI170" s="132">
        <f t="shared" si="31"/>
        <v>1</v>
      </c>
      <c r="AJ170" s="52" t="str">
        <f t="shared" si="21"/>
        <v>UNKNOWN</v>
      </c>
      <c r="AK170" s="65"/>
      <c r="AL170" s="65" t="str">
        <f t="shared" si="24"/>
        <v>3F</v>
      </c>
      <c r="AM170" s="67" t="str">
        <f t="shared" si="25"/>
        <v>00</v>
      </c>
      <c r="AN170" s="67" t="str">
        <f t="shared" si="26"/>
        <v>00</v>
      </c>
      <c r="AO170" s="67" t="str">
        <f t="shared" si="27"/>
        <v>00</v>
      </c>
      <c r="AQ170" s="206" t="str">
        <f t="shared" si="22"/>
        <v xml:space="preserve">    (U4)0x0000003FU,                                                           /* 34 UNKNOWN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1</v>
      </c>
      <c r="AE171" s="132">
        <f t="shared" si="31"/>
        <v>1</v>
      </c>
      <c r="AF171" s="132">
        <f t="shared" si="31"/>
        <v>1</v>
      </c>
      <c r="AG171" s="132">
        <f t="shared" si="31"/>
        <v>1</v>
      </c>
      <c r="AH171" s="132">
        <f t="shared" si="31"/>
        <v>1</v>
      </c>
      <c r="AI171" s="132">
        <f t="shared" si="31"/>
        <v>1</v>
      </c>
      <c r="AJ171" s="52" t="str">
        <f t="shared" si="21"/>
        <v>UNKNOWN</v>
      </c>
      <c r="AK171" s="65"/>
      <c r="AL171" s="65" t="str">
        <f t="shared" si="24"/>
        <v>3F</v>
      </c>
      <c r="AM171" s="67" t="str">
        <f t="shared" si="25"/>
        <v>00</v>
      </c>
      <c r="AN171" s="67" t="str">
        <f t="shared" si="26"/>
        <v>00</v>
      </c>
      <c r="AO171" s="67" t="str">
        <f t="shared" si="27"/>
        <v>00</v>
      </c>
      <c r="AQ171" s="206" t="str">
        <f t="shared" si="22"/>
        <v xml:space="preserve">    (U4)0x0000003FU,                                                           /* 35 UNKNOWN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1</v>
      </c>
      <c r="AE172" s="132">
        <f t="shared" si="31"/>
        <v>1</v>
      </c>
      <c r="AF172" s="132">
        <f t="shared" si="31"/>
        <v>1</v>
      </c>
      <c r="AG172" s="132">
        <f t="shared" si="31"/>
        <v>1</v>
      </c>
      <c r="AH172" s="132">
        <f t="shared" si="31"/>
        <v>1</v>
      </c>
      <c r="AI172" s="132">
        <f t="shared" si="31"/>
        <v>1</v>
      </c>
      <c r="AJ172" s="52" t="str">
        <f t="shared" si="21"/>
        <v>UNKNOWN</v>
      </c>
      <c r="AK172" s="65"/>
      <c r="AL172" s="65" t="str">
        <f t="shared" si="24"/>
        <v>3F</v>
      </c>
      <c r="AM172" s="67" t="str">
        <f t="shared" si="25"/>
        <v>00</v>
      </c>
      <c r="AN172" s="67" t="str">
        <f t="shared" si="26"/>
        <v>00</v>
      </c>
      <c r="AO172" s="67" t="str">
        <f t="shared" si="27"/>
        <v>00</v>
      </c>
      <c r="AQ172" s="206" t="str">
        <f t="shared" si="22"/>
        <v xml:space="preserve">    (U4)0x0000003FU,                                                           /* 36 UNKNOWN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1</v>
      </c>
      <c r="AE173" s="132">
        <f t="shared" si="31"/>
        <v>1</v>
      </c>
      <c r="AF173" s="132">
        <f t="shared" si="31"/>
        <v>1</v>
      </c>
      <c r="AG173" s="132">
        <f t="shared" si="31"/>
        <v>1</v>
      </c>
      <c r="AH173" s="132">
        <f t="shared" si="31"/>
        <v>1</v>
      </c>
      <c r="AI173" s="132">
        <f t="shared" si="31"/>
        <v>1</v>
      </c>
      <c r="AJ173" s="52" t="str">
        <f t="shared" si="21"/>
        <v>UNKNOWN</v>
      </c>
      <c r="AK173" s="65"/>
      <c r="AL173" s="65" t="str">
        <f t="shared" si="24"/>
        <v>3F</v>
      </c>
      <c r="AM173" s="67" t="str">
        <f t="shared" si="25"/>
        <v>00</v>
      </c>
      <c r="AN173" s="67" t="str">
        <f t="shared" si="26"/>
        <v>00</v>
      </c>
      <c r="AO173" s="67" t="str">
        <f t="shared" si="27"/>
        <v>00</v>
      </c>
      <c r="AQ173" s="206" t="str">
        <f t="shared" si="22"/>
        <v xml:space="preserve">    (U4)0x0000003FU,                                                           /* 37 UNKNOWN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1</v>
      </c>
      <c r="AE174" s="132">
        <f t="shared" si="31"/>
        <v>1</v>
      </c>
      <c r="AF174" s="132">
        <f t="shared" si="31"/>
        <v>1</v>
      </c>
      <c r="AG174" s="132">
        <f t="shared" si="31"/>
        <v>1</v>
      </c>
      <c r="AH174" s="132">
        <f t="shared" si="31"/>
        <v>1</v>
      </c>
      <c r="AI174" s="132">
        <f t="shared" si="31"/>
        <v>1</v>
      </c>
      <c r="AJ174" s="52" t="str">
        <f t="shared" si="21"/>
        <v>UNKNOWN</v>
      </c>
      <c r="AK174" s="65"/>
      <c r="AL174" s="65" t="str">
        <f t="shared" si="24"/>
        <v>3F</v>
      </c>
      <c r="AM174" s="67" t="str">
        <f t="shared" si="25"/>
        <v>00</v>
      </c>
      <c r="AN174" s="67" t="str">
        <f t="shared" si="26"/>
        <v>00</v>
      </c>
      <c r="AO174" s="67" t="str">
        <f t="shared" si="27"/>
        <v>00</v>
      </c>
      <c r="AQ174" s="206" t="str">
        <f t="shared" si="22"/>
        <v xml:space="preserve">    (U4)0x0000003FU,                                                           /* 38 UNKNOWN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1</v>
      </c>
      <c r="AE175" s="132">
        <f t="shared" si="31"/>
        <v>1</v>
      </c>
      <c r="AF175" s="132">
        <f t="shared" si="31"/>
        <v>1</v>
      </c>
      <c r="AG175" s="132">
        <f t="shared" si="31"/>
        <v>1</v>
      </c>
      <c r="AH175" s="132">
        <f t="shared" si="31"/>
        <v>1</v>
      </c>
      <c r="AI175" s="132">
        <f>IF(OR(AI45=0,AI45=1),1,0)</f>
        <v>1</v>
      </c>
      <c r="AJ175" s="52" t="str">
        <f t="shared" si="21"/>
        <v>UNKNOWN</v>
      </c>
      <c r="AK175" s="65"/>
      <c r="AL175" s="65" t="str">
        <f t="shared" si="24"/>
        <v>3F</v>
      </c>
      <c r="AM175" s="67" t="str">
        <f t="shared" si="25"/>
        <v>00</v>
      </c>
      <c r="AN175" s="67" t="str">
        <f t="shared" si="26"/>
        <v>00</v>
      </c>
      <c r="AO175" s="67" t="str">
        <f t="shared" si="27"/>
        <v>00</v>
      </c>
      <c r="AQ175" s="206" t="str">
        <f t="shared" si="22"/>
        <v xml:space="preserve">    (U4)0x0000003FU,                                                           /* 39 UNKNOWN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1</v>
      </c>
      <c r="AE176" s="132">
        <f t="shared" si="32"/>
        <v>1</v>
      </c>
      <c r="AF176" s="132">
        <f t="shared" si="32"/>
        <v>1</v>
      </c>
      <c r="AG176" s="132">
        <f t="shared" si="32"/>
        <v>1</v>
      </c>
      <c r="AH176" s="132">
        <f t="shared" si="32"/>
        <v>1</v>
      </c>
      <c r="AI176" s="132">
        <f t="shared" si="32"/>
        <v>1</v>
      </c>
      <c r="AJ176" s="52" t="str">
        <f t="shared" si="21"/>
        <v>UNKNOWN</v>
      </c>
      <c r="AK176" s="65"/>
      <c r="AL176" s="65" t="str">
        <f t="shared" si="24"/>
        <v>3F</v>
      </c>
      <c r="AM176" s="67" t="str">
        <f t="shared" si="25"/>
        <v>00</v>
      </c>
      <c r="AN176" s="67" t="str">
        <f t="shared" si="26"/>
        <v>00</v>
      </c>
      <c r="AO176" s="67" t="str">
        <f t="shared" si="27"/>
        <v>00</v>
      </c>
      <c r="AQ176" s="206" t="str">
        <f t="shared" si="22"/>
        <v xml:space="preserve">    (U4)0x0000003FU,                                                           /* 40 UNKNOWN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1</v>
      </c>
      <c r="AE177" s="132">
        <f t="shared" si="32"/>
        <v>1</v>
      </c>
      <c r="AF177" s="132">
        <f t="shared" si="32"/>
        <v>1</v>
      </c>
      <c r="AG177" s="132">
        <f t="shared" si="32"/>
        <v>1</v>
      </c>
      <c r="AH177" s="132">
        <f t="shared" si="32"/>
        <v>1</v>
      </c>
      <c r="AI177" s="132">
        <f t="shared" si="32"/>
        <v>1</v>
      </c>
      <c r="AJ177" s="52" t="str">
        <f t="shared" si="21"/>
        <v>UNKNOWN</v>
      </c>
      <c r="AK177" s="65"/>
      <c r="AL177" s="65" t="str">
        <f t="shared" si="24"/>
        <v>3F</v>
      </c>
      <c r="AM177" s="67" t="str">
        <f t="shared" si="25"/>
        <v>00</v>
      </c>
      <c r="AN177" s="67" t="str">
        <f t="shared" si="26"/>
        <v>00</v>
      </c>
      <c r="AO177" s="67" t="str">
        <f t="shared" si="27"/>
        <v>00</v>
      </c>
      <c r="AQ177" s="206" t="str">
        <f t="shared" si="22"/>
        <v xml:space="preserve">    (U4)0x0000003FU,                                                           /* 41 UNKNOWN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1</v>
      </c>
      <c r="AE178" s="132">
        <f t="shared" si="32"/>
        <v>1</v>
      </c>
      <c r="AF178" s="132">
        <f t="shared" si="32"/>
        <v>1</v>
      </c>
      <c r="AG178" s="132">
        <f t="shared" si="32"/>
        <v>1</v>
      </c>
      <c r="AH178" s="132">
        <f t="shared" si="32"/>
        <v>1</v>
      </c>
      <c r="AI178" s="132">
        <f t="shared" si="32"/>
        <v>1</v>
      </c>
      <c r="AJ178" s="52" t="str">
        <f t="shared" si="21"/>
        <v>UNKNOWN</v>
      </c>
      <c r="AK178" s="65"/>
      <c r="AL178" s="65" t="str">
        <f t="shared" si="24"/>
        <v>3F</v>
      </c>
      <c r="AM178" s="67" t="str">
        <f t="shared" si="25"/>
        <v>00</v>
      </c>
      <c r="AN178" s="67" t="str">
        <f t="shared" si="26"/>
        <v>00</v>
      </c>
      <c r="AO178" s="67" t="str">
        <f t="shared" si="27"/>
        <v>00</v>
      </c>
      <c r="AQ178" s="206" t="str">
        <f t="shared" si="22"/>
        <v xml:space="preserve">    (U4)0x0000003FU,                                                           /* 42 UNKNOWN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1</v>
      </c>
      <c r="AE179" s="132">
        <f t="shared" si="32"/>
        <v>1</v>
      </c>
      <c r="AF179" s="132">
        <f t="shared" si="32"/>
        <v>1</v>
      </c>
      <c r="AG179" s="132">
        <f t="shared" si="32"/>
        <v>1</v>
      </c>
      <c r="AH179" s="132">
        <f t="shared" si="32"/>
        <v>1</v>
      </c>
      <c r="AI179" s="132">
        <f t="shared" si="32"/>
        <v>1</v>
      </c>
      <c r="AJ179" s="52" t="str">
        <f t="shared" si="21"/>
        <v>UNKNOWN</v>
      </c>
      <c r="AK179" s="65"/>
      <c r="AL179" s="65" t="str">
        <f t="shared" si="24"/>
        <v>3F</v>
      </c>
      <c r="AM179" s="67" t="str">
        <f t="shared" si="25"/>
        <v>00</v>
      </c>
      <c r="AN179" s="67" t="str">
        <f t="shared" si="26"/>
        <v>00</v>
      </c>
      <c r="AO179" s="67" t="str">
        <f t="shared" si="27"/>
        <v>00</v>
      </c>
      <c r="AQ179" s="206" t="str">
        <f t="shared" si="22"/>
        <v xml:space="preserve">    (U4)0x0000003FU,                                                           /* 43 UNKNOWN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1</v>
      </c>
      <c r="AE180" s="132">
        <f t="shared" si="32"/>
        <v>1</v>
      </c>
      <c r="AF180" s="132">
        <f t="shared" si="32"/>
        <v>1</v>
      </c>
      <c r="AG180" s="132">
        <f t="shared" si="32"/>
        <v>1</v>
      </c>
      <c r="AH180" s="132">
        <f t="shared" si="32"/>
        <v>1</v>
      </c>
      <c r="AI180" s="132">
        <f t="shared" si="32"/>
        <v>1</v>
      </c>
      <c r="AJ180" s="52" t="str">
        <f t="shared" si="21"/>
        <v>UNKNOWN</v>
      </c>
      <c r="AK180" s="65"/>
      <c r="AL180" s="65" t="str">
        <f t="shared" si="24"/>
        <v>3F</v>
      </c>
      <c r="AM180" s="67" t="str">
        <f t="shared" si="25"/>
        <v>00</v>
      </c>
      <c r="AN180" s="67" t="str">
        <f t="shared" si="26"/>
        <v>00</v>
      </c>
      <c r="AO180" s="67" t="str">
        <f t="shared" si="27"/>
        <v>00</v>
      </c>
      <c r="AQ180" s="206" t="str">
        <f t="shared" si="22"/>
        <v xml:space="preserve">    (U4)0x0000003FU,                                                           /* 44 UNKNOWN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1</v>
      </c>
      <c r="AE181" s="132">
        <f t="shared" si="32"/>
        <v>1</v>
      </c>
      <c r="AF181" s="132">
        <f t="shared" si="32"/>
        <v>1</v>
      </c>
      <c r="AG181" s="132">
        <f t="shared" si="32"/>
        <v>1</v>
      </c>
      <c r="AH181" s="132">
        <f t="shared" si="32"/>
        <v>1</v>
      </c>
      <c r="AI181" s="132">
        <f t="shared" si="32"/>
        <v>1</v>
      </c>
      <c r="AJ181" s="52" t="str">
        <f t="shared" si="21"/>
        <v>UNKNOWN</v>
      </c>
      <c r="AK181" s="65"/>
      <c r="AL181" s="65" t="str">
        <f t="shared" si="24"/>
        <v>3F</v>
      </c>
      <c r="AM181" s="67" t="str">
        <f t="shared" si="25"/>
        <v>00</v>
      </c>
      <c r="AN181" s="67" t="str">
        <f t="shared" si="26"/>
        <v>00</v>
      </c>
      <c r="AO181" s="67" t="str">
        <f t="shared" si="27"/>
        <v>00</v>
      </c>
      <c r="AQ181" s="206" t="str">
        <f t="shared" si="22"/>
        <v xml:space="preserve">    (U4)0x0000003FU,                                                           /* 45 UNKNOWN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1</v>
      </c>
      <c r="AE182" s="132">
        <f t="shared" si="32"/>
        <v>1</v>
      </c>
      <c r="AF182" s="132">
        <f t="shared" si="32"/>
        <v>1</v>
      </c>
      <c r="AG182" s="132">
        <f t="shared" si="32"/>
        <v>1</v>
      </c>
      <c r="AH182" s="132">
        <f t="shared" si="32"/>
        <v>1</v>
      </c>
      <c r="AI182" s="132">
        <f t="shared" si="32"/>
        <v>1</v>
      </c>
      <c r="AJ182" s="52" t="str">
        <f t="shared" si="21"/>
        <v>UNKNOWN</v>
      </c>
      <c r="AK182" s="65"/>
      <c r="AL182" s="65" t="str">
        <f t="shared" si="24"/>
        <v>3F</v>
      </c>
      <c r="AM182" s="67" t="str">
        <f t="shared" si="25"/>
        <v>00</v>
      </c>
      <c r="AN182" s="67" t="str">
        <f t="shared" si="26"/>
        <v>00</v>
      </c>
      <c r="AO182" s="67" t="str">
        <f t="shared" si="27"/>
        <v>00</v>
      </c>
      <c r="AQ182" s="206" t="str">
        <f t="shared" si="22"/>
        <v xml:space="preserve">    (U4)0x0000003FU,                                                           /* 46 UNKNOWN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1</v>
      </c>
      <c r="AE183" s="132">
        <f t="shared" si="32"/>
        <v>1</v>
      </c>
      <c r="AF183" s="132">
        <f t="shared" si="32"/>
        <v>1</v>
      </c>
      <c r="AG183" s="132">
        <f t="shared" si="32"/>
        <v>1</v>
      </c>
      <c r="AH183" s="132">
        <f t="shared" si="32"/>
        <v>1</v>
      </c>
      <c r="AI183" s="132">
        <f>IF(OR(AI53=0,AI53=1),1,0)</f>
        <v>1</v>
      </c>
      <c r="AJ183" s="52" t="str">
        <f t="shared" si="21"/>
        <v>UNKNOWN</v>
      </c>
      <c r="AK183" s="65"/>
      <c r="AL183" s="65" t="str">
        <f t="shared" si="24"/>
        <v>3F</v>
      </c>
      <c r="AM183" s="67" t="str">
        <f t="shared" si="25"/>
        <v>00</v>
      </c>
      <c r="AN183" s="67" t="str">
        <f t="shared" si="26"/>
        <v>00</v>
      </c>
      <c r="AO183" s="67" t="str">
        <f t="shared" si="27"/>
        <v>00</v>
      </c>
      <c r="AQ183" s="206" t="str">
        <f t="shared" si="22"/>
        <v xml:space="preserve">    (U4)0x0000003FU,                                                           /* 47 UNKNOWN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1</v>
      </c>
      <c r="AE184" s="132">
        <f t="shared" si="33"/>
        <v>1</v>
      </c>
      <c r="AF184" s="132">
        <f t="shared" si="33"/>
        <v>1</v>
      </c>
      <c r="AG184" s="132">
        <f t="shared" si="33"/>
        <v>1</v>
      </c>
      <c r="AH184" s="132">
        <f t="shared" si="33"/>
        <v>1</v>
      </c>
      <c r="AI184" s="132">
        <f t="shared" si="33"/>
        <v>1</v>
      </c>
      <c r="AJ184" s="52" t="str">
        <f t="shared" si="21"/>
        <v>UNKNOWN</v>
      </c>
      <c r="AK184" s="65"/>
      <c r="AL184" s="65" t="str">
        <f t="shared" si="24"/>
        <v>3F</v>
      </c>
      <c r="AM184" s="67" t="str">
        <f t="shared" si="25"/>
        <v>00</v>
      </c>
      <c r="AN184" s="67" t="str">
        <f t="shared" si="26"/>
        <v>00</v>
      </c>
      <c r="AO184" s="67" t="str">
        <f t="shared" si="27"/>
        <v>00</v>
      </c>
      <c r="AQ184" s="206" t="str">
        <f t="shared" si="22"/>
        <v xml:space="preserve">    (U4)0x0000003FU,                                                           /* 48 UNKNOWN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1</v>
      </c>
      <c r="AE185" s="132">
        <f t="shared" si="33"/>
        <v>1</v>
      </c>
      <c r="AF185" s="132">
        <f t="shared" si="33"/>
        <v>1</v>
      </c>
      <c r="AG185" s="132">
        <f t="shared" si="33"/>
        <v>1</v>
      </c>
      <c r="AH185" s="132">
        <f t="shared" si="33"/>
        <v>1</v>
      </c>
      <c r="AI185" s="132">
        <f t="shared" si="33"/>
        <v>1</v>
      </c>
      <c r="AJ185" s="52" t="str">
        <f t="shared" si="21"/>
        <v>UNKNOWN</v>
      </c>
      <c r="AK185" s="65"/>
      <c r="AL185" s="65" t="str">
        <f t="shared" si="24"/>
        <v>3F</v>
      </c>
      <c r="AM185" s="67" t="str">
        <f t="shared" si="25"/>
        <v>00</v>
      </c>
      <c r="AN185" s="67" t="str">
        <f t="shared" si="26"/>
        <v>00</v>
      </c>
      <c r="AO185" s="67" t="str">
        <f t="shared" si="27"/>
        <v>00</v>
      </c>
      <c r="AQ185" s="206" t="str">
        <f t="shared" si="22"/>
        <v xml:space="preserve">    (U4)0x0000003FU,                                                           /* 49 UNKNOWN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1</v>
      </c>
      <c r="AE186" s="132">
        <f t="shared" si="33"/>
        <v>1</v>
      </c>
      <c r="AF186" s="132">
        <f t="shared" si="33"/>
        <v>1</v>
      </c>
      <c r="AG186" s="132">
        <f t="shared" si="33"/>
        <v>1</v>
      </c>
      <c r="AH186" s="132">
        <f t="shared" si="33"/>
        <v>1</v>
      </c>
      <c r="AI186" s="132">
        <f t="shared" si="33"/>
        <v>1</v>
      </c>
      <c r="AJ186" s="52" t="str">
        <f t="shared" si="21"/>
        <v>UNKNOWN</v>
      </c>
      <c r="AK186" s="65"/>
      <c r="AL186" s="65" t="str">
        <f t="shared" si="24"/>
        <v>3F</v>
      </c>
      <c r="AM186" s="67" t="str">
        <f t="shared" si="25"/>
        <v>00</v>
      </c>
      <c r="AN186" s="67" t="str">
        <f t="shared" si="26"/>
        <v>00</v>
      </c>
      <c r="AO186" s="67" t="str">
        <f t="shared" si="27"/>
        <v>00</v>
      </c>
      <c r="AQ186" s="206" t="str">
        <f t="shared" si="22"/>
        <v xml:space="preserve">    (U4)0x0000003FU,                                                           /* 50 UNKNOWN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1</v>
      </c>
      <c r="AE187" s="132">
        <f t="shared" si="33"/>
        <v>1</v>
      </c>
      <c r="AF187" s="132">
        <f t="shared" si="33"/>
        <v>1</v>
      </c>
      <c r="AG187" s="132">
        <f t="shared" si="33"/>
        <v>1</v>
      </c>
      <c r="AH187" s="132">
        <f t="shared" si="33"/>
        <v>1</v>
      </c>
      <c r="AI187" s="132">
        <f t="shared" si="33"/>
        <v>1</v>
      </c>
      <c r="AJ187" s="52" t="str">
        <f t="shared" si="21"/>
        <v>UNKNOWN</v>
      </c>
      <c r="AK187" s="65"/>
      <c r="AL187" s="65" t="str">
        <f t="shared" si="24"/>
        <v>3F</v>
      </c>
      <c r="AM187" s="67" t="str">
        <f t="shared" si="25"/>
        <v>00</v>
      </c>
      <c r="AN187" s="67" t="str">
        <f t="shared" si="26"/>
        <v>00</v>
      </c>
      <c r="AO187" s="67" t="str">
        <f t="shared" si="27"/>
        <v>00</v>
      </c>
      <c r="AQ187" s="206" t="str">
        <f t="shared" si="22"/>
        <v xml:space="preserve">    (U4)0x0000003FU,                                                           /* 51 UNKNOWN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1</v>
      </c>
      <c r="AE188" s="132">
        <f t="shared" si="33"/>
        <v>1</v>
      </c>
      <c r="AF188" s="132">
        <f t="shared" si="33"/>
        <v>1</v>
      </c>
      <c r="AG188" s="132">
        <f t="shared" si="33"/>
        <v>1</v>
      </c>
      <c r="AH188" s="132">
        <f t="shared" si="33"/>
        <v>1</v>
      </c>
      <c r="AI188" s="132">
        <f t="shared" si="33"/>
        <v>1</v>
      </c>
      <c r="AJ188" s="52" t="str">
        <f t="shared" si="21"/>
        <v>UNKNOWN</v>
      </c>
      <c r="AK188" s="65"/>
      <c r="AL188" s="65" t="str">
        <f t="shared" si="24"/>
        <v>3F</v>
      </c>
      <c r="AM188" s="67" t="str">
        <f t="shared" si="25"/>
        <v>00</v>
      </c>
      <c r="AN188" s="67" t="str">
        <f t="shared" si="26"/>
        <v>00</v>
      </c>
      <c r="AO188" s="67" t="str">
        <f t="shared" si="27"/>
        <v>00</v>
      </c>
      <c r="AQ188" s="206" t="str">
        <f t="shared" si="22"/>
        <v xml:space="preserve">    (U4)0x0000003FU,                                                           /* 52 UNKNOWN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1</v>
      </c>
      <c r="AE189" s="132">
        <f t="shared" si="33"/>
        <v>1</v>
      </c>
      <c r="AF189" s="132">
        <f t="shared" si="33"/>
        <v>1</v>
      </c>
      <c r="AG189" s="132">
        <f t="shared" si="33"/>
        <v>1</v>
      </c>
      <c r="AH189" s="132">
        <f t="shared" si="33"/>
        <v>1</v>
      </c>
      <c r="AI189" s="132">
        <f t="shared" si="33"/>
        <v>1</v>
      </c>
      <c r="AJ189" s="52" t="str">
        <f t="shared" si="21"/>
        <v>UNKNOWN</v>
      </c>
      <c r="AK189" s="65"/>
      <c r="AL189" s="65" t="str">
        <f t="shared" si="24"/>
        <v>3F</v>
      </c>
      <c r="AM189" s="67" t="str">
        <f t="shared" si="25"/>
        <v>00</v>
      </c>
      <c r="AN189" s="67" t="str">
        <f t="shared" si="26"/>
        <v>00</v>
      </c>
      <c r="AO189" s="67" t="str">
        <f t="shared" si="27"/>
        <v>00</v>
      </c>
      <c r="AQ189" s="206" t="str">
        <f t="shared" si="22"/>
        <v xml:space="preserve">    (U4)0x0000003FU,                                                           /* 53 UNKNOWN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1</v>
      </c>
      <c r="AE190" s="132">
        <f t="shared" si="33"/>
        <v>1</v>
      </c>
      <c r="AF190" s="132">
        <f t="shared" si="33"/>
        <v>1</v>
      </c>
      <c r="AG190" s="132">
        <f t="shared" si="33"/>
        <v>1</v>
      </c>
      <c r="AH190" s="132">
        <f t="shared" si="33"/>
        <v>1</v>
      </c>
      <c r="AI190" s="132">
        <f t="shared" si="33"/>
        <v>1</v>
      </c>
      <c r="AJ190" s="52" t="str">
        <f t="shared" si="21"/>
        <v>UNKNOWN</v>
      </c>
      <c r="AK190" s="65"/>
      <c r="AL190" s="65" t="str">
        <f t="shared" si="24"/>
        <v>3F</v>
      </c>
      <c r="AM190" s="67" t="str">
        <f t="shared" si="25"/>
        <v>00</v>
      </c>
      <c r="AN190" s="67" t="str">
        <f t="shared" si="26"/>
        <v>00</v>
      </c>
      <c r="AO190" s="67" t="str">
        <f t="shared" si="27"/>
        <v>00</v>
      </c>
      <c r="AQ190" s="206" t="str">
        <f t="shared" si="22"/>
        <v xml:space="preserve">    (U4)0x0000003FU,                                                           /* 54 UNKNOWN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1</v>
      </c>
      <c r="AE191" s="132">
        <f t="shared" si="33"/>
        <v>1</v>
      </c>
      <c r="AF191" s="132">
        <f t="shared" si="33"/>
        <v>1</v>
      </c>
      <c r="AG191" s="132">
        <f t="shared" si="33"/>
        <v>1</v>
      </c>
      <c r="AH191" s="132">
        <f t="shared" si="33"/>
        <v>1</v>
      </c>
      <c r="AI191" s="132">
        <f>IF(OR(AI61=0,AI61=1),1,0)</f>
        <v>1</v>
      </c>
      <c r="AJ191" s="52" t="str">
        <f t="shared" si="21"/>
        <v>UNKNOWN</v>
      </c>
      <c r="AK191" s="65"/>
      <c r="AL191" s="65" t="str">
        <f t="shared" si="24"/>
        <v>3F</v>
      </c>
      <c r="AM191" s="67" t="str">
        <f t="shared" si="25"/>
        <v>00</v>
      </c>
      <c r="AN191" s="67" t="str">
        <f t="shared" si="26"/>
        <v>00</v>
      </c>
      <c r="AO191" s="67" t="str">
        <f t="shared" si="27"/>
        <v>00</v>
      </c>
      <c r="AQ191" s="206" t="str">
        <f t="shared" si="22"/>
        <v xml:space="preserve">    (U4)0x0000003FU,                                                           /* 55 UNKNOWN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1</v>
      </c>
      <c r="AE192" s="132">
        <f t="shared" si="34"/>
        <v>1</v>
      </c>
      <c r="AF192" s="132">
        <f t="shared" si="34"/>
        <v>1</v>
      </c>
      <c r="AG192" s="132">
        <f t="shared" si="34"/>
        <v>1</v>
      </c>
      <c r="AH192" s="132">
        <f t="shared" si="34"/>
        <v>1</v>
      </c>
      <c r="AI192" s="132">
        <f t="shared" si="34"/>
        <v>1</v>
      </c>
      <c r="AJ192" s="52" t="str">
        <f t="shared" si="21"/>
        <v>UNKNOWN</v>
      </c>
      <c r="AK192" s="65"/>
      <c r="AL192" s="65" t="str">
        <f t="shared" si="24"/>
        <v>3F</v>
      </c>
      <c r="AM192" s="67" t="str">
        <f t="shared" si="25"/>
        <v>00</v>
      </c>
      <c r="AN192" s="67" t="str">
        <f t="shared" si="26"/>
        <v>00</v>
      </c>
      <c r="AO192" s="67" t="str">
        <f t="shared" si="27"/>
        <v>00</v>
      </c>
      <c r="AQ192" s="206" t="str">
        <f t="shared" si="22"/>
        <v xml:space="preserve">    (U4)0x0000003FU,                                                           /* 56 UNKNOWN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1</v>
      </c>
      <c r="AE193" s="132">
        <f t="shared" si="34"/>
        <v>1</v>
      </c>
      <c r="AF193" s="132">
        <f t="shared" si="34"/>
        <v>1</v>
      </c>
      <c r="AG193" s="132">
        <f t="shared" si="34"/>
        <v>1</v>
      </c>
      <c r="AH193" s="132">
        <f t="shared" si="34"/>
        <v>1</v>
      </c>
      <c r="AI193" s="132">
        <f t="shared" si="34"/>
        <v>1</v>
      </c>
      <c r="AJ193" s="52" t="str">
        <f t="shared" si="21"/>
        <v>UNKNOWN</v>
      </c>
      <c r="AK193" s="65"/>
      <c r="AL193" s="65" t="str">
        <f t="shared" si="24"/>
        <v>3F</v>
      </c>
      <c r="AM193" s="67" t="str">
        <f t="shared" si="25"/>
        <v>00</v>
      </c>
      <c r="AN193" s="67" t="str">
        <f t="shared" si="26"/>
        <v>00</v>
      </c>
      <c r="AO193" s="67" t="str">
        <f t="shared" si="27"/>
        <v>00</v>
      </c>
      <c r="AQ193" s="206" t="str">
        <f t="shared" si="22"/>
        <v xml:space="preserve">    (U4)0x0000003FU,                                                           /* 57 UNKNOWN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1</v>
      </c>
      <c r="AE194" s="132">
        <f t="shared" si="34"/>
        <v>1</v>
      </c>
      <c r="AF194" s="132">
        <f t="shared" si="34"/>
        <v>1</v>
      </c>
      <c r="AG194" s="132">
        <f t="shared" si="34"/>
        <v>1</v>
      </c>
      <c r="AH194" s="132">
        <f t="shared" si="34"/>
        <v>1</v>
      </c>
      <c r="AI194" s="132">
        <f t="shared" si="34"/>
        <v>1</v>
      </c>
      <c r="AJ194" s="52" t="str">
        <f t="shared" si="21"/>
        <v>UNKNOWN</v>
      </c>
      <c r="AK194" s="65"/>
      <c r="AL194" s="65" t="str">
        <f t="shared" si="24"/>
        <v>3F</v>
      </c>
      <c r="AM194" s="67" t="str">
        <f t="shared" si="25"/>
        <v>00</v>
      </c>
      <c r="AN194" s="67" t="str">
        <f t="shared" si="26"/>
        <v>00</v>
      </c>
      <c r="AO194" s="67" t="str">
        <f t="shared" si="27"/>
        <v>00</v>
      </c>
      <c r="AQ194" s="206" t="str">
        <f t="shared" si="22"/>
        <v xml:space="preserve">    (U4)0x0000003FU,                                                           /* 58 UNKNOWN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1</v>
      </c>
      <c r="AE195" s="132">
        <f t="shared" si="34"/>
        <v>1</v>
      </c>
      <c r="AF195" s="132">
        <f t="shared" si="34"/>
        <v>1</v>
      </c>
      <c r="AG195" s="132">
        <f t="shared" si="34"/>
        <v>1</v>
      </c>
      <c r="AH195" s="132">
        <f t="shared" si="34"/>
        <v>1</v>
      </c>
      <c r="AI195" s="132">
        <f t="shared" si="34"/>
        <v>1</v>
      </c>
      <c r="AJ195" s="52" t="str">
        <f t="shared" si="21"/>
        <v>UNKNOWN</v>
      </c>
      <c r="AK195" s="65"/>
      <c r="AL195" s="65" t="str">
        <f t="shared" si="24"/>
        <v>3F</v>
      </c>
      <c r="AM195" s="67" t="str">
        <f t="shared" si="25"/>
        <v>00</v>
      </c>
      <c r="AN195" s="67" t="str">
        <f t="shared" si="26"/>
        <v>00</v>
      </c>
      <c r="AO195" s="67" t="str">
        <f t="shared" si="27"/>
        <v>00</v>
      </c>
      <c r="AQ195" s="206" t="str">
        <f t="shared" si="22"/>
        <v xml:space="preserve">    (U4)0x0000003FU,                                                           /* 59 UNKNOWN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1</v>
      </c>
      <c r="AE196" s="132">
        <f t="shared" si="34"/>
        <v>1</v>
      </c>
      <c r="AF196" s="132">
        <f t="shared" si="34"/>
        <v>1</v>
      </c>
      <c r="AG196" s="132">
        <f t="shared" si="34"/>
        <v>1</v>
      </c>
      <c r="AH196" s="132">
        <f t="shared" si="34"/>
        <v>1</v>
      </c>
      <c r="AI196" s="132">
        <f t="shared" si="34"/>
        <v>1</v>
      </c>
      <c r="AJ196" s="52" t="str">
        <f t="shared" si="21"/>
        <v>UNKNOWN</v>
      </c>
      <c r="AK196" s="65"/>
      <c r="AL196" s="65" t="str">
        <f t="shared" si="24"/>
        <v>3F</v>
      </c>
      <c r="AM196" s="67" t="str">
        <f t="shared" si="25"/>
        <v>00</v>
      </c>
      <c r="AN196" s="67" t="str">
        <f t="shared" si="26"/>
        <v>00</v>
      </c>
      <c r="AO196" s="67" t="str">
        <f t="shared" si="27"/>
        <v>00</v>
      </c>
      <c r="AQ196" s="206" t="str">
        <f t="shared" si="22"/>
        <v xml:space="preserve">    (U4)0x0000003FU,                                                           /* 60 UNKNOWN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1</v>
      </c>
      <c r="AE197" s="132">
        <f t="shared" si="34"/>
        <v>1</v>
      </c>
      <c r="AF197" s="132">
        <f t="shared" si="34"/>
        <v>1</v>
      </c>
      <c r="AG197" s="132">
        <f t="shared" si="34"/>
        <v>1</v>
      </c>
      <c r="AH197" s="132">
        <f t="shared" si="34"/>
        <v>1</v>
      </c>
      <c r="AI197" s="132">
        <f t="shared" si="34"/>
        <v>1</v>
      </c>
      <c r="AJ197" s="52" t="str">
        <f t="shared" si="21"/>
        <v>UNKNOWN</v>
      </c>
      <c r="AK197" s="65"/>
      <c r="AL197" s="65" t="str">
        <f t="shared" si="24"/>
        <v>3F</v>
      </c>
      <c r="AM197" s="67" t="str">
        <f t="shared" si="25"/>
        <v>00</v>
      </c>
      <c r="AN197" s="67" t="str">
        <f t="shared" si="26"/>
        <v>00</v>
      </c>
      <c r="AO197" s="67" t="str">
        <f t="shared" si="27"/>
        <v>00</v>
      </c>
      <c r="AQ197" s="206" t="str">
        <f t="shared" si="22"/>
        <v xml:space="preserve">    (U4)0x0000003FU,                                                           /* 61 UNKNOWN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1</v>
      </c>
      <c r="AE198" s="132">
        <f t="shared" si="34"/>
        <v>1</v>
      </c>
      <c r="AF198" s="132">
        <f t="shared" si="34"/>
        <v>1</v>
      </c>
      <c r="AG198" s="132">
        <f t="shared" si="34"/>
        <v>1</v>
      </c>
      <c r="AH198" s="132">
        <f t="shared" si="34"/>
        <v>1</v>
      </c>
      <c r="AI198" s="132">
        <f t="shared" si="34"/>
        <v>1</v>
      </c>
      <c r="AJ198" s="52" t="str">
        <f t="shared" si="21"/>
        <v>UNKNOWN</v>
      </c>
      <c r="AK198" s="65"/>
      <c r="AL198" s="65" t="str">
        <f t="shared" si="24"/>
        <v>3F</v>
      </c>
      <c r="AM198" s="67" t="str">
        <f t="shared" si="25"/>
        <v>00</v>
      </c>
      <c r="AN198" s="67" t="str">
        <f t="shared" si="26"/>
        <v>00</v>
      </c>
      <c r="AO198" s="67" t="str">
        <f t="shared" si="27"/>
        <v>00</v>
      </c>
      <c r="AQ198" s="206" t="str">
        <f t="shared" si="22"/>
        <v xml:space="preserve">    (U4)0x0000003FU,                                                           /* 62 UNKNOWN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1</v>
      </c>
      <c r="AE199" s="132">
        <f t="shared" si="34"/>
        <v>1</v>
      </c>
      <c r="AF199" s="132">
        <f t="shared" si="34"/>
        <v>1</v>
      </c>
      <c r="AG199" s="132">
        <f t="shared" si="34"/>
        <v>1</v>
      </c>
      <c r="AH199" s="132">
        <f t="shared" si="34"/>
        <v>1</v>
      </c>
      <c r="AI199" s="132">
        <f>IF(OR(AI69=0,AI69=1),1,0)</f>
        <v>1</v>
      </c>
      <c r="AJ199" s="52" t="str">
        <f t="shared" si="21"/>
        <v>UNKNOWN</v>
      </c>
      <c r="AK199" s="65"/>
      <c r="AL199" s="65" t="str">
        <f t="shared" si="24"/>
        <v>3F</v>
      </c>
      <c r="AM199" s="67" t="str">
        <f t="shared" si="25"/>
        <v>00</v>
      </c>
      <c r="AN199" s="67" t="str">
        <f t="shared" si="26"/>
        <v>00</v>
      </c>
      <c r="AO199" s="67" t="str">
        <f t="shared" si="27"/>
        <v>00</v>
      </c>
      <c r="AQ199" s="206" t="str">
        <f t="shared" si="22"/>
        <v xml:space="preserve">    (U4)0x0000003FU                                                            /* 63 UNKNOWN                                         */</v>
      </c>
    </row>
  </sheetData>
  <protectedRanges>
    <protectedRange sqref="D22:AC69 D6:AC21 L3:AC3" name="Table作成編集範囲"/>
    <protectedRange sqref="B3" name="Table作成編集範囲_4"/>
    <protectedRange sqref="AJ6:AJ69" name="Table作成編集範囲_3_1"/>
    <protectedRange sqref="AF14:AG21 AF30:AG37 AF46:AG53 AF62:AG69 AD54:AE69" name="Table作成編集範囲_5"/>
    <protectedRange sqref="AF6:AI13 AH14:AI21 AF22:AI29 AH30:AI37 AF38:AI45 AH46:AI53 AD6:AE53 AF54:AI61 AH62:AI69" name="Table作成編集範囲_1_1"/>
    <protectedRange sqref="AF3 AI3" name="Table作成編集範囲_2_2"/>
    <protectedRange sqref="AD3:AE3 AG3" name="Table作成編集範囲_2_1_1"/>
  </protectedRanges>
  <mergeCells count="5">
    <mergeCell ref="C2:C3"/>
    <mergeCell ref="AJ2:AJ3"/>
    <mergeCell ref="A4:B5"/>
    <mergeCell ref="AD3:AE3"/>
    <mergeCell ref="AF3:AI3"/>
  </mergeCells>
  <phoneticPr fontId="2"/>
  <conditionalFormatting sqref="D6:AI69">
    <cfRule type="cellIs" dxfId="17" priority="1" operator="equal">
      <formula>1</formula>
    </cfRule>
    <cfRule type="cellIs" dxfId="16" priority="2" operator="equal">
      <formula>"×"</formula>
    </cfRule>
  </conditionalFormatting>
  <conditionalFormatting sqref="AR5:AS70">
    <cfRule type="expression" dxfId="15" priority="5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B8EF6A-346B-4269-A81B-149C154D762C}">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42C7-3AEF-489D-8042-3030FFD0825E}">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16"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344" t="s">
        <v>327</v>
      </c>
      <c r="AE3" s="346"/>
      <c r="AF3" s="344" t="s">
        <v>331</v>
      </c>
      <c r="AG3" s="345"/>
      <c r="AH3" s="345"/>
      <c r="AI3" s="346"/>
      <c r="AJ3" s="343"/>
      <c r="AR3" s="98" t="s">
        <v>96</v>
      </c>
    </row>
    <row r="4" spans="1:49" ht="14.25" thickBot="1">
      <c r="A4" s="336" t="s">
        <v>63</v>
      </c>
      <c r="B4" s="337"/>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136"/>
      <c r="AR4" s="86" t="s">
        <v>82</v>
      </c>
      <c r="AS4" s="87"/>
      <c r="AT4" s="87"/>
      <c r="AU4" s="87"/>
      <c r="AV4" s="87"/>
      <c r="AW4" s="88"/>
    </row>
    <row r="5" spans="1:49" ht="14.25" thickBot="1">
      <c r="A5" s="338"/>
      <c r="B5" s="339"/>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137"/>
      <c r="AR5" s="89" t="str">
        <f ca="1">"static const U4  "&amp;AW8&amp;"["&amp;AW10&amp;"]"&amp;" = {"</f>
        <v>static const U4  u4_sp_ALERT_S_ADTJA_PD_EDHF_CRIT[ALERT_S_ADTJA_PD_EDHF_NUM_DST] = {</v>
      </c>
      <c r="AS5" s="89" t="str">
        <f ca="1">"static const U4  "&amp;$AW$9&amp;"["&amp;$AW$10&amp;"] = {"</f>
        <v>static const U4  u4_sp_ALERT_S_ADTJA_PD_EDHF_MASK[ALERT_S_ADTJA_PD_EDHF_NUM_DST] = {</v>
      </c>
      <c r="AT5" s="89" t="str">
        <f ca="1">"static const U1  "&amp;$AW$11&amp;"["&amp;$AW$10&amp;"] = {"</f>
        <v>static const U1  u1_sp_ALERT_S_ADTJA_PD_EDHF_DST[ALERT_S_ADTJA_PD_EDHF_NUM_DST] = {</v>
      </c>
      <c r="AU5" s="89" t="str">
        <f ca="1">"const ST_ALERT_MTRX "&amp;$AW$12&amp;" = {"</f>
        <v>const ST_ALERT_MTRX st_gp_ALERT_S_ADTJA_MTRX[10] = {</v>
      </c>
      <c r="AV5" s="70" t="str">
        <f ca="1">"#define "&amp;AW10&amp;REPT(" ",41-LEN(AW10))&amp;"("&amp;AW13&amp;"U)"</f>
        <v>#define ALERT_S_ADTJA_PD_EDHF_NUM_DST            (64U)</v>
      </c>
      <c r="AW5" s="71"/>
    </row>
    <row r="6" spans="1:49">
      <c r="B6" s="140" t="str">
        <f ca="1">"Table "&amp;$AW$6</f>
        <v>Table PD_EDHF</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38" t="s">
        <v>67</v>
      </c>
      <c r="AA6" s="138" t="s">
        <v>67</v>
      </c>
      <c r="AB6" s="138" t="s">
        <v>67</v>
      </c>
      <c r="AC6" s="138" t="s">
        <v>67</v>
      </c>
      <c r="AD6" s="138">
        <v>0</v>
      </c>
      <c r="AE6" s="138">
        <v>0</v>
      </c>
      <c r="AF6" s="138">
        <v>0</v>
      </c>
      <c r="AG6" s="138">
        <v>0</v>
      </c>
      <c r="AH6" s="138">
        <v>0</v>
      </c>
      <c r="AI6" s="138">
        <v>0</v>
      </c>
      <c r="AJ6" s="114"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(U4)0x0000003FU,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PD_EDHF</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v>0</v>
      </c>
      <c r="AE7" s="138">
        <v>0</v>
      </c>
      <c r="AF7" s="138">
        <v>0</v>
      </c>
      <c r="AG7" s="138">
        <v>0</v>
      </c>
      <c r="AH7" s="138">
        <v>0</v>
      </c>
      <c r="AI7" s="138">
        <v>1</v>
      </c>
      <c r="AJ7" s="114" t="s">
        <v>332</v>
      </c>
      <c r="AL7" s="206" t="str">
        <f t="shared" ca="1" si="0"/>
        <v xml:space="preserve">    (U1)ALERT_REQ_S_ADTJA_PD_EDHF_WRN</v>
      </c>
      <c r="AR7" s="68" t="str">
        <f t="shared" ref="AR7:AR70" si="3">IF(AQ72&lt;&gt;"",AQ72,IF(AQ71&lt;&gt;"","};",""))</f>
        <v xml:space="preserve">    (U4)0x00000001U,                                                           /* 01 WRN                                             */</v>
      </c>
      <c r="AS7" s="68" t="str">
        <f t="shared" ref="AS7:AS70" si="4">IF(AQ137&lt;&gt;"",AQ137,IF(AQ136&lt;&gt;"","};",""))</f>
        <v xml:space="preserve">    (U4)0x0000003FU,                                                           /* 01 WRN                                             */</v>
      </c>
      <c r="AT7" s="68" t="str">
        <f t="shared" ca="1" si="1"/>
        <v xml:space="preserve">    (U1)ALERT_REQ_S_ADTJA_PD_EDHF_WRN,                                         /* 01 WRN                                             */</v>
      </c>
      <c r="AU7" s="68" t="str">
        <f ca="1">"        &amp;"&amp;$AW$14&amp;","&amp;REPT(" ",69-LEN($AW$14))&amp;"/* fp_u4_SRC_CHK                                      */"</f>
        <v xml:space="preserve">        &amp;u4_s_AlertS_adtjaPdEdhfSrcchk,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v>0</v>
      </c>
      <c r="AE8" s="138">
        <v>0</v>
      </c>
      <c r="AF8" s="138">
        <v>0</v>
      </c>
      <c r="AG8" s="138">
        <v>0</v>
      </c>
      <c r="AH8" s="138">
        <v>1</v>
      </c>
      <c r="AI8" s="138">
        <v>0</v>
      </c>
      <c r="AJ8" s="114" t="s">
        <v>32</v>
      </c>
      <c r="AL8" s="206" t="str">
        <f t="shared" si="0"/>
        <v xml:space="preserve">    (U1)ALERT_REQ_UNKNOWN</v>
      </c>
      <c r="AR8" s="68" t="str">
        <f t="shared" si="3"/>
        <v xml:space="preserve">    (U4)0x00000002U,                                                           /* 02 UNKNOWN                                         */</v>
      </c>
      <c r="AS8" s="68" t="str">
        <f t="shared" si="4"/>
        <v xml:space="preserve">    (U4)0x0000003FU,                                                           /* 02 UNKNOWN                                         */</v>
      </c>
      <c r="AT8" s="68" t="str">
        <f>IF(AJ8&lt;&gt;"",AL8&amp;IF(AJ9&lt;&gt;"",","," ")&amp;REPT(" ",78-LEN(AL8))&amp;"/* "&amp;IF(C8&lt;10,"0"&amp;C8,C8)&amp;" "&amp;AJ8&amp;REPT(" ",48-LEN(AJ8))&amp;"*/",IF(AJ7&lt;&gt;"","};",""))</f>
        <v xml:space="preserve">    (U1)ALERT_REQ_UNKNOWN,                                                     /* 02 UNKNOWN                                         */</v>
      </c>
      <c r="AU8" s="68" t="str">
        <f ca="1">IF($AW$15&lt;&gt;"NULL","        &amp;"&amp;$AW$15&amp;","&amp;REPT(" ",69-LEN($AW$15))&amp;"/* fp_vd_XDST                                         */","        vdp_PTR_NA,                                                            /* fp_vd_XDST                                         */")</f>
        <v xml:space="preserve">        vdp_PTR_NA,                                                            /* fp_vd_XDST                                         */</v>
      </c>
      <c r="AV8" s="54" t="s">
        <v>72</v>
      </c>
      <c r="AW8" s="73" t="str">
        <f ca="1">"u4_sp_ALERT_"&amp;IF(AW6&lt;&gt;AW17,$AW$17&amp;"_"&amp;$AW$6,AW17)&amp;"_CRIT"</f>
        <v>u4_sp_ALERT_S_ADTJA_PD_EDHF_CRIT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v>0</v>
      </c>
      <c r="AE9" s="138">
        <v>0</v>
      </c>
      <c r="AF9" s="138">
        <v>0</v>
      </c>
      <c r="AG9" s="138">
        <v>0</v>
      </c>
      <c r="AH9" s="138">
        <v>1</v>
      </c>
      <c r="AI9" s="138">
        <v>1</v>
      </c>
      <c r="AJ9" s="114" t="s">
        <v>32</v>
      </c>
      <c r="AL9" s="206" t="str">
        <f t="shared" si="0"/>
        <v xml:space="preserve">    (U1)ALERT_REQ_UNKNOWN</v>
      </c>
      <c r="AR9" s="68" t="str">
        <f t="shared" si="3"/>
        <v xml:space="preserve">    (U4)0x00000003U,                                                           /* 03 UNKNOWN                                         */</v>
      </c>
      <c r="AS9" s="68" t="str">
        <f t="shared" si="4"/>
        <v xml:space="preserve">    (U4)0x0000003FU,                                                           /* 03 UNKNOWN                                         */</v>
      </c>
      <c r="AT9" s="68" t="str">
        <f t="shared" si="1"/>
        <v xml:space="preserve">    (U1)ALERT_REQ_UNKNOWN,                                                     /* 03 UNKNOWN                                         */</v>
      </c>
      <c r="AU9" s="68"/>
      <c r="AV9" s="54" t="s">
        <v>73</v>
      </c>
      <c r="AW9" s="73" t="str">
        <f ca="1">"u4_sp_ALERT_"&amp;IF(AW6&lt;&gt;AW17,$AW$17&amp;"_"&amp;$AW$6,AW17)&amp;"_MASK"</f>
        <v>u4_sp_ALERT_S_ADTJA_PD_EDHF_MASK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v>0</v>
      </c>
      <c r="AE10" s="138">
        <v>0</v>
      </c>
      <c r="AF10" s="253">
        <v>0</v>
      </c>
      <c r="AG10" s="253">
        <v>1</v>
      </c>
      <c r="AH10" s="253">
        <v>0</v>
      </c>
      <c r="AI10" s="253">
        <v>0</v>
      </c>
      <c r="AJ10" s="254" t="s">
        <v>32</v>
      </c>
      <c r="AL10" s="206" t="str">
        <f t="shared" si="0"/>
        <v xml:space="preserve">    (U1)ALERT_REQ_UNKNOWN</v>
      </c>
      <c r="AR10" s="68" t="str">
        <f t="shared" si="3"/>
        <v xml:space="preserve">    (U4)0x00000004U,                                                           /* 04 UNKNOWN                                         */</v>
      </c>
      <c r="AS10" s="68" t="str">
        <f t="shared" si="4"/>
        <v xml:space="preserve">    (U4)0x0000003FU,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ALERT_S_ADTJA_PD_EDHF_NUM_DST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v>0</v>
      </c>
      <c r="AE11" s="138">
        <v>0</v>
      </c>
      <c r="AF11" s="253">
        <v>0</v>
      </c>
      <c r="AG11" s="253">
        <v>1</v>
      </c>
      <c r="AH11" s="253">
        <v>0</v>
      </c>
      <c r="AI11" s="253">
        <v>1</v>
      </c>
      <c r="AJ11" s="254" t="s">
        <v>32</v>
      </c>
      <c r="AL11" s="206" t="str">
        <f t="shared" si="0"/>
        <v xml:space="preserve">    (U1)ALERT_REQ_UNKNOWN</v>
      </c>
      <c r="AR11" s="68" t="str">
        <f t="shared" si="3"/>
        <v xml:space="preserve">    (U4)0x00000005U,                                                           /* 05 UNKNOWN                                         */</v>
      </c>
      <c r="AS11" s="68" t="str">
        <f t="shared" si="4"/>
        <v xml:space="preserve">    (U4)0x0000003FU,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u1_sp_ALERT_S_ADTJA_PD_EDHF_DST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v>0</v>
      </c>
      <c r="AE12" s="138">
        <v>0</v>
      </c>
      <c r="AF12" s="253">
        <v>0</v>
      </c>
      <c r="AG12" s="253">
        <v>1</v>
      </c>
      <c r="AH12" s="253">
        <v>1</v>
      </c>
      <c r="AI12" s="253">
        <v>0</v>
      </c>
      <c r="AJ12" s="254" t="s">
        <v>32</v>
      </c>
      <c r="AL12" s="206" t="str">
        <f t="shared" si="0"/>
        <v xml:space="preserve">    (U1)ALERT_REQ_UNKNOWN</v>
      </c>
      <c r="AR12" s="68" t="str">
        <f t="shared" si="3"/>
        <v xml:space="preserve">    (U4)0x00000006U,                                                           /* 06 UNKNOWN                                         */</v>
      </c>
      <c r="AS12" s="68" t="str">
        <f t="shared" si="4"/>
        <v xml:space="preserve">    (U4)0x0000003FU,                                                           /* 06 UNKNOWN                                         */</v>
      </c>
      <c r="AT12" s="68" t="str">
        <f t="shared" si="1"/>
        <v xml:space="preserve">    (U1)ALERT_REQ_UNKNOWN,                                                     /* 06 UNKNOWN                                         */</v>
      </c>
      <c r="AU12" s="68"/>
      <c r="AV12" s="54" t="s">
        <v>88</v>
      </c>
      <c r="AW12" s="73" t="str">
        <f ca="1">Matrix!D8&amp;"["&amp;Matrix!D7&amp;"]"</f>
        <v>st_gp_ALERT_S_ADTJA_MTRX[10]</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v>0</v>
      </c>
      <c r="AE13" s="138">
        <v>0</v>
      </c>
      <c r="AF13" s="253">
        <v>0</v>
      </c>
      <c r="AG13" s="253">
        <v>1</v>
      </c>
      <c r="AH13" s="253">
        <v>1</v>
      </c>
      <c r="AI13" s="253">
        <v>1</v>
      </c>
      <c r="AJ13" s="254" t="s">
        <v>32</v>
      </c>
      <c r="AL13" s="206" t="str">
        <f t="shared" si="0"/>
        <v xml:space="preserve">    (U1)ALERT_REQ_UNKNOWN</v>
      </c>
      <c r="AR13" s="68" t="str">
        <f t="shared" si="3"/>
        <v xml:space="preserve">    (U4)0x00000007U,                                                           /* 07 UNKNOWN                                         */</v>
      </c>
      <c r="AS13" s="68" t="str">
        <f t="shared" si="4"/>
        <v xml:space="preserve">    (U4)0x0000003FU,                                                           /* 07 UNKNOWN                                         */</v>
      </c>
      <c r="AT13" s="68" t="str">
        <f t="shared" si="1"/>
        <v xml:space="preserve">    (U1)ALERT_REQ_UNKNOWN,                                                     /* 07 UNKNOWN                                         */</v>
      </c>
      <c r="AU13" s="68" t="str">
        <f ca="1">"        &amp;"&amp;$AW$11&amp;"[0],"&amp;REPT(" ",66-LEN($AW$11))&amp;"/* u1p_DST                                            */"</f>
        <v xml:space="preserve">        &amp;u1_sp_ALERT_S_ADTJA_PD_EDHF_DST[0],                                   /* u1p_DST                                            */</v>
      </c>
      <c r="AV13" s="54" t="s">
        <v>76</v>
      </c>
      <c r="AW13" s="139">
        <f>COUNTA($AJ$6:$AJ$69)</f>
        <v>64</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v>0</v>
      </c>
      <c r="AE14" s="138">
        <v>0</v>
      </c>
      <c r="AF14" s="253">
        <v>1</v>
      </c>
      <c r="AG14" s="253">
        <v>0</v>
      </c>
      <c r="AH14" s="253">
        <v>0</v>
      </c>
      <c r="AI14" s="253">
        <v>0</v>
      </c>
      <c r="AJ14" s="254" t="s">
        <v>32</v>
      </c>
      <c r="AL14" s="206" t="str">
        <f t="shared" si="0"/>
        <v xml:space="preserve">    (U1)ALERT_REQ_UNKNOWN</v>
      </c>
      <c r="AR14" s="68" t="str">
        <f t="shared" si="3"/>
        <v xml:space="preserve">    (U4)0x00000008U,                                                           /* 08 UNKNOWN                                         */</v>
      </c>
      <c r="AS14" s="68" t="str">
        <f t="shared" si="4"/>
        <v xml:space="preserve">    (U4)0x0000003FU,                                                           /* 08 UNKNOWN                                         */</v>
      </c>
      <c r="AT14" s="68" t="str">
        <f t="shared" si="1"/>
        <v xml:space="preserve">    (U1)ALERT_REQ_UNKNOWN,                                                     /* 08 UNKNOWN                                         */</v>
      </c>
      <c r="AU14" s="68" t="str">
        <f ca="1">"        (U2)"&amp;$AW$10&amp;","&amp;REPT(" ",66-LEN($AW$10))&amp;"/* u2_num_srch                                        */"</f>
        <v xml:space="preserve">        (U2)ALERT_S_ADTJA_PD_EDHF_NUM_DST,                                     /* u2_num_srch                                        */</v>
      </c>
      <c r="AV14" s="54" t="s">
        <v>77</v>
      </c>
      <c r="AW14" s="73" t="str">
        <f ca="1">IF(AW6&lt;&gt;AW17,VLOOKUP(AW6,Matrix!$C$13:$G$37,4,FALSE),Matrix!F13)</f>
        <v>u4_s_AlertS_adtjaPdEdhfSrcchk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v>0</v>
      </c>
      <c r="AE15" s="138">
        <v>0</v>
      </c>
      <c r="AF15" s="253">
        <v>1</v>
      </c>
      <c r="AG15" s="253">
        <v>0</v>
      </c>
      <c r="AH15" s="253">
        <v>0</v>
      </c>
      <c r="AI15" s="253">
        <v>1</v>
      </c>
      <c r="AJ15" s="254" t="s">
        <v>32</v>
      </c>
      <c r="AL15" s="206" t="str">
        <f t="shared" si="0"/>
        <v xml:space="preserve">    (U1)ALERT_REQ_UNKNOWN</v>
      </c>
      <c r="AR15" s="68" t="str">
        <f t="shared" si="3"/>
        <v xml:space="preserve">    (U4)0x00000009U,                                                           /* 09 UNKNOWN                                         */</v>
      </c>
      <c r="AS15" s="68" t="str">
        <f t="shared" si="4"/>
        <v xml:space="preserve">    (U4)0x0000003FU,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v>0</v>
      </c>
      <c r="AE16" s="138">
        <v>0</v>
      </c>
      <c r="AF16" s="253">
        <v>1</v>
      </c>
      <c r="AG16" s="253">
        <v>0</v>
      </c>
      <c r="AH16" s="253">
        <v>1</v>
      </c>
      <c r="AI16" s="253">
        <v>0</v>
      </c>
      <c r="AJ16" s="254" t="s">
        <v>32</v>
      </c>
      <c r="AL16" s="206" t="str">
        <f t="shared" si="0"/>
        <v xml:space="preserve">    (U1)ALERT_REQ_UNKNOWN</v>
      </c>
      <c r="AR16" s="68" t="str">
        <f t="shared" si="3"/>
        <v xml:space="preserve">    (U4)0x0000000AU,                                                           /* 10 UNKNOWN                                         */</v>
      </c>
      <c r="AS16" s="68" t="str">
        <f t="shared" si="4"/>
        <v xml:space="preserve">    (U4)0x0000003FU,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v>0</v>
      </c>
      <c r="AE17" s="138">
        <v>0</v>
      </c>
      <c r="AF17" s="253">
        <v>1</v>
      </c>
      <c r="AG17" s="253">
        <v>0</v>
      </c>
      <c r="AH17" s="253">
        <v>1</v>
      </c>
      <c r="AI17" s="253">
        <v>1</v>
      </c>
      <c r="AJ17" s="254" t="s">
        <v>32</v>
      </c>
      <c r="AL17" s="206" t="str">
        <f t="shared" si="0"/>
        <v xml:space="preserve">    (U1)ALERT_REQ_UNKNOWN</v>
      </c>
      <c r="AR17" s="68" t="str">
        <f t="shared" si="3"/>
        <v xml:space="preserve">    (U4)0x0000000BU,                                                           /* 11 UNKNOWN                                         */</v>
      </c>
      <c r="AS17" s="68" t="str">
        <f t="shared" si="4"/>
        <v xml:space="preserve">    (U4)0x0000003FU,                                                           /* 11 UNKNOWN                                         */</v>
      </c>
      <c r="AT17" s="68" t="str">
        <f t="shared" si="1"/>
        <v xml:space="preserve">    (U1)ALERT_REQ_UNKNOWN,                                                     /* 11 UNKNOWN                                         */</v>
      </c>
      <c r="AU17" s="69" t="s">
        <v>81</v>
      </c>
      <c r="AV17" s="55" t="s">
        <v>79</v>
      </c>
      <c r="AW17" s="74" t="str">
        <f ca="1">UPPER(Matrix!$D$6)</f>
        <v>S_ADTJA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v>0</v>
      </c>
      <c r="AE18" s="138">
        <v>0</v>
      </c>
      <c r="AF18" s="253">
        <v>1</v>
      </c>
      <c r="AG18" s="253">
        <v>1</v>
      </c>
      <c r="AH18" s="253">
        <v>0</v>
      </c>
      <c r="AI18" s="253">
        <v>0</v>
      </c>
      <c r="AJ18" s="254" t="s">
        <v>32</v>
      </c>
      <c r="AL18" s="206" t="str">
        <f t="shared" si="0"/>
        <v xml:space="preserve">    (U1)ALERT_REQ_UNKNOWN</v>
      </c>
      <c r="AR18" s="68" t="str">
        <f t="shared" si="3"/>
        <v xml:space="preserve">    (U4)0x0000000CU,                                                           /* 12 UNKNOWN                                         */</v>
      </c>
      <c r="AS18" s="68" t="str">
        <f t="shared" si="4"/>
        <v xml:space="preserve">    (U4)0x0000003FU,                                                           /* 12 UNKNOWN                                         */</v>
      </c>
      <c r="AT18" s="68" t="str">
        <f t="shared" si="1"/>
        <v xml:space="preserve">    (U1)ALERT_REQ_UNKNOWN,                                                     /* 12 UNKNOWN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v>0</v>
      </c>
      <c r="AE19" s="138">
        <v>0</v>
      </c>
      <c r="AF19" s="253">
        <v>1</v>
      </c>
      <c r="AG19" s="253">
        <v>1</v>
      </c>
      <c r="AH19" s="253">
        <v>0</v>
      </c>
      <c r="AI19" s="253">
        <v>1</v>
      </c>
      <c r="AJ19" s="254" t="s">
        <v>32</v>
      </c>
      <c r="AL19" s="206" t="str">
        <f t="shared" si="0"/>
        <v xml:space="preserve">    (U1)ALERT_REQ_UNKNOWN</v>
      </c>
      <c r="AR19" s="68" t="str">
        <f t="shared" si="3"/>
        <v xml:space="preserve">    (U4)0x0000000DU,                                                           /* 13 UNKNOWN                                         */</v>
      </c>
      <c r="AS19" s="68" t="str">
        <f t="shared" si="4"/>
        <v xml:space="preserve">    (U4)0x0000003FU,                                                           /* 13 UNKNOWN                                         */</v>
      </c>
      <c r="AT19" s="68" t="str">
        <f t="shared" si="1"/>
        <v xml:space="preserve">    (U1)ALERT_REQ_UNKNOWN,                                                     /* 13 UNKNOWN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v>0</v>
      </c>
      <c r="AE20" s="138">
        <v>0</v>
      </c>
      <c r="AF20" s="253">
        <v>1</v>
      </c>
      <c r="AG20" s="253">
        <v>1</v>
      </c>
      <c r="AH20" s="253">
        <v>1</v>
      </c>
      <c r="AI20" s="253">
        <v>0</v>
      </c>
      <c r="AJ20" s="254" t="s">
        <v>32</v>
      </c>
      <c r="AL20" s="206" t="str">
        <f t="shared" si="0"/>
        <v xml:space="preserve">    (U1)ALERT_REQ_UNKNOWN</v>
      </c>
      <c r="AR20" s="68" t="str">
        <f t="shared" si="3"/>
        <v xml:space="preserve">    (U4)0x0000000EU,                                                           /* 14 UNKNOWN                                         */</v>
      </c>
      <c r="AS20" s="68" t="str">
        <f t="shared" si="4"/>
        <v xml:space="preserve">    (U4)0x0000003FU,                                                           /* 14 UNKNOWN                                         */</v>
      </c>
      <c r="AT20" s="68" t="str">
        <f t="shared" si="1"/>
        <v xml:space="preserve">    (U1)ALERT_REQ_UNKNOWN,                                                     /* 14 UNKNOWN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v>0</v>
      </c>
      <c r="AE21" s="138">
        <v>0</v>
      </c>
      <c r="AF21" s="253">
        <v>1</v>
      </c>
      <c r="AG21" s="253">
        <v>1</v>
      </c>
      <c r="AH21" s="253">
        <v>1</v>
      </c>
      <c r="AI21" s="253">
        <v>1</v>
      </c>
      <c r="AJ21" s="254" t="s">
        <v>32</v>
      </c>
      <c r="AL21" s="206" t="str">
        <f t="shared" si="0"/>
        <v xml:space="preserve">    (U1)ALERT_REQ_UNKNOWN</v>
      </c>
      <c r="AR21" s="68" t="str">
        <f t="shared" si="3"/>
        <v xml:space="preserve">    (U4)0x0000000FU,                                                           /* 15 UNKNOWN                                         */</v>
      </c>
      <c r="AS21" s="68" t="str">
        <f t="shared" si="4"/>
        <v xml:space="preserve">    (U4)0x0000003FU,                                                           /* 15 UNKNOWN                                         */</v>
      </c>
      <c r="AT21" s="68" t="str">
        <f t="shared" si="1"/>
        <v xml:space="preserve">    (U1)ALERT_REQ_UNKNOWN,                                                     /* 15 UNKNOWN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v>0</v>
      </c>
      <c r="AE22" s="138">
        <v>1</v>
      </c>
      <c r="AF22" s="138">
        <v>0</v>
      </c>
      <c r="AG22" s="138">
        <v>0</v>
      </c>
      <c r="AH22" s="138">
        <v>0</v>
      </c>
      <c r="AI22" s="138">
        <v>0</v>
      </c>
      <c r="AJ22" s="254" t="s">
        <v>32</v>
      </c>
      <c r="AL22" s="206" t="str">
        <f t="shared" si="0"/>
        <v xml:space="preserve">    (U1)ALERT_REQ_UNKNOWN</v>
      </c>
      <c r="AR22" s="68" t="str">
        <f t="shared" si="3"/>
        <v xml:space="preserve">    (U4)0x00000010U,                                                           /* 16 UNKNOWN                                         */</v>
      </c>
      <c r="AS22" s="68" t="str">
        <f t="shared" si="4"/>
        <v xml:space="preserve">    (U4)0x0000003FU,                                                           /* 16 UNKNOWN                                         */</v>
      </c>
      <c r="AT22" s="68" t="str">
        <f t="shared" si="1"/>
        <v xml:space="preserve">    (U1)ALERT_REQ_UNKNOWN,                                                     /* 16 UNKNOWN                                         */</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v>0</v>
      </c>
      <c r="AE23" s="138">
        <v>1</v>
      </c>
      <c r="AF23" s="138">
        <v>0</v>
      </c>
      <c r="AG23" s="138">
        <v>0</v>
      </c>
      <c r="AH23" s="138">
        <v>0</v>
      </c>
      <c r="AI23" s="138">
        <v>1</v>
      </c>
      <c r="AJ23" s="254" t="s">
        <v>32</v>
      </c>
      <c r="AL23" s="206" t="str">
        <f t="shared" si="0"/>
        <v xml:space="preserve">    (U1)ALERT_REQ_UNKNOWN</v>
      </c>
      <c r="AR23" s="68" t="str">
        <f t="shared" si="3"/>
        <v xml:space="preserve">    (U4)0x00000011U,                                                           /* 17 UNKNOWN                                         */</v>
      </c>
      <c r="AS23" s="68" t="str">
        <f t="shared" si="4"/>
        <v xml:space="preserve">    (U4)0x0000003FU,                                                           /* 17 UNKNOWN                                         */</v>
      </c>
      <c r="AT23" s="68" t="str">
        <f t="shared" si="1"/>
        <v xml:space="preserve">    (U1)ALERT_REQ_UNKNOWN,                                                     /* 17 UNKNOWN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v>0</v>
      </c>
      <c r="AE24" s="138">
        <v>1</v>
      </c>
      <c r="AF24" s="138">
        <v>0</v>
      </c>
      <c r="AG24" s="138">
        <v>0</v>
      </c>
      <c r="AH24" s="138">
        <v>1</v>
      </c>
      <c r="AI24" s="138">
        <v>0</v>
      </c>
      <c r="AJ24" s="254" t="s">
        <v>32</v>
      </c>
      <c r="AL24" s="206" t="str">
        <f t="shared" si="0"/>
        <v xml:space="preserve">    (U1)ALERT_REQ_UNKNOWN</v>
      </c>
      <c r="AR24" s="68" t="str">
        <f t="shared" si="3"/>
        <v xml:space="preserve">    (U4)0x00000012U,                                                           /* 18 UNKNOWN                                         */</v>
      </c>
      <c r="AS24" s="68" t="str">
        <f t="shared" si="4"/>
        <v xml:space="preserve">    (U4)0x0000003FU,                                                           /* 18 UNKNOWN                                         */</v>
      </c>
      <c r="AT24" s="68" t="str">
        <f t="shared" si="1"/>
        <v xml:space="preserve">    (U1)ALERT_REQ_UNKNOWN,                                                     /* 18 UNKNOWN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v>0</v>
      </c>
      <c r="AE25" s="138">
        <v>1</v>
      </c>
      <c r="AF25" s="138">
        <v>0</v>
      </c>
      <c r="AG25" s="138">
        <v>0</v>
      </c>
      <c r="AH25" s="138">
        <v>1</v>
      </c>
      <c r="AI25" s="138">
        <v>1</v>
      </c>
      <c r="AJ25" s="254" t="s">
        <v>32</v>
      </c>
      <c r="AL25" s="206" t="str">
        <f t="shared" si="0"/>
        <v xml:space="preserve">    (U1)ALERT_REQ_UNKNOWN</v>
      </c>
      <c r="AR25" s="68" t="str">
        <f t="shared" si="3"/>
        <v xml:space="preserve">    (U4)0x00000013U,                                                           /* 19 UNKNOWN                                         */</v>
      </c>
      <c r="AS25" s="68" t="str">
        <f t="shared" si="4"/>
        <v xml:space="preserve">    (U4)0x0000003FU,                                                           /* 19 UNKNOWN                                         */</v>
      </c>
      <c r="AT25" s="68" t="str">
        <f t="shared" si="1"/>
        <v xml:space="preserve">    (U1)ALERT_REQ_UNKNOWN,                                                     /* 19 UNKNOWN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v>0</v>
      </c>
      <c r="AE26" s="138">
        <v>1</v>
      </c>
      <c r="AF26" s="253">
        <v>0</v>
      </c>
      <c r="AG26" s="253">
        <v>1</v>
      </c>
      <c r="AH26" s="253">
        <v>0</v>
      </c>
      <c r="AI26" s="253">
        <v>0</v>
      </c>
      <c r="AJ26" s="254" t="s">
        <v>32</v>
      </c>
      <c r="AL26" s="206" t="str">
        <f t="shared" si="0"/>
        <v xml:space="preserve">    (U1)ALERT_REQ_UNKNOWN</v>
      </c>
      <c r="AR26" s="68" t="str">
        <f t="shared" si="3"/>
        <v xml:space="preserve">    (U4)0x00000014U,                                                           /* 20 UNKNOWN                                         */</v>
      </c>
      <c r="AS26" s="68" t="str">
        <f t="shared" si="4"/>
        <v xml:space="preserve">    (U4)0x0000003FU,                                                           /* 20 UNKNOWN                                         */</v>
      </c>
      <c r="AT26" s="68" t="str">
        <f t="shared" si="1"/>
        <v xml:space="preserve">    (U1)ALERT_REQ_UNKNOWN,                                                     /* 20 UNKNOWN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v>0</v>
      </c>
      <c r="AE27" s="138">
        <v>1</v>
      </c>
      <c r="AF27" s="253">
        <v>0</v>
      </c>
      <c r="AG27" s="253">
        <v>1</v>
      </c>
      <c r="AH27" s="253">
        <v>0</v>
      </c>
      <c r="AI27" s="253">
        <v>1</v>
      </c>
      <c r="AJ27" s="254" t="s">
        <v>32</v>
      </c>
      <c r="AL27" s="206" t="str">
        <f t="shared" si="0"/>
        <v xml:space="preserve">    (U1)ALERT_REQ_UNKNOWN</v>
      </c>
      <c r="AR27" s="68" t="str">
        <f t="shared" si="3"/>
        <v xml:space="preserve">    (U4)0x00000015U,                                                           /* 21 UNKNOWN                                         */</v>
      </c>
      <c r="AS27" s="68" t="str">
        <f t="shared" si="4"/>
        <v xml:space="preserve">    (U4)0x0000003FU,                                                           /* 21 UNKNOWN                                         */</v>
      </c>
      <c r="AT27" s="68" t="str">
        <f t="shared" si="1"/>
        <v xml:space="preserve">    (U1)ALERT_REQ_UNKNOWN,                                                     /* 21 UNKNOWN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v>0</v>
      </c>
      <c r="AE28" s="138">
        <v>1</v>
      </c>
      <c r="AF28" s="253">
        <v>0</v>
      </c>
      <c r="AG28" s="253">
        <v>1</v>
      </c>
      <c r="AH28" s="253">
        <v>1</v>
      </c>
      <c r="AI28" s="253">
        <v>0</v>
      </c>
      <c r="AJ28" s="254" t="s">
        <v>32</v>
      </c>
      <c r="AL28" s="206" t="str">
        <f t="shared" si="0"/>
        <v xml:space="preserve">    (U1)ALERT_REQ_UNKNOWN</v>
      </c>
      <c r="AR28" s="68" t="str">
        <f t="shared" si="3"/>
        <v xml:space="preserve">    (U4)0x00000016U,                                                           /* 22 UNKNOWN                                         */</v>
      </c>
      <c r="AS28" s="68" t="str">
        <f t="shared" si="4"/>
        <v xml:space="preserve">    (U4)0x0000003FU,                                                           /* 22 UNKNOWN                                         */</v>
      </c>
      <c r="AT28" s="68" t="str">
        <f t="shared" si="1"/>
        <v xml:space="preserve">    (U1)ALERT_REQ_UNKNOWN,                                                     /* 22 UNKNOWN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v>0</v>
      </c>
      <c r="AE29" s="138">
        <v>1</v>
      </c>
      <c r="AF29" s="253">
        <v>0</v>
      </c>
      <c r="AG29" s="253">
        <v>1</v>
      </c>
      <c r="AH29" s="253">
        <v>1</v>
      </c>
      <c r="AI29" s="253">
        <v>1</v>
      </c>
      <c r="AJ29" s="254" t="s">
        <v>32</v>
      </c>
      <c r="AL29" s="206" t="str">
        <f t="shared" si="0"/>
        <v xml:space="preserve">    (U1)ALERT_REQ_UNKNOWN</v>
      </c>
      <c r="AR29" s="68" t="str">
        <f t="shared" si="3"/>
        <v xml:space="preserve">    (U4)0x00000017U,                                                           /* 23 UNKNOWN                                         */</v>
      </c>
      <c r="AS29" s="68" t="str">
        <f t="shared" si="4"/>
        <v xml:space="preserve">    (U4)0x0000003FU,                                                           /* 23 UNKNOWN                                         */</v>
      </c>
      <c r="AT29" s="68" t="str">
        <f t="shared" si="1"/>
        <v xml:space="preserve">    (U1)ALERT_REQ_UNKNOWN,                                                     /* 23 UNKNOWN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v>0</v>
      </c>
      <c r="AE30" s="138">
        <v>1</v>
      </c>
      <c r="AF30" s="253">
        <v>1</v>
      </c>
      <c r="AG30" s="253">
        <v>0</v>
      </c>
      <c r="AH30" s="253">
        <v>0</v>
      </c>
      <c r="AI30" s="253">
        <v>0</v>
      </c>
      <c r="AJ30" s="254" t="s">
        <v>32</v>
      </c>
      <c r="AL30" s="206" t="str">
        <f t="shared" si="0"/>
        <v xml:space="preserve">    (U1)ALERT_REQ_UNKNOWN</v>
      </c>
      <c r="AR30" s="68" t="str">
        <f t="shared" si="3"/>
        <v xml:space="preserve">    (U4)0x00000018U,                                                           /* 24 UNKNOWN                                         */</v>
      </c>
      <c r="AS30" s="68" t="str">
        <f t="shared" si="4"/>
        <v xml:space="preserve">    (U4)0x0000003FU,                                                           /* 24 UNKNOWN                                         */</v>
      </c>
      <c r="AT30" s="68" t="str">
        <f t="shared" si="1"/>
        <v xml:space="preserve">    (U1)ALERT_REQ_UNKNOWN,                                                     /* 24 UNKNOWN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v>0</v>
      </c>
      <c r="AE31" s="138">
        <v>1</v>
      </c>
      <c r="AF31" s="253">
        <v>1</v>
      </c>
      <c r="AG31" s="253">
        <v>0</v>
      </c>
      <c r="AH31" s="253">
        <v>0</v>
      </c>
      <c r="AI31" s="253">
        <v>1</v>
      </c>
      <c r="AJ31" s="254" t="s">
        <v>32</v>
      </c>
      <c r="AL31" s="206" t="str">
        <f t="shared" si="0"/>
        <v xml:space="preserve">    (U1)ALERT_REQ_UNKNOWN</v>
      </c>
      <c r="AR31" s="68" t="str">
        <f t="shared" si="3"/>
        <v xml:space="preserve">    (U4)0x00000019U,                                                           /* 25 UNKNOWN                                         */</v>
      </c>
      <c r="AS31" s="68" t="str">
        <f t="shared" si="4"/>
        <v xml:space="preserve">    (U4)0x0000003FU,                                                           /* 25 UNKNOWN                                         */</v>
      </c>
      <c r="AT31" s="68" t="str">
        <f t="shared" si="1"/>
        <v xml:space="preserve">    (U1)ALERT_REQ_UNKNOWN,                                                     /* 25 UNKNOWN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v>0</v>
      </c>
      <c r="AE32" s="138">
        <v>1</v>
      </c>
      <c r="AF32" s="253">
        <v>1</v>
      </c>
      <c r="AG32" s="253">
        <v>0</v>
      </c>
      <c r="AH32" s="253">
        <v>1</v>
      </c>
      <c r="AI32" s="253">
        <v>0</v>
      </c>
      <c r="AJ32" s="254" t="s">
        <v>32</v>
      </c>
      <c r="AL32" s="206" t="str">
        <f t="shared" si="0"/>
        <v xml:space="preserve">    (U1)ALERT_REQ_UNKNOWN</v>
      </c>
      <c r="AR32" s="68" t="str">
        <f t="shared" si="3"/>
        <v xml:space="preserve">    (U4)0x0000001AU,                                                           /* 26 UNKNOWN                                         */</v>
      </c>
      <c r="AS32" s="68" t="str">
        <f t="shared" si="4"/>
        <v xml:space="preserve">    (U4)0x0000003FU,                                                           /* 26 UNKNOWN                                         */</v>
      </c>
      <c r="AT32" s="68" t="str">
        <f t="shared" si="1"/>
        <v xml:space="preserve">    (U1)ALERT_REQ_UNKNOWN,                                                     /* 26 UNKNOWN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v>0</v>
      </c>
      <c r="AE33" s="138">
        <v>1</v>
      </c>
      <c r="AF33" s="253">
        <v>1</v>
      </c>
      <c r="AG33" s="253">
        <v>0</v>
      </c>
      <c r="AH33" s="253">
        <v>1</v>
      </c>
      <c r="AI33" s="253">
        <v>1</v>
      </c>
      <c r="AJ33" s="254" t="s">
        <v>32</v>
      </c>
      <c r="AL33" s="206" t="str">
        <f t="shared" si="0"/>
        <v xml:space="preserve">    (U1)ALERT_REQ_UNKNOWN</v>
      </c>
      <c r="AR33" s="68" t="str">
        <f t="shared" si="3"/>
        <v xml:space="preserve">    (U4)0x0000001BU,                                                           /* 27 UNKNOWN                                         */</v>
      </c>
      <c r="AS33" s="68" t="str">
        <f t="shared" si="4"/>
        <v xml:space="preserve">    (U4)0x0000003FU,                                                           /* 27 UNKNOWN                                         */</v>
      </c>
      <c r="AT33" s="68" t="str">
        <f t="shared" si="1"/>
        <v xml:space="preserve">    (U1)ALERT_REQ_UNKNOWN,                                                     /* 27 UNKNOWN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v>0</v>
      </c>
      <c r="AE34" s="138">
        <v>1</v>
      </c>
      <c r="AF34" s="253">
        <v>1</v>
      </c>
      <c r="AG34" s="253">
        <v>1</v>
      </c>
      <c r="AH34" s="253">
        <v>0</v>
      </c>
      <c r="AI34" s="253">
        <v>0</v>
      </c>
      <c r="AJ34" s="254" t="s">
        <v>32</v>
      </c>
      <c r="AL34" s="206" t="str">
        <f t="shared" si="0"/>
        <v xml:space="preserve">    (U1)ALERT_REQ_UNKNOWN</v>
      </c>
      <c r="AR34" s="68" t="str">
        <f t="shared" si="3"/>
        <v xml:space="preserve">    (U4)0x0000001CU,                                                           /* 28 UNKNOWN                                         */</v>
      </c>
      <c r="AS34" s="68" t="str">
        <f t="shared" si="4"/>
        <v xml:space="preserve">    (U4)0x0000003FU,                                                           /* 28 UNKNOWN                                         */</v>
      </c>
      <c r="AT34" s="68" t="str">
        <f t="shared" si="1"/>
        <v xml:space="preserve">    (U1)ALERT_REQ_UNKNOWN,                                                     /* 28 UNKNOWN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v>0</v>
      </c>
      <c r="AE35" s="138">
        <v>1</v>
      </c>
      <c r="AF35" s="253">
        <v>1</v>
      </c>
      <c r="AG35" s="253">
        <v>1</v>
      </c>
      <c r="AH35" s="253">
        <v>0</v>
      </c>
      <c r="AI35" s="253">
        <v>1</v>
      </c>
      <c r="AJ35" s="254" t="s">
        <v>32</v>
      </c>
      <c r="AL35" s="206" t="str">
        <f t="shared" si="0"/>
        <v xml:space="preserve">    (U1)ALERT_REQ_UNKNOWN</v>
      </c>
      <c r="AR35" s="68" t="str">
        <f t="shared" si="3"/>
        <v xml:space="preserve">    (U4)0x0000001DU,                                                           /* 29 UNKNOWN                                         */</v>
      </c>
      <c r="AS35" s="68" t="str">
        <f t="shared" si="4"/>
        <v xml:space="preserve">    (U4)0x0000003FU,                                                           /* 29 UNKNOWN                                         */</v>
      </c>
      <c r="AT35" s="68" t="str">
        <f t="shared" si="1"/>
        <v xml:space="preserve">    (U1)ALERT_REQ_UNKNOWN,                                                     /* 29 UNKNOWN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v>0</v>
      </c>
      <c r="AE36" s="138">
        <v>1</v>
      </c>
      <c r="AF36" s="253">
        <v>1</v>
      </c>
      <c r="AG36" s="253">
        <v>1</v>
      </c>
      <c r="AH36" s="253">
        <v>1</v>
      </c>
      <c r="AI36" s="253">
        <v>0</v>
      </c>
      <c r="AJ36" s="254" t="s">
        <v>32</v>
      </c>
      <c r="AL36" s="206" t="str">
        <f t="shared" si="0"/>
        <v xml:space="preserve">    (U1)ALERT_REQ_UNKNOWN</v>
      </c>
      <c r="AR36" s="68" t="str">
        <f t="shared" si="3"/>
        <v xml:space="preserve">    (U4)0x0000001EU,                                                           /* 30 UNKNOWN                                         */</v>
      </c>
      <c r="AS36" s="68" t="str">
        <f t="shared" si="4"/>
        <v xml:space="preserve">    (U4)0x0000003FU,                                                           /* 30 UNKNOWN                                         */</v>
      </c>
      <c r="AT36" s="68" t="str">
        <f t="shared" si="1"/>
        <v xml:space="preserve">    (U1)ALERT_REQ_UNKNOWN,                                                     /* 30 UNKNOWN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v>0</v>
      </c>
      <c r="AE37" s="138">
        <v>1</v>
      </c>
      <c r="AF37" s="253">
        <v>1</v>
      </c>
      <c r="AG37" s="253">
        <v>1</v>
      </c>
      <c r="AH37" s="253">
        <v>1</v>
      </c>
      <c r="AI37" s="253">
        <v>1</v>
      </c>
      <c r="AJ37" s="254" t="s">
        <v>32</v>
      </c>
      <c r="AL37" s="206" t="str">
        <f t="shared" si="0"/>
        <v xml:space="preserve">    (U1)ALERT_REQ_UNKNOWN</v>
      </c>
      <c r="AR37" s="68" t="str">
        <f t="shared" si="3"/>
        <v xml:space="preserve">    (U4)0x0000001FU,                                                           /* 31 UNKNOWN                                         */</v>
      </c>
      <c r="AS37" s="68" t="str">
        <f t="shared" si="4"/>
        <v xml:space="preserve">    (U4)0x0000003FU,                                                           /* 31 UNKNOWN                                         */</v>
      </c>
      <c r="AT37" s="68" t="str">
        <f t="shared" si="1"/>
        <v xml:space="preserve">    (U1)ALERT_REQ_UNKNOWN,                                                     /* 31 UNKNOWN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v>1</v>
      </c>
      <c r="AE38" s="138">
        <v>0</v>
      </c>
      <c r="AF38" s="138">
        <v>0</v>
      </c>
      <c r="AG38" s="138">
        <v>0</v>
      </c>
      <c r="AH38" s="138">
        <v>0</v>
      </c>
      <c r="AI38" s="138">
        <v>0</v>
      </c>
      <c r="AJ38" s="254" t="s">
        <v>32</v>
      </c>
      <c r="AL38" s="206" t="str">
        <f t="shared" si="0"/>
        <v xml:space="preserve">    (U1)ALERT_REQ_UNKNOWN</v>
      </c>
      <c r="AR38" s="68" t="str">
        <f t="shared" si="3"/>
        <v xml:space="preserve">    (U4)0x00000020U,                                                           /* 32 UNKNOWN                                         */</v>
      </c>
      <c r="AS38" s="68" t="str">
        <f t="shared" si="4"/>
        <v xml:space="preserve">    (U4)0x0000003FU,                                                           /* 32 UNKNOWN                                         */</v>
      </c>
      <c r="AT38" s="68" t="str">
        <f t="shared" si="1"/>
        <v xml:space="preserve">    (U1)ALERT_REQ_UNKNOWN,                                                     /* 32 UNKNOWN                                         */</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v>1</v>
      </c>
      <c r="AE39" s="138">
        <v>0</v>
      </c>
      <c r="AF39" s="138">
        <v>0</v>
      </c>
      <c r="AG39" s="138">
        <v>0</v>
      </c>
      <c r="AH39" s="138">
        <v>0</v>
      </c>
      <c r="AI39" s="138">
        <v>1</v>
      </c>
      <c r="AJ39" s="254" t="s">
        <v>32</v>
      </c>
      <c r="AL39" s="206" t="str">
        <f t="shared" si="0"/>
        <v xml:space="preserve">    (U1)ALERT_REQ_UNKNOWN</v>
      </c>
      <c r="AR39" s="68" t="str">
        <f t="shared" si="3"/>
        <v xml:space="preserve">    (U4)0x00000021U,                                                           /* 33 UNKNOWN                                         */</v>
      </c>
      <c r="AS39" s="68" t="str">
        <f t="shared" si="4"/>
        <v xml:space="preserve">    (U4)0x0000003FU,                                                           /* 33 UNKNOWN                                         */</v>
      </c>
      <c r="AT39" s="68" t="str">
        <f t="shared" si="1"/>
        <v xml:space="preserve">    (U1)ALERT_REQ_UNKNOWN,                                                     /* 33 UNKNOWN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v>1</v>
      </c>
      <c r="AE40" s="138">
        <v>0</v>
      </c>
      <c r="AF40" s="138">
        <v>0</v>
      </c>
      <c r="AG40" s="138">
        <v>0</v>
      </c>
      <c r="AH40" s="138">
        <v>1</v>
      </c>
      <c r="AI40" s="138">
        <v>0</v>
      </c>
      <c r="AJ40" s="254" t="s">
        <v>32</v>
      </c>
      <c r="AL40" s="206" t="str">
        <f t="shared" si="0"/>
        <v xml:space="preserve">    (U1)ALERT_REQ_UNKNOWN</v>
      </c>
      <c r="AR40" s="68" t="str">
        <f t="shared" si="3"/>
        <v xml:space="preserve">    (U4)0x00000022U,                                                           /* 34 UNKNOWN                                         */</v>
      </c>
      <c r="AS40" s="68" t="str">
        <f t="shared" si="4"/>
        <v xml:space="preserve">    (U4)0x0000003FU,                                                           /* 34 UNKNOWN                                         */</v>
      </c>
      <c r="AT40" s="68" t="str">
        <f t="shared" si="1"/>
        <v xml:space="preserve">    (U1)ALERT_REQ_UNKNOWN,                                                     /* 34 UNKNOWN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v>1</v>
      </c>
      <c r="AE41" s="138">
        <v>0</v>
      </c>
      <c r="AF41" s="138">
        <v>0</v>
      </c>
      <c r="AG41" s="138">
        <v>0</v>
      </c>
      <c r="AH41" s="138">
        <v>1</v>
      </c>
      <c r="AI41" s="138">
        <v>1</v>
      </c>
      <c r="AJ41" s="254" t="s">
        <v>32</v>
      </c>
      <c r="AL41" s="206" t="str">
        <f t="shared" si="0"/>
        <v xml:space="preserve">    (U1)ALERT_REQ_UNKNOWN</v>
      </c>
      <c r="AR41" s="68" t="str">
        <f t="shared" si="3"/>
        <v xml:space="preserve">    (U4)0x00000023U,                                                           /* 35 UNKNOWN                                         */</v>
      </c>
      <c r="AS41" s="68" t="str">
        <f t="shared" si="4"/>
        <v xml:space="preserve">    (U4)0x0000003FU,                                                           /* 35 UNKNOWN                                         */</v>
      </c>
      <c r="AT41" s="68" t="str">
        <f t="shared" si="1"/>
        <v xml:space="preserve">    (U1)ALERT_REQ_UNKNOWN,                                                     /* 35 UNKNOWN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v>1</v>
      </c>
      <c r="AE42" s="138">
        <v>0</v>
      </c>
      <c r="AF42" s="253">
        <v>0</v>
      </c>
      <c r="AG42" s="253">
        <v>1</v>
      </c>
      <c r="AH42" s="253">
        <v>0</v>
      </c>
      <c r="AI42" s="253">
        <v>0</v>
      </c>
      <c r="AJ42" s="254" t="s">
        <v>32</v>
      </c>
      <c r="AL42" s="206" t="str">
        <f t="shared" si="0"/>
        <v xml:space="preserve">    (U1)ALERT_REQ_UNKNOWN</v>
      </c>
      <c r="AR42" s="68" t="str">
        <f t="shared" si="3"/>
        <v xml:space="preserve">    (U4)0x00000024U,                                                           /* 36 UNKNOWN                                         */</v>
      </c>
      <c r="AS42" s="68" t="str">
        <f t="shared" si="4"/>
        <v xml:space="preserve">    (U4)0x0000003FU,                                                           /* 36 UNKNOWN                                         */</v>
      </c>
      <c r="AT42" s="68" t="str">
        <f t="shared" si="1"/>
        <v xml:space="preserve">    (U1)ALERT_REQ_UNKNOWN,                                                     /* 36 UNKNOWN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v>1</v>
      </c>
      <c r="AE43" s="138">
        <v>0</v>
      </c>
      <c r="AF43" s="253">
        <v>0</v>
      </c>
      <c r="AG43" s="253">
        <v>1</v>
      </c>
      <c r="AH43" s="253">
        <v>0</v>
      </c>
      <c r="AI43" s="253">
        <v>1</v>
      </c>
      <c r="AJ43" s="254" t="s">
        <v>32</v>
      </c>
      <c r="AL43" s="206" t="str">
        <f t="shared" si="0"/>
        <v xml:space="preserve">    (U1)ALERT_REQ_UNKNOWN</v>
      </c>
      <c r="AR43" s="68" t="str">
        <f t="shared" si="3"/>
        <v xml:space="preserve">    (U4)0x00000025U,                                                           /* 37 UNKNOWN                                         */</v>
      </c>
      <c r="AS43" s="68" t="str">
        <f t="shared" si="4"/>
        <v xml:space="preserve">    (U4)0x0000003FU,                                                           /* 37 UNKNOWN                                         */</v>
      </c>
      <c r="AT43" s="68" t="str">
        <f t="shared" si="1"/>
        <v xml:space="preserve">    (U1)ALERT_REQ_UNKNOWN,                                                     /* 37 UNKNOWN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v>1</v>
      </c>
      <c r="AE44" s="138">
        <v>0</v>
      </c>
      <c r="AF44" s="253">
        <v>0</v>
      </c>
      <c r="AG44" s="253">
        <v>1</v>
      </c>
      <c r="AH44" s="253">
        <v>1</v>
      </c>
      <c r="AI44" s="253">
        <v>0</v>
      </c>
      <c r="AJ44" s="254" t="s">
        <v>32</v>
      </c>
      <c r="AL44" s="206" t="str">
        <f t="shared" si="0"/>
        <v xml:space="preserve">    (U1)ALERT_REQ_UNKNOWN</v>
      </c>
      <c r="AR44" s="68" t="str">
        <f t="shared" si="3"/>
        <v xml:space="preserve">    (U4)0x00000026U,                                                           /* 38 UNKNOWN                                         */</v>
      </c>
      <c r="AS44" s="68" t="str">
        <f t="shared" si="4"/>
        <v xml:space="preserve">    (U4)0x0000003FU,                                                           /* 38 UNKNOWN                                         */</v>
      </c>
      <c r="AT44" s="68" t="str">
        <f t="shared" si="1"/>
        <v xml:space="preserve">    (U1)ALERT_REQ_UNKNOWN,                                                     /* 38 UNKNOWN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v>1</v>
      </c>
      <c r="AE45" s="138">
        <v>0</v>
      </c>
      <c r="AF45" s="253">
        <v>0</v>
      </c>
      <c r="AG45" s="253">
        <v>1</v>
      </c>
      <c r="AH45" s="253">
        <v>1</v>
      </c>
      <c r="AI45" s="253">
        <v>1</v>
      </c>
      <c r="AJ45" s="254" t="s">
        <v>32</v>
      </c>
      <c r="AL45" s="206" t="str">
        <f t="shared" si="0"/>
        <v xml:space="preserve">    (U1)ALERT_REQ_UNKNOWN</v>
      </c>
      <c r="AR45" s="68" t="str">
        <f t="shared" si="3"/>
        <v xml:space="preserve">    (U4)0x00000027U,                                                           /* 39 UNKNOWN                                         */</v>
      </c>
      <c r="AS45" s="68" t="str">
        <f t="shared" si="4"/>
        <v xml:space="preserve">    (U4)0x0000003FU,                                                           /* 39 UNKNOWN                                         */</v>
      </c>
      <c r="AT45" s="68" t="str">
        <f t="shared" si="1"/>
        <v xml:space="preserve">    (U1)ALERT_REQ_UNKNOWN,                                                     /* 39 UNKNOWN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v>1</v>
      </c>
      <c r="AE46" s="138">
        <v>0</v>
      </c>
      <c r="AF46" s="253">
        <v>1</v>
      </c>
      <c r="AG46" s="253">
        <v>0</v>
      </c>
      <c r="AH46" s="253">
        <v>0</v>
      </c>
      <c r="AI46" s="253">
        <v>0</v>
      </c>
      <c r="AJ46" s="254" t="s">
        <v>32</v>
      </c>
      <c r="AL46" s="206" t="str">
        <f t="shared" si="0"/>
        <v xml:space="preserve">    (U1)ALERT_REQ_UNKNOWN</v>
      </c>
      <c r="AR46" s="68" t="str">
        <f t="shared" si="3"/>
        <v xml:space="preserve">    (U4)0x00000028U,                                                           /* 40 UNKNOWN                                         */</v>
      </c>
      <c r="AS46" s="68" t="str">
        <f t="shared" si="4"/>
        <v xml:space="preserve">    (U4)0x0000003FU,                                                           /* 40 UNKNOWN                                         */</v>
      </c>
      <c r="AT46" s="68" t="str">
        <f t="shared" si="1"/>
        <v xml:space="preserve">    (U1)ALERT_REQ_UNKNOWN,                                                     /* 40 UNKNOWN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v>1</v>
      </c>
      <c r="AE47" s="138">
        <v>0</v>
      </c>
      <c r="AF47" s="253">
        <v>1</v>
      </c>
      <c r="AG47" s="253">
        <v>0</v>
      </c>
      <c r="AH47" s="253">
        <v>0</v>
      </c>
      <c r="AI47" s="253">
        <v>1</v>
      </c>
      <c r="AJ47" s="254" t="s">
        <v>32</v>
      </c>
      <c r="AL47" s="206" t="str">
        <f t="shared" si="0"/>
        <v xml:space="preserve">    (U1)ALERT_REQ_UNKNOWN</v>
      </c>
      <c r="AR47" s="68" t="str">
        <f t="shared" si="3"/>
        <v xml:space="preserve">    (U4)0x00000029U,                                                           /* 41 UNKNOWN                                         */</v>
      </c>
      <c r="AS47" s="68" t="str">
        <f t="shared" si="4"/>
        <v xml:space="preserve">    (U4)0x0000003FU,                                                           /* 41 UNKNOWN                                         */</v>
      </c>
      <c r="AT47" s="68" t="str">
        <f t="shared" si="1"/>
        <v xml:space="preserve">    (U1)ALERT_REQ_UNKNOWN,                                                     /* 41 UNKNOWN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v>1</v>
      </c>
      <c r="AE48" s="138">
        <v>0</v>
      </c>
      <c r="AF48" s="253">
        <v>1</v>
      </c>
      <c r="AG48" s="253">
        <v>0</v>
      </c>
      <c r="AH48" s="253">
        <v>1</v>
      </c>
      <c r="AI48" s="253">
        <v>0</v>
      </c>
      <c r="AJ48" s="254" t="s">
        <v>32</v>
      </c>
      <c r="AL48" s="206" t="str">
        <f t="shared" si="0"/>
        <v xml:space="preserve">    (U1)ALERT_REQ_UNKNOWN</v>
      </c>
      <c r="AR48" s="68" t="str">
        <f t="shared" si="3"/>
        <v xml:space="preserve">    (U4)0x0000002AU,                                                           /* 42 UNKNOWN                                         */</v>
      </c>
      <c r="AS48" s="68" t="str">
        <f t="shared" si="4"/>
        <v xml:space="preserve">    (U4)0x0000003FU,                                                           /* 42 UNKNOWN                                         */</v>
      </c>
      <c r="AT48" s="68" t="str">
        <f t="shared" si="1"/>
        <v xml:space="preserve">    (U1)ALERT_REQ_UNKNOWN,                                                     /* 42 UNKNOWN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v>1</v>
      </c>
      <c r="AE49" s="138">
        <v>0</v>
      </c>
      <c r="AF49" s="253">
        <v>1</v>
      </c>
      <c r="AG49" s="253">
        <v>0</v>
      </c>
      <c r="AH49" s="253">
        <v>1</v>
      </c>
      <c r="AI49" s="253">
        <v>1</v>
      </c>
      <c r="AJ49" s="254" t="s">
        <v>32</v>
      </c>
      <c r="AL49" s="206" t="str">
        <f t="shared" si="0"/>
        <v xml:space="preserve">    (U1)ALERT_REQ_UNKNOWN</v>
      </c>
      <c r="AR49" s="68" t="str">
        <f t="shared" si="3"/>
        <v xml:space="preserve">    (U4)0x0000002BU,                                                           /* 43 UNKNOWN                                         */</v>
      </c>
      <c r="AS49" s="68" t="str">
        <f t="shared" si="4"/>
        <v xml:space="preserve">    (U4)0x0000003FU,                                                           /* 43 UNKNOWN                                         */</v>
      </c>
      <c r="AT49" s="68" t="str">
        <f t="shared" si="1"/>
        <v xml:space="preserve">    (U1)ALERT_REQ_UNKNOWN,                                                     /* 43 UNKNOWN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v>1</v>
      </c>
      <c r="AE50" s="138">
        <v>0</v>
      </c>
      <c r="AF50" s="253">
        <v>1</v>
      </c>
      <c r="AG50" s="253">
        <v>1</v>
      </c>
      <c r="AH50" s="253">
        <v>0</v>
      </c>
      <c r="AI50" s="253">
        <v>0</v>
      </c>
      <c r="AJ50" s="254" t="s">
        <v>32</v>
      </c>
      <c r="AL50" s="206" t="str">
        <f t="shared" si="0"/>
        <v xml:space="preserve">    (U1)ALERT_REQ_UNKNOWN</v>
      </c>
      <c r="AR50" s="68" t="str">
        <f t="shared" si="3"/>
        <v xml:space="preserve">    (U4)0x0000002CU,                                                           /* 44 UNKNOWN                                         */</v>
      </c>
      <c r="AS50" s="68" t="str">
        <f t="shared" si="4"/>
        <v xml:space="preserve">    (U4)0x0000003FU,                                                           /* 44 UNKNOWN                                         */</v>
      </c>
      <c r="AT50" s="68" t="str">
        <f t="shared" si="1"/>
        <v xml:space="preserve">    (U1)ALERT_REQ_UNKNOWN,                                                     /* 44 UNKNOWN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v>1</v>
      </c>
      <c r="AE51" s="138">
        <v>0</v>
      </c>
      <c r="AF51" s="253">
        <v>1</v>
      </c>
      <c r="AG51" s="253">
        <v>1</v>
      </c>
      <c r="AH51" s="253">
        <v>0</v>
      </c>
      <c r="AI51" s="253">
        <v>1</v>
      </c>
      <c r="AJ51" s="254" t="s">
        <v>32</v>
      </c>
      <c r="AL51" s="206" t="str">
        <f t="shared" si="0"/>
        <v xml:space="preserve">    (U1)ALERT_REQ_UNKNOWN</v>
      </c>
      <c r="AR51" s="68" t="str">
        <f t="shared" si="3"/>
        <v xml:space="preserve">    (U4)0x0000002DU,                                                           /* 45 UNKNOWN                                         */</v>
      </c>
      <c r="AS51" s="68" t="str">
        <f t="shared" si="4"/>
        <v xml:space="preserve">    (U4)0x0000003FU,                                                           /* 45 UNKNOWN                                         */</v>
      </c>
      <c r="AT51" s="68" t="str">
        <f t="shared" si="1"/>
        <v xml:space="preserve">    (U1)ALERT_REQ_UNKNOWN,                                                     /* 45 UNKNOWN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v>1</v>
      </c>
      <c r="AE52" s="138">
        <v>0</v>
      </c>
      <c r="AF52" s="253">
        <v>1</v>
      </c>
      <c r="AG52" s="253">
        <v>1</v>
      </c>
      <c r="AH52" s="253">
        <v>1</v>
      </c>
      <c r="AI52" s="253">
        <v>0</v>
      </c>
      <c r="AJ52" s="254" t="s">
        <v>32</v>
      </c>
      <c r="AL52" s="206" t="str">
        <f t="shared" si="0"/>
        <v xml:space="preserve">    (U1)ALERT_REQ_UNKNOWN</v>
      </c>
      <c r="AR52" s="68" t="str">
        <f t="shared" si="3"/>
        <v xml:space="preserve">    (U4)0x0000002EU,                                                           /* 46 UNKNOWN                                         */</v>
      </c>
      <c r="AS52" s="68" t="str">
        <f t="shared" si="4"/>
        <v xml:space="preserve">    (U4)0x0000003FU,                                                           /* 46 UNKNOWN                                         */</v>
      </c>
      <c r="AT52" s="68" t="str">
        <f t="shared" si="1"/>
        <v xml:space="preserve">    (U1)ALERT_REQ_UNKNOWN,                                                     /* 46 UNKNOWN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v>1</v>
      </c>
      <c r="AE53" s="138">
        <v>0</v>
      </c>
      <c r="AF53" s="253">
        <v>1</v>
      </c>
      <c r="AG53" s="253">
        <v>1</v>
      </c>
      <c r="AH53" s="253">
        <v>1</v>
      </c>
      <c r="AI53" s="253">
        <v>1</v>
      </c>
      <c r="AJ53" s="254" t="s">
        <v>32</v>
      </c>
      <c r="AL53" s="206" t="str">
        <f t="shared" si="0"/>
        <v xml:space="preserve">    (U1)ALERT_REQ_UNKNOWN</v>
      </c>
      <c r="AR53" s="68" t="str">
        <f t="shared" si="3"/>
        <v xml:space="preserve">    (U4)0x0000002FU,                                                           /* 47 UNKNOWN                                         */</v>
      </c>
      <c r="AS53" s="68" t="str">
        <f t="shared" si="4"/>
        <v xml:space="preserve">    (U4)0x0000003FU,                                                           /* 47 UNKNOWN                                         */</v>
      </c>
      <c r="AT53" s="68" t="str">
        <f t="shared" si="1"/>
        <v xml:space="preserve">    (U1)ALERT_REQ_UNKNOWN,                                                     /* 47 UNKNOWN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253">
        <v>1</v>
      </c>
      <c r="AE54" s="253">
        <v>1</v>
      </c>
      <c r="AF54" s="138">
        <v>0</v>
      </c>
      <c r="AG54" s="138">
        <v>0</v>
      </c>
      <c r="AH54" s="138">
        <v>0</v>
      </c>
      <c r="AI54" s="138">
        <v>0</v>
      </c>
      <c r="AJ54" s="254" t="s">
        <v>32</v>
      </c>
      <c r="AL54" s="206" t="str">
        <f t="shared" si="0"/>
        <v xml:space="preserve">    (U1)ALERT_REQ_UNKNOWN</v>
      </c>
      <c r="AR54" s="68" t="str">
        <f t="shared" si="3"/>
        <v xml:space="preserve">    (U4)0x00000030U,                                                           /* 48 UNKNOWN                                         */</v>
      </c>
      <c r="AS54" s="68" t="str">
        <f t="shared" si="4"/>
        <v xml:space="preserve">    (U4)0x0000003FU,                                                           /* 48 UNKNOWN                                         */</v>
      </c>
      <c r="AT54" s="68" t="str">
        <f t="shared" si="1"/>
        <v xml:space="preserve">    (U1)ALERT_REQ_UNKNOWN,                                                     /* 48 UNKNOWN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253">
        <v>1</v>
      </c>
      <c r="AE55" s="253">
        <v>1</v>
      </c>
      <c r="AF55" s="138">
        <v>0</v>
      </c>
      <c r="AG55" s="138">
        <v>0</v>
      </c>
      <c r="AH55" s="138">
        <v>0</v>
      </c>
      <c r="AI55" s="138">
        <v>1</v>
      </c>
      <c r="AJ55" s="254" t="s">
        <v>32</v>
      </c>
      <c r="AL55" s="206" t="str">
        <f t="shared" si="0"/>
        <v xml:space="preserve">    (U1)ALERT_REQ_UNKNOWN</v>
      </c>
      <c r="AR55" s="68" t="str">
        <f t="shared" si="3"/>
        <v xml:space="preserve">    (U4)0x00000031U,                                                           /* 49 UNKNOWN                                         */</v>
      </c>
      <c r="AS55" s="68" t="str">
        <f t="shared" si="4"/>
        <v xml:space="preserve">    (U4)0x0000003FU,                                                           /* 49 UNKNOWN                                         */</v>
      </c>
      <c r="AT55" s="68" t="str">
        <f t="shared" si="1"/>
        <v xml:space="preserve">    (U1)ALERT_REQ_UNKNOWN,                                                     /* 49 UNKNOWN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253">
        <v>1</v>
      </c>
      <c r="AE56" s="253">
        <v>1</v>
      </c>
      <c r="AF56" s="138">
        <v>0</v>
      </c>
      <c r="AG56" s="138">
        <v>0</v>
      </c>
      <c r="AH56" s="138">
        <v>1</v>
      </c>
      <c r="AI56" s="138">
        <v>0</v>
      </c>
      <c r="AJ56" s="254" t="s">
        <v>32</v>
      </c>
      <c r="AL56" s="206" t="str">
        <f t="shared" si="0"/>
        <v xml:space="preserve">    (U1)ALERT_REQ_UNKNOWN</v>
      </c>
      <c r="AR56" s="68" t="str">
        <f t="shared" si="3"/>
        <v xml:space="preserve">    (U4)0x00000032U,                                                           /* 50 UNKNOWN                                         */</v>
      </c>
      <c r="AS56" s="68" t="str">
        <f t="shared" si="4"/>
        <v xml:space="preserve">    (U4)0x0000003FU,                                                           /* 50 UNKNOWN                                         */</v>
      </c>
      <c r="AT56" s="68" t="str">
        <f t="shared" si="1"/>
        <v xml:space="preserve">    (U1)ALERT_REQ_UNKNOWN,                                                     /* 50 UNKNOWN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253">
        <v>1</v>
      </c>
      <c r="AE57" s="253">
        <v>1</v>
      </c>
      <c r="AF57" s="138">
        <v>0</v>
      </c>
      <c r="AG57" s="138">
        <v>0</v>
      </c>
      <c r="AH57" s="138">
        <v>1</v>
      </c>
      <c r="AI57" s="138">
        <v>1</v>
      </c>
      <c r="AJ57" s="254" t="s">
        <v>32</v>
      </c>
      <c r="AL57" s="206" t="str">
        <f t="shared" si="0"/>
        <v xml:space="preserve">    (U1)ALERT_REQ_UNKNOWN</v>
      </c>
      <c r="AR57" s="68" t="str">
        <f t="shared" si="3"/>
        <v xml:space="preserve">    (U4)0x00000033U,                                                           /* 51 UNKNOWN                                         */</v>
      </c>
      <c r="AS57" s="68" t="str">
        <f t="shared" si="4"/>
        <v xml:space="preserve">    (U4)0x0000003FU,                                                           /* 51 UNKNOWN                                         */</v>
      </c>
      <c r="AT57" s="68" t="str">
        <f t="shared" si="1"/>
        <v xml:space="preserve">    (U1)ALERT_REQ_UNKNOWN,                                                     /* 51 UNKNOWN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253">
        <v>1</v>
      </c>
      <c r="AE58" s="253">
        <v>1</v>
      </c>
      <c r="AF58" s="253">
        <v>0</v>
      </c>
      <c r="AG58" s="253">
        <v>1</v>
      </c>
      <c r="AH58" s="253">
        <v>0</v>
      </c>
      <c r="AI58" s="253">
        <v>0</v>
      </c>
      <c r="AJ58" s="254" t="s">
        <v>32</v>
      </c>
      <c r="AL58" s="206" t="str">
        <f t="shared" si="0"/>
        <v xml:space="preserve">    (U1)ALERT_REQ_UNKNOWN</v>
      </c>
      <c r="AR58" s="68" t="str">
        <f t="shared" si="3"/>
        <v xml:space="preserve">    (U4)0x00000034U,                                                           /* 52 UNKNOWN                                         */</v>
      </c>
      <c r="AS58" s="68" t="str">
        <f t="shared" si="4"/>
        <v xml:space="preserve">    (U4)0x0000003FU,                                                           /* 52 UNKNOWN                                         */</v>
      </c>
      <c r="AT58" s="68" t="str">
        <f t="shared" si="1"/>
        <v xml:space="preserve">    (U1)ALERT_REQ_UNKNOWN,                                                     /* 52 UNKNOWN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253">
        <v>1</v>
      </c>
      <c r="AE59" s="253">
        <v>1</v>
      </c>
      <c r="AF59" s="253">
        <v>0</v>
      </c>
      <c r="AG59" s="253">
        <v>1</v>
      </c>
      <c r="AH59" s="253">
        <v>0</v>
      </c>
      <c r="AI59" s="253">
        <v>1</v>
      </c>
      <c r="AJ59" s="254" t="s">
        <v>32</v>
      </c>
      <c r="AL59" s="206" t="str">
        <f t="shared" si="0"/>
        <v xml:space="preserve">    (U1)ALERT_REQ_UNKNOWN</v>
      </c>
      <c r="AR59" s="68" t="str">
        <f t="shared" si="3"/>
        <v xml:space="preserve">    (U4)0x00000035U,                                                           /* 53 UNKNOWN                                         */</v>
      </c>
      <c r="AS59" s="68" t="str">
        <f t="shared" si="4"/>
        <v xml:space="preserve">    (U4)0x0000003FU,                                                           /* 53 UNKNOWN                                         */</v>
      </c>
      <c r="AT59" s="68" t="str">
        <f t="shared" si="1"/>
        <v xml:space="preserve">    (U1)ALERT_REQ_UNKNOWN,                                                     /* 53 UNKNOWN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253">
        <v>1</v>
      </c>
      <c r="AE60" s="253">
        <v>1</v>
      </c>
      <c r="AF60" s="253">
        <v>0</v>
      </c>
      <c r="AG60" s="253">
        <v>1</v>
      </c>
      <c r="AH60" s="253">
        <v>1</v>
      </c>
      <c r="AI60" s="253">
        <v>0</v>
      </c>
      <c r="AJ60" s="254" t="s">
        <v>32</v>
      </c>
      <c r="AL60" s="206" t="str">
        <f t="shared" si="0"/>
        <v xml:space="preserve">    (U1)ALERT_REQ_UNKNOWN</v>
      </c>
      <c r="AR60" s="68" t="str">
        <f t="shared" si="3"/>
        <v xml:space="preserve">    (U4)0x00000036U,                                                           /* 54 UNKNOWN                                         */</v>
      </c>
      <c r="AS60" s="68" t="str">
        <f t="shared" si="4"/>
        <v xml:space="preserve">    (U4)0x0000003FU,                                                           /* 54 UNKNOWN                                         */</v>
      </c>
      <c r="AT60" s="68" t="str">
        <f t="shared" si="1"/>
        <v xml:space="preserve">    (U1)ALERT_REQ_UNKNOWN,                                                     /* 54 UNKNOWN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253">
        <v>1</v>
      </c>
      <c r="AE61" s="253">
        <v>1</v>
      </c>
      <c r="AF61" s="253">
        <v>0</v>
      </c>
      <c r="AG61" s="253">
        <v>1</v>
      </c>
      <c r="AH61" s="253">
        <v>1</v>
      </c>
      <c r="AI61" s="253">
        <v>1</v>
      </c>
      <c r="AJ61" s="254" t="s">
        <v>32</v>
      </c>
      <c r="AL61" s="206" t="str">
        <f t="shared" si="0"/>
        <v xml:space="preserve">    (U1)ALERT_REQ_UNKNOWN</v>
      </c>
      <c r="AR61" s="68" t="str">
        <f t="shared" si="3"/>
        <v xml:space="preserve">    (U4)0x00000037U,                                                           /* 55 UNKNOWN                                         */</v>
      </c>
      <c r="AS61" s="68" t="str">
        <f t="shared" si="4"/>
        <v xml:space="preserve">    (U4)0x0000003FU,                                                           /* 55 UNKNOWN                                         */</v>
      </c>
      <c r="AT61" s="68" t="str">
        <f t="shared" si="1"/>
        <v xml:space="preserve">    (U1)ALERT_REQ_UNKNOWN,                                                     /* 55 UNKNOWN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253">
        <v>1</v>
      </c>
      <c r="AE62" s="253">
        <v>1</v>
      </c>
      <c r="AF62" s="253">
        <v>1</v>
      </c>
      <c r="AG62" s="253">
        <v>0</v>
      </c>
      <c r="AH62" s="253">
        <v>0</v>
      </c>
      <c r="AI62" s="253">
        <v>0</v>
      </c>
      <c r="AJ62" s="254" t="s">
        <v>32</v>
      </c>
      <c r="AL62" s="206" t="str">
        <f t="shared" si="0"/>
        <v xml:space="preserve">    (U1)ALERT_REQ_UNKNOWN</v>
      </c>
      <c r="AR62" s="68" t="str">
        <f t="shared" si="3"/>
        <v xml:space="preserve">    (U4)0x00000038U,                                                           /* 56 UNKNOWN                                         */</v>
      </c>
      <c r="AS62" s="68" t="str">
        <f t="shared" si="4"/>
        <v xml:space="preserve">    (U4)0x0000003FU,                                                           /* 56 UNKNOWN                                         */</v>
      </c>
      <c r="AT62" s="68" t="str">
        <f t="shared" si="1"/>
        <v xml:space="preserve">    (U1)ALERT_REQ_UNKNOWN,                                                     /* 56 UNKNOWN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253">
        <v>1</v>
      </c>
      <c r="AE63" s="253">
        <v>1</v>
      </c>
      <c r="AF63" s="253">
        <v>1</v>
      </c>
      <c r="AG63" s="253">
        <v>0</v>
      </c>
      <c r="AH63" s="253">
        <v>0</v>
      </c>
      <c r="AI63" s="253">
        <v>1</v>
      </c>
      <c r="AJ63" s="254" t="s">
        <v>32</v>
      </c>
      <c r="AL63" s="206" t="str">
        <f t="shared" si="0"/>
        <v xml:space="preserve">    (U1)ALERT_REQ_UNKNOWN</v>
      </c>
      <c r="AR63" s="68" t="str">
        <f t="shared" si="3"/>
        <v xml:space="preserve">    (U4)0x00000039U,                                                           /* 57 UNKNOWN                                         */</v>
      </c>
      <c r="AS63" s="68" t="str">
        <f t="shared" si="4"/>
        <v xml:space="preserve">    (U4)0x0000003FU,                                                           /* 57 UNKNOWN                                         */</v>
      </c>
      <c r="AT63" s="68" t="str">
        <f t="shared" si="1"/>
        <v xml:space="preserve">    (U1)ALERT_REQ_UNKNOWN,                                                     /* 57 UNKNOWN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253">
        <v>1</v>
      </c>
      <c r="AE64" s="253">
        <v>1</v>
      </c>
      <c r="AF64" s="253">
        <v>1</v>
      </c>
      <c r="AG64" s="253">
        <v>0</v>
      </c>
      <c r="AH64" s="253">
        <v>1</v>
      </c>
      <c r="AI64" s="253">
        <v>0</v>
      </c>
      <c r="AJ64" s="254" t="s">
        <v>32</v>
      </c>
      <c r="AL64" s="206" t="str">
        <f t="shared" si="0"/>
        <v xml:space="preserve">    (U1)ALERT_REQ_UNKNOWN</v>
      </c>
      <c r="AR64" s="68" t="str">
        <f t="shared" si="3"/>
        <v xml:space="preserve">    (U4)0x0000003AU,                                                           /* 58 UNKNOWN                                         */</v>
      </c>
      <c r="AS64" s="68" t="str">
        <f t="shared" si="4"/>
        <v xml:space="preserve">    (U4)0x0000003FU,                                                           /* 58 UNKNOWN                                         */</v>
      </c>
      <c r="AT64" s="68" t="str">
        <f t="shared" si="1"/>
        <v xml:space="preserve">    (U1)ALERT_REQ_UNKNOWN,                                                     /* 58 UNKNOWN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253">
        <v>1</v>
      </c>
      <c r="AE65" s="253">
        <v>1</v>
      </c>
      <c r="AF65" s="253">
        <v>1</v>
      </c>
      <c r="AG65" s="253">
        <v>0</v>
      </c>
      <c r="AH65" s="253">
        <v>1</v>
      </c>
      <c r="AI65" s="253">
        <v>1</v>
      </c>
      <c r="AJ65" s="254" t="s">
        <v>32</v>
      </c>
      <c r="AL65" s="206" t="str">
        <f t="shared" si="0"/>
        <v xml:space="preserve">    (U1)ALERT_REQ_UNKNOWN</v>
      </c>
      <c r="AR65" s="68" t="str">
        <f t="shared" si="3"/>
        <v xml:space="preserve">    (U4)0x0000003BU,                                                           /* 59 UNKNOWN                                         */</v>
      </c>
      <c r="AS65" s="68" t="str">
        <f t="shared" si="4"/>
        <v xml:space="preserve">    (U4)0x0000003FU,                                                           /* 59 UNKNOWN                                         */</v>
      </c>
      <c r="AT65" s="68" t="str">
        <f t="shared" si="1"/>
        <v xml:space="preserve">    (U1)ALERT_REQ_UNKNOWN,                                                     /* 59 UNKNOWN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253">
        <v>1</v>
      </c>
      <c r="AE66" s="253">
        <v>1</v>
      </c>
      <c r="AF66" s="253">
        <v>1</v>
      </c>
      <c r="AG66" s="253">
        <v>1</v>
      </c>
      <c r="AH66" s="253">
        <v>0</v>
      </c>
      <c r="AI66" s="253">
        <v>0</v>
      </c>
      <c r="AJ66" s="254" t="s">
        <v>32</v>
      </c>
      <c r="AL66" s="206" t="str">
        <f t="shared" si="0"/>
        <v xml:space="preserve">    (U1)ALERT_REQ_UNKNOWN</v>
      </c>
      <c r="AR66" s="68" t="str">
        <f t="shared" si="3"/>
        <v xml:space="preserve">    (U4)0x0000003CU,                                                           /* 60 UNKNOWN                                         */</v>
      </c>
      <c r="AS66" s="68" t="str">
        <f t="shared" si="4"/>
        <v xml:space="preserve">    (U4)0x0000003FU,                                                           /* 60 UNKNOWN                                         */</v>
      </c>
      <c r="AT66" s="68" t="str">
        <f t="shared" si="1"/>
        <v xml:space="preserve">    (U1)ALERT_REQ_UNKNOWN,                                                     /* 60 UNKNOWN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253">
        <v>1</v>
      </c>
      <c r="AE67" s="253">
        <v>1</v>
      </c>
      <c r="AF67" s="253">
        <v>1</v>
      </c>
      <c r="AG67" s="253">
        <v>1</v>
      </c>
      <c r="AH67" s="253">
        <v>0</v>
      </c>
      <c r="AI67" s="253">
        <v>1</v>
      </c>
      <c r="AJ67" s="254" t="s">
        <v>32</v>
      </c>
      <c r="AL67" s="206" t="str">
        <f t="shared" si="0"/>
        <v xml:space="preserve">    (U1)ALERT_REQ_UNKNOWN</v>
      </c>
      <c r="AR67" s="68" t="str">
        <f t="shared" si="3"/>
        <v xml:space="preserve">    (U4)0x0000003DU,                                                           /* 61 UNKNOWN                                         */</v>
      </c>
      <c r="AS67" s="68" t="str">
        <f t="shared" si="4"/>
        <v xml:space="preserve">    (U4)0x0000003FU,                                                           /* 61 UNKNOWN                                         */</v>
      </c>
      <c r="AT67" s="68" t="str">
        <f t="shared" si="1"/>
        <v xml:space="preserve">    (U1)ALERT_REQ_UNKNOWN,                                                     /* 61 UNKNOWN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253">
        <v>1</v>
      </c>
      <c r="AE68" s="253">
        <v>1</v>
      </c>
      <c r="AF68" s="253">
        <v>1</v>
      </c>
      <c r="AG68" s="253">
        <v>1</v>
      </c>
      <c r="AH68" s="253">
        <v>1</v>
      </c>
      <c r="AI68" s="253">
        <v>0</v>
      </c>
      <c r="AJ68" s="254" t="s">
        <v>32</v>
      </c>
      <c r="AL68" s="206" t="str">
        <f t="shared" si="0"/>
        <v xml:space="preserve">    (U1)ALERT_REQ_UNKNOWN</v>
      </c>
      <c r="AR68" s="68" t="str">
        <f t="shared" si="3"/>
        <v xml:space="preserve">    (U4)0x0000003EU,                                                           /* 62 UNKNOWN                                         */</v>
      </c>
      <c r="AS68" s="68" t="str">
        <f t="shared" si="4"/>
        <v xml:space="preserve">    (U4)0x0000003FU,                                                           /* 62 UNKNOWN                                         */</v>
      </c>
      <c r="AT68" s="68" t="str">
        <f t="shared" si="1"/>
        <v xml:space="preserve">    (U1)ALERT_REQ_UNKNOWN,                                                     /* 62 UNKNOWN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253">
        <v>1</v>
      </c>
      <c r="AE69" s="253">
        <v>1</v>
      </c>
      <c r="AF69" s="253">
        <v>1</v>
      </c>
      <c r="AG69" s="253">
        <v>1</v>
      </c>
      <c r="AH69" s="253">
        <v>1</v>
      </c>
      <c r="AI69" s="253">
        <v>1</v>
      </c>
      <c r="AJ69" s="254" t="s">
        <v>32</v>
      </c>
      <c r="AL69" s="206" t="str">
        <f t="shared" si="0"/>
        <v xml:space="preserve">    (U1)ALERT_REQ_UNKNOWN</v>
      </c>
      <c r="AR69" s="68" t="str">
        <f t="shared" si="3"/>
        <v xml:space="preserve">    (U4)0x0000003FU                                                            /* 63 UNKNOWN                                         */</v>
      </c>
      <c r="AS69" s="68" t="str">
        <f t="shared" si="4"/>
        <v xml:space="preserve">    (U4)0x0000003FU                                                            /* 63 UNKNOWN                                         */</v>
      </c>
      <c r="AT69" s="68" t="str">
        <f t="shared" si="1"/>
        <v xml:space="preserve">    (U1)ALERT_REQ_UNKNOWN                                                      /* 63 UNKNOWN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v>
      </c>
      <c r="AS70" s="69" t="str">
        <f t="shared" si="4"/>
        <v>};</v>
      </c>
      <c r="AT70" s="69" t="str">
        <f>IF(AJ70&lt;&gt;"",AL70&amp;IF(AJ71&lt;&gt;"",","," ")&amp;REPT(" ",78-LEN(AL70))&amp;"/* "&amp;IF(C70&lt;10,"0"&amp;C70,C70)&amp;" "&amp;AJ70&amp;REPT(" ",48-LEN(AJ70))&amp;"*/",IF(AJ69&lt;&gt;"","};",""))</f>
        <v>};</v>
      </c>
    </row>
    <row r="71" spans="1:46">
      <c r="B71" s="142" t="str">
        <f ca="1">IF(B6&lt;&gt;"",B6,"")</f>
        <v>Table PD_EDHF</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WRN</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WRN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UNKNOWN</v>
      </c>
      <c r="AK73" s="65"/>
      <c r="AL73" s="65" t="str">
        <f t="shared" si="9"/>
        <v>02</v>
      </c>
      <c r="AM73" s="67" t="str">
        <f t="shared" si="10"/>
        <v>00</v>
      </c>
      <c r="AN73" s="67" t="str">
        <f t="shared" si="11"/>
        <v>00</v>
      </c>
      <c r="AO73" s="67" t="str">
        <f t="shared" si="12"/>
        <v>00</v>
      </c>
      <c r="AQ73" s="206" t="str">
        <f t="shared" si="7"/>
        <v xml:space="preserve">    (U4)0x00000002U,                                                           /* 02 UNKNOWN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UNKNOWN</v>
      </c>
      <c r="AK74" s="65"/>
      <c r="AL74" s="65" t="str">
        <f t="shared" si="9"/>
        <v>03</v>
      </c>
      <c r="AM74" s="67" t="str">
        <f t="shared" si="10"/>
        <v>00</v>
      </c>
      <c r="AN74" s="67" t="str">
        <f t="shared" si="11"/>
        <v>00</v>
      </c>
      <c r="AO74" s="67" t="str">
        <f t="shared" si="12"/>
        <v>00</v>
      </c>
      <c r="AQ74" s="206" t="str">
        <f t="shared" si="7"/>
        <v xml:space="preserve">    (U4)0x00000003U,                                                           /* 03 UNKNOWN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5"/>
      <c r="AL75" s="65" t="str">
        <f t="shared" si="9"/>
        <v>04</v>
      </c>
      <c r="AM75" s="67" t="str">
        <f t="shared" si="10"/>
        <v>00</v>
      </c>
      <c r="AN75" s="67" t="str">
        <f t="shared" si="11"/>
        <v>00</v>
      </c>
      <c r="AO75" s="67" t="str">
        <f t="shared" si="12"/>
        <v>00</v>
      </c>
      <c r="AQ75" s="206"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5"/>
      <c r="AL76" s="65"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5"/>
      <c r="AL77" s="65"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5"/>
      <c r="AL78" s="65"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5"/>
      <c r="AL79" s="65" t="str">
        <f t="shared" si="9"/>
        <v>08</v>
      </c>
      <c r="AM79" s="67" t="str">
        <f t="shared" si="10"/>
        <v>00</v>
      </c>
      <c r="AN79" s="67" t="str">
        <f t="shared" si="11"/>
        <v>00</v>
      </c>
      <c r="AO79" s="67" t="str">
        <f t="shared" si="12"/>
        <v>00</v>
      </c>
      <c r="AQ79" s="206"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5"/>
      <c r="AL80" s="65" t="str">
        <f t="shared" si="9"/>
        <v>09</v>
      </c>
      <c r="AM80" s="67" t="str">
        <f t="shared" si="10"/>
        <v>00</v>
      </c>
      <c r="AN80" s="67" t="str">
        <f t="shared" si="11"/>
        <v>00</v>
      </c>
      <c r="AO80" s="67" t="str">
        <f t="shared" si="12"/>
        <v>00</v>
      </c>
      <c r="AQ80" s="206"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5"/>
      <c r="AL81" s="65" t="str">
        <f t="shared" si="9"/>
        <v>0A</v>
      </c>
      <c r="AM81" s="67" t="str">
        <f t="shared" si="10"/>
        <v>00</v>
      </c>
      <c r="AN81" s="67" t="str">
        <f t="shared" si="11"/>
        <v>00</v>
      </c>
      <c r="AO81" s="67" t="str">
        <f t="shared" si="12"/>
        <v>00</v>
      </c>
      <c r="AQ81" s="206"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5"/>
      <c r="AL82" s="65" t="str">
        <f t="shared" si="9"/>
        <v>0B</v>
      </c>
      <c r="AM82" s="67" t="str">
        <f t="shared" si="10"/>
        <v>00</v>
      </c>
      <c r="AN82" s="67" t="str">
        <f t="shared" si="11"/>
        <v>00</v>
      </c>
      <c r="AO82" s="67" t="str">
        <f t="shared" si="12"/>
        <v>00</v>
      </c>
      <c r="AQ82" s="206"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5"/>
      <c r="AL83" s="65" t="str">
        <f t="shared" si="9"/>
        <v>0C</v>
      </c>
      <c r="AM83" s="67" t="str">
        <f t="shared" si="10"/>
        <v>00</v>
      </c>
      <c r="AN83" s="67" t="str">
        <f t="shared" si="11"/>
        <v>00</v>
      </c>
      <c r="AO83" s="67" t="str">
        <f t="shared" si="12"/>
        <v>00</v>
      </c>
      <c r="AQ83" s="206"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5"/>
      <c r="AL84" s="65" t="str">
        <f t="shared" si="9"/>
        <v>0D</v>
      </c>
      <c r="AM84" s="67" t="str">
        <f t="shared" si="10"/>
        <v>00</v>
      </c>
      <c r="AN84" s="67" t="str">
        <f t="shared" si="11"/>
        <v>00</v>
      </c>
      <c r="AO84" s="67" t="str">
        <f t="shared" si="12"/>
        <v>00</v>
      </c>
      <c r="AQ84" s="206"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5"/>
      <c r="AL85" s="65" t="str">
        <f t="shared" si="9"/>
        <v>0E</v>
      </c>
      <c r="AM85" s="67" t="str">
        <f t="shared" si="10"/>
        <v>00</v>
      </c>
      <c r="AN85" s="67" t="str">
        <f t="shared" si="11"/>
        <v>00</v>
      </c>
      <c r="AO85" s="67" t="str">
        <f t="shared" si="12"/>
        <v>00</v>
      </c>
      <c r="AQ85" s="206"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5"/>
      <c r="AL86" s="65" t="str">
        <f t="shared" si="9"/>
        <v>0F</v>
      </c>
      <c r="AM86" s="67" t="str">
        <f t="shared" si="10"/>
        <v>00</v>
      </c>
      <c r="AN86" s="67" t="str">
        <f t="shared" si="11"/>
        <v>00</v>
      </c>
      <c r="AO86" s="67" t="str">
        <f t="shared" si="12"/>
        <v>00</v>
      </c>
      <c r="AQ86" s="206"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1</v>
      </c>
      <c r="AF87" s="132">
        <f t="shared" si="14"/>
        <v>0</v>
      </c>
      <c r="AG87" s="132">
        <f t="shared" si="14"/>
        <v>0</v>
      </c>
      <c r="AH87" s="132">
        <f t="shared" si="14"/>
        <v>0</v>
      </c>
      <c r="AI87" s="132">
        <f t="shared" si="14"/>
        <v>0</v>
      </c>
      <c r="AJ87" s="52" t="str">
        <f t="shared" si="6"/>
        <v>UNKNOWN</v>
      </c>
      <c r="AK87" s="65"/>
      <c r="AL87" s="65" t="str">
        <f t="shared" si="9"/>
        <v>10</v>
      </c>
      <c r="AM87" s="67" t="str">
        <f t="shared" si="10"/>
        <v>00</v>
      </c>
      <c r="AN87" s="67" t="str">
        <f t="shared" si="11"/>
        <v>00</v>
      </c>
      <c r="AO87" s="67" t="str">
        <f t="shared" si="12"/>
        <v>00</v>
      </c>
      <c r="AQ87" s="206" t="str">
        <f t="shared" si="7"/>
        <v xml:space="preserve">    (U4)0x00000010U,                                                           /* 16 UNKNOWN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1</v>
      </c>
      <c r="AF88" s="132">
        <f t="shared" si="14"/>
        <v>0</v>
      </c>
      <c r="AG88" s="132">
        <f t="shared" si="14"/>
        <v>0</v>
      </c>
      <c r="AH88" s="132">
        <f t="shared" si="14"/>
        <v>0</v>
      </c>
      <c r="AI88" s="132">
        <f t="shared" si="14"/>
        <v>1</v>
      </c>
      <c r="AJ88" s="52" t="str">
        <f t="shared" si="6"/>
        <v>UNKNOWN</v>
      </c>
      <c r="AK88" s="65"/>
      <c r="AL88" s="65" t="str">
        <f t="shared" si="9"/>
        <v>11</v>
      </c>
      <c r="AM88" s="67" t="str">
        <f t="shared" si="10"/>
        <v>00</v>
      </c>
      <c r="AN88" s="67" t="str">
        <f t="shared" si="11"/>
        <v>00</v>
      </c>
      <c r="AO88" s="67" t="str">
        <f t="shared" si="12"/>
        <v>00</v>
      </c>
      <c r="AQ88" s="206" t="str">
        <f t="shared" si="7"/>
        <v xml:space="preserve">    (U4)0x00000011U,                                                           /* 17 UNKNOWN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1</v>
      </c>
      <c r="AF89" s="132">
        <f t="shared" si="14"/>
        <v>0</v>
      </c>
      <c r="AG89" s="132">
        <f t="shared" si="14"/>
        <v>0</v>
      </c>
      <c r="AH89" s="132">
        <f t="shared" si="14"/>
        <v>1</v>
      </c>
      <c r="AI89" s="132">
        <f t="shared" si="14"/>
        <v>0</v>
      </c>
      <c r="AJ89" s="52" t="str">
        <f t="shared" si="6"/>
        <v>UNKNOWN</v>
      </c>
      <c r="AK89" s="65"/>
      <c r="AL89" s="65" t="str">
        <f t="shared" si="9"/>
        <v>12</v>
      </c>
      <c r="AM89" s="67" t="str">
        <f t="shared" si="10"/>
        <v>00</v>
      </c>
      <c r="AN89" s="67" t="str">
        <f t="shared" si="11"/>
        <v>00</v>
      </c>
      <c r="AO89" s="67" t="str">
        <f t="shared" si="12"/>
        <v>00</v>
      </c>
      <c r="AQ89" s="206" t="str">
        <f t="shared" si="7"/>
        <v xml:space="preserve">    (U4)0x00000012U,                                                           /* 18 UNKNOWN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1</v>
      </c>
      <c r="AF90" s="132">
        <f t="shared" si="14"/>
        <v>0</v>
      </c>
      <c r="AG90" s="132">
        <f t="shared" si="14"/>
        <v>0</v>
      </c>
      <c r="AH90" s="132">
        <f t="shared" si="14"/>
        <v>1</v>
      </c>
      <c r="AI90" s="132">
        <f t="shared" si="14"/>
        <v>1</v>
      </c>
      <c r="AJ90" s="52" t="str">
        <f t="shared" si="6"/>
        <v>UNKNOWN</v>
      </c>
      <c r="AK90" s="65"/>
      <c r="AL90" s="65" t="str">
        <f t="shared" si="9"/>
        <v>13</v>
      </c>
      <c r="AM90" s="67" t="str">
        <f t="shared" si="10"/>
        <v>00</v>
      </c>
      <c r="AN90" s="67" t="str">
        <f t="shared" si="11"/>
        <v>00</v>
      </c>
      <c r="AO90" s="67" t="str">
        <f t="shared" si="12"/>
        <v>00</v>
      </c>
      <c r="AQ90" s="206" t="str">
        <f t="shared" si="7"/>
        <v xml:space="preserve">    (U4)0x00000013U,                                                           /* 19 UNKNOWN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1</v>
      </c>
      <c r="AF91" s="132">
        <f t="shared" si="14"/>
        <v>0</v>
      </c>
      <c r="AG91" s="132">
        <f t="shared" si="14"/>
        <v>1</v>
      </c>
      <c r="AH91" s="132">
        <f t="shared" si="14"/>
        <v>0</v>
      </c>
      <c r="AI91" s="132">
        <f t="shared" si="14"/>
        <v>0</v>
      </c>
      <c r="AJ91" s="52" t="str">
        <f t="shared" si="6"/>
        <v>UNKNOWN</v>
      </c>
      <c r="AK91" s="65"/>
      <c r="AL91" s="65" t="str">
        <f t="shared" si="9"/>
        <v>14</v>
      </c>
      <c r="AM91" s="67" t="str">
        <f t="shared" si="10"/>
        <v>00</v>
      </c>
      <c r="AN91" s="67" t="str">
        <f t="shared" si="11"/>
        <v>00</v>
      </c>
      <c r="AO91" s="67" t="str">
        <f t="shared" si="12"/>
        <v>00</v>
      </c>
      <c r="AQ91" s="206" t="str">
        <f t="shared" si="7"/>
        <v xml:space="preserve">    (U4)0x00000014U,                                                           /* 20 UNKNOWN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1</v>
      </c>
      <c r="AF92" s="132">
        <f t="shared" si="14"/>
        <v>0</v>
      </c>
      <c r="AG92" s="132">
        <f t="shared" si="14"/>
        <v>1</v>
      </c>
      <c r="AH92" s="132">
        <f t="shared" si="14"/>
        <v>0</v>
      </c>
      <c r="AI92" s="132">
        <f t="shared" si="14"/>
        <v>1</v>
      </c>
      <c r="AJ92" s="52" t="str">
        <f t="shared" si="6"/>
        <v>UNKNOWN</v>
      </c>
      <c r="AK92" s="65"/>
      <c r="AL92" s="65" t="str">
        <f t="shared" si="9"/>
        <v>15</v>
      </c>
      <c r="AM92" s="67" t="str">
        <f t="shared" si="10"/>
        <v>00</v>
      </c>
      <c r="AN92" s="67" t="str">
        <f t="shared" si="11"/>
        <v>00</v>
      </c>
      <c r="AO92" s="67" t="str">
        <f t="shared" si="12"/>
        <v>00</v>
      </c>
      <c r="AQ92" s="206" t="str">
        <f t="shared" si="7"/>
        <v xml:space="preserve">    (U4)0x00000015U,                                                           /* 21 UNKNOWN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1</v>
      </c>
      <c r="AF93" s="132">
        <f t="shared" si="14"/>
        <v>0</v>
      </c>
      <c r="AG93" s="132">
        <f t="shared" si="14"/>
        <v>1</v>
      </c>
      <c r="AH93" s="132">
        <f t="shared" si="14"/>
        <v>1</v>
      </c>
      <c r="AI93" s="132">
        <f t="shared" si="14"/>
        <v>0</v>
      </c>
      <c r="AJ93" s="52" t="str">
        <f t="shared" si="6"/>
        <v>UNKNOWN</v>
      </c>
      <c r="AK93" s="65"/>
      <c r="AL93" s="65" t="str">
        <f t="shared" si="9"/>
        <v>16</v>
      </c>
      <c r="AM93" s="67" t="str">
        <f t="shared" si="10"/>
        <v>00</v>
      </c>
      <c r="AN93" s="67" t="str">
        <f t="shared" si="11"/>
        <v>00</v>
      </c>
      <c r="AO93" s="67" t="str">
        <f t="shared" si="12"/>
        <v>00</v>
      </c>
      <c r="AQ93" s="206" t="str">
        <f t="shared" si="7"/>
        <v xml:space="preserve">    (U4)0x00000016U,                                                           /* 22 UNKNOWN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1</v>
      </c>
      <c r="AF94" s="132">
        <f t="shared" si="14"/>
        <v>0</v>
      </c>
      <c r="AG94" s="132">
        <f t="shared" si="14"/>
        <v>1</v>
      </c>
      <c r="AH94" s="132">
        <f t="shared" si="14"/>
        <v>1</v>
      </c>
      <c r="AI94" s="132">
        <f>IF(AI29=1,1,0)</f>
        <v>1</v>
      </c>
      <c r="AJ94" s="52" t="str">
        <f t="shared" si="6"/>
        <v>UNKNOWN</v>
      </c>
      <c r="AK94" s="65"/>
      <c r="AL94" s="65" t="str">
        <f t="shared" si="9"/>
        <v>17</v>
      </c>
      <c r="AM94" s="67" t="str">
        <f t="shared" si="10"/>
        <v>00</v>
      </c>
      <c r="AN94" s="67" t="str">
        <f t="shared" si="11"/>
        <v>00</v>
      </c>
      <c r="AO94" s="67" t="str">
        <f t="shared" si="12"/>
        <v>00</v>
      </c>
      <c r="AQ94" s="206" t="str">
        <f t="shared" si="7"/>
        <v xml:space="preserve">    (U4)0x00000017U,                                                           /* 23 UNKNOWN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1</v>
      </c>
      <c r="AF95" s="132">
        <f t="shared" si="15"/>
        <v>1</v>
      </c>
      <c r="AG95" s="132">
        <f t="shared" si="15"/>
        <v>0</v>
      </c>
      <c r="AH95" s="132">
        <f t="shared" si="15"/>
        <v>0</v>
      </c>
      <c r="AI95" s="132">
        <f t="shared" si="15"/>
        <v>0</v>
      </c>
      <c r="AJ95" s="52" t="str">
        <f t="shared" si="6"/>
        <v>UNKNOWN</v>
      </c>
      <c r="AK95" s="65"/>
      <c r="AL95" s="65" t="str">
        <f t="shared" si="9"/>
        <v>18</v>
      </c>
      <c r="AM95" s="67" t="str">
        <f t="shared" si="10"/>
        <v>00</v>
      </c>
      <c r="AN95" s="67" t="str">
        <f t="shared" si="11"/>
        <v>00</v>
      </c>
      <c r="AO95" s="67" t="str">
        <f t="shared" si="12"/>
        <v>00</v>
      </c>
      <c r="AQ95" s="206" t="str">
        <f t="shared" si="7"/>
        <v xml:space="preserve">    (U4)0x00000018U,                                                           /* 24 UNKNOWN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1</v>
      </c>
      <c r="AF96" s="132">
        <f t="shared" si="15"/>
        <v>1</v>
      </c>
      <c r="AG96" s="132">
        <f t="shared" si="15"/>
        <v>0</v>
      </c>
      <c r="AH96" s="132">
        <f t="shared" si="15"/>
        <v>0</v>
      </c>
      <c r="AI96" s="132">
        <f t="shared" si="15"/>
        <v>1</v>
      </c>
      <c r="AJ96" s="52" t="str">
        <f t="shared" si="6"/>
        <v>UNKNOWN</v>
      </c>
      <c r="AK96" s="65"/>
      <c r="AL96" s="65" t="str">
        <f t="shared" si="9"/>
        <v>19</v>
      </c>
      <c r="AM96" s="67" t="str">
        <f t="shared" si="10"/>
        <v>00</v>
      </c>
      <c r="AN96" s="67" t="str">
        <f t="shared" si="11"/>
        <v>00</v>
      </c>
      <c r="AO96" s="67" t="str">
        <f t="shared" si="12"/>
        <v>00</v>
      </c>
      <c r="AQ96" s="206" t="str">
        <f t="shared" si="7"/>
        <v xml:space="preserve">    (U4)0x00000019U,                                                           /* 25 UNKNOWN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1</v>
      </c>
      <c r="AF97" s="132">
        <f t="shared" si="15"/>
        <v>1</v>
      </c>
      <c r="AG97" s="132">
        <f t="shared" si="15"/>
        <v>0</v>
      </c>
      <c r="AH97" s="132">
        <f t="shared" si="15"/>
        <v>1</v>
      </c>
      <c r="AI97" s="132">
        <f t="shared" si="15"/>
        <v>0</v>
      </c>
      <c r="AJ97" s="52" t="str">
        <f t="shared" si="6"/>
        <v>UNKNOWN</v>
      </c>
      <c r="AK97" s="65"/>
      <c r="AL97" s="65" t="str">
        <f t="shared" si="9"/>
        <v>1A</v>
      </c>
      <c r="AM97" s="67" t="str">
        <f t="shared" si="10"/>
        <v>00</v>
      </c>
      <c r="AN97" s="67" t="str">
        <f t="shared" si="11"/>
        <v>00</v>
      </c>
      <c r="AO97" s="67" t="str">
        <f t="shared" si="12"/>
        <v>00</v>
      </c>
      <c r="AQ97" s="206" t="str">
        <f t="shared" si="7"/>
        <v xml:space="preserve">    (U4)0x0000001AU,                                                           /* 26 UNKNOWN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1</v>
      </c>
      <c r="AF98" s="132">
        <f t="shared" si="15"/>
        <v>1</v>
      </c>
      <c r="AG98" s="132">
        <f t="shared" si="15"/>
        <v>0</v>
      </c>
      <c r="AH98" s="132">
        <f t="shared" si="15"/>
        <v>1</v>
      </c>
      <c r="AI98" s="132">
        <f t="shared" si="15"/>
        <v>1</v>
      </c>
      <c r="AJ98" s="52" t="str">
        <f t="shared" si="6"/>
        <v>UNKNOWN</v>
      </c>
      <c r="AK98" s="65"/>
      <c r="AL98" s="65" t="str">
        <f t="shared" si="9"/>
        <v>1B</v>
      </c>
      <c r="AM98" s="67" t="str">
        <f t="shared" si="10"/>
        <v>00</v>
      </c>
      <c r="AN98" s="67" t="str">
        <f t="shared" si="11"/>
        <v>00</v>
      </c>
      <c r="AO98" s="67" t="str">
        <f t="shared" si="12"/>
        <v>00</v>
      </c>
      <c r="AQ98" s="206" t="str">
        <f t="shared" si="7"/>
        <v xml:space="preserve">    (U4)0x0000001BU,                                                           /* 27 UNKNOWN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1</v>
      </c>
      <c r="AF99" s="132">
        <f t="shared" si="15"/>
        <v>1</v>
      </c>
      <c r="AG99" s="132">
        <f t="shared" si="15"/>
        <v>1</v>
      </c>
      <c r="AH99" s="132">
        <f t="shared" si="15"/>
        <v>0</v>
      </c>
      <c r="AI99" s="132">
        <f t="shared" si="15"/>
        <v>0</v>
      </c>
      <c r="AJ99" s="52" t="str">
        <f t="shared" si="6"/>
        <v>UNKNOWN</v>
      </c>
      <c r="AK99" s="65"/>
      <c r="AL99" s="65" t="str">
        <f t="shared" si="9"/>
        <v>1C</v>
      </c>
      <c r="AM99" s="67" t="str">
        <f t="shared" si="10"/>
        <v>00</v>
      </c>
      <c r="AN99" s="67" t="str">
        <f t="shared" si="11"/>
        <v>00</v>
      </c>
      <c r="AO99" s="67" t="str">
        <f t="shared" si="12"/>
        <v>00</v>
      </c>
      <c r="AQ99" s="206" t="str">
        <f t="shared" si="7"/>
        <v xml:space="preserve">    (U4)0x0000001CU,                                                           /* 28 UNKNOWN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1</v>
      </c>
      <c r="AF100" s="132">
        <f t="shared" si="15"/>
        <v>1</v>
      </c>
      <c r="AG100" s="132">
        <f t="shared" si="15"/>
        <v>1</v>
      </c>
      <c r="AH100" s="132">
        <f t="shared" si="15"/>
        <v>0</v>
      </c>
      <c r="AI100" s="132">
        <f t="shared" si="15"/>
        <v>1</v>
      </c>
      <c r="AJ100" s="52" t="str">
        <f t="shared" si="6"/>
        <v>UNKNOWN</v>
      </c>
      <c r="AK100" s="65"/>
      <c r="AL100" s="65" t="str">
        <f t="shared" si="9"/>
        <v>1D</v>
      </c>
      <c r="AM100" s="67" t="str">
        <f t="shared" si="10"/>
        <v>00</v>
      </c>
      <c r="AN100" s="67" t="str">
        <f t="shared" si="11"/>
        <v>00</v>
      </c>
      <c r="AO100" s="67" t="str">
        <f t="shared" si="12"/>
        <v>00</v>
      </c>
      <c r="AQ100" s="206" t="str">
        <f t="shared" si="7"/>
        <v xml:space="preserve">    (U4)0x0000001DU,                                                           /* 29 UNKNOWN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1</v>
      </c>
      <c r="AF101" s="132">
        <f t="shared" si="15"/>
        <v>1</v>
      </c>
      <c r="AG101" s="132">
        <f t="shared" si="15"/>
        <v>1</v>
      </c>
      <c r="AH101" s="132">
        <f t="shared" si="15"/>
        <v>1</v>
      </c>
      <c r="AI101" s="132">
        <f t="shared" si="15"/>
        <v>0</v>
      </c>
      <c r="AJ101" s="52" t="str">
        <f t="shared" si="6"/>
        <v>UNKNOWN</v>
      </c>
      <c r="AK101" s="65"/>
      <c r="AL101" s="65" t="str">
        <f t="shared" si="9"/>
        <v>1E</v>
      </c>
      <c r="AM101" s="67" t="str">
        <f t="shared" si="10"/>
        <v>00</v>
      </c>
      <c r="AN101" s="67" t="str">
        <f t="shared" si="11"/>
        <v>00</v>
      </c>
      <c r="AO101" s="67" t="str">
        <f t="shared" si="12"/>
        <v>00</v>
      </c>
      <c r="AQ101" s="206" t="str">
        <f t="shared" si="7"/>
        <v xml:space="preserve">    (U4)0x0000001EU,                                                           /* 30 UNKNOWN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1</v>
      </c>
      <c r="AF102" s="132">
        <f t="shared" si="15"/>
        <v>1</v>
      </c>
      <c r="AG102" s="132">
        <f t="shared" si="15"/>
        <v>1</v>
      </c>
      <c r="AH102" s="132">
        <f t="shared" si="15"/>
        <v>1</v>
      </c>
      <c r="AI102" s="132">
        <f>IF(AI37=1,1,0)</f>
        <v>1</v>
      </c>
      <c r="AJ102" s="52" t="str">
        <f t="shared" si="6"/>
        <v>UNKNOWN</v>
      </c>
      <c r="AK102" s="65"/>
      <c r="AL102" s="65" t="str">
        <f t="shared" si="9"/>
        <v>1F</v>
      </c>
      <c r="AM102" s="67" t="str">
        <f t="shared" si="10"/>
        <v>00</v>
      </c>
      <c r="AN102" s="67" t="str">
        <f t="shared" si="11"/>
        <v>00</v>
      </c>
      <c r="AO102" s="67" t="str">
        <f t="shared" si="12"/>
        <v>00</v>
      </c>
      <c r="AQ102" s="206" t="str">
        <f t="shared" si="7"/>
        <v xml:space="preserve">    (U4)0x0000001FU,                                                           /* 31 UNKNOWN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1</v>
      </c>
      <c r="AE103" s="132">
        <f t="shared" si="16"/>
        <v>0</v>
      </c>
      <c r="AF103" s="132">
        <f t="shared" si="16"/>
        <v>0</v>
      </c>
      <c r="AG103" s="132">
        <f t="shared" si="16"/>
        <v>0</v>
      </c>
      <c r="AH103" s="132">
        <f t="shared" si="16"/>
        <v>0</v>
      </c>
      <c r="AI103" s="132">
        <f t="shared" si="16"/>
        <v>0</v>
      </c>
      <c r="AJ103" s="52" t="str">
        <f t="shared" si="6"/>
        <v>UNKNOWN</v>
      </c>
      <c r="AK103" s="65"/>
      <c r="AL103" s="65" t="str">
        <f t="shared" si="9"/>
        <v>20</v>
      </c>
      <c r="AM103" s="67" t="str">
        <f t="shared" si="10"/>
        <v>00</v>
      </c>
      <c r="AN103" s="67" t="str">
        <f t="shared" si="11"/>
        <v>00</v>
      </c>
      <c r="AO103" s="67" t="str">
        <f t="shared" si="12"/>
        <v>00</v>
      </c>
      <c r="AQ103" s="206" t="str">
        <f t="shared" si="7"/>
        <v xml:space="preserve">    (U4)0x00000020U,                                                           /* 32 UNKNOWN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1</v>
      </c>
      <c r="AE104" s="132">
        <f t="shared" si="16"/>
        <v>0</v>
      </c>
      <c r="AF104" s="132">
        <f t="shared" si="16"/>
        <v>0</v>
      </c>
      <c r="AG104" s="132">
        <f t="shared" si="16"/>
        <v>0</v>
      </c>
      <c r="AH104" s="132">
        <f t="shared" si="16"/>
        <v>0</v>
      </c>
      <c r="AI104" s="132">
        <f t="shared" si="16"/>
        <v>1</v>
      </c>
      <c r="AJ104" s="52" t="str">
        <f t="shared" si="6"/>
        <v>UNKNOWN</v>
      </c>
      <c r="AK104" s="65"/>
      <c r="AL104" s="65" t="str">
        <f t="shared" si="9"/>
        <v>21</v>
      </c>
      <c r="AM104" s="67" t="str">
        <f t="shared" si="10"/>
        <v>00</v>
      </c>
      <c r="AN104" s="67" t="str">
        <f t="shared" si="11"/>
        <v>00</v>
      </c>
      <c r="AO104" s="67" t="str">
        <f t="shared" si="12"/>
        <v>00</v>
      </c>
      <c r="AQ104" s="206" t="str">
        <f t="shared" si="7"/>
        <v xml:space="preserve">    (U4)0x00000021U,                                                           /* 33 UNKNOWN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1</v>
      </c>
      <c r="AE105" s="132">
        <f t="shared" si="16"/>
        <v>0</v>
      </c>
      <c r="AF105" s="132">
        <f t="shared" si="16"/>
        <v>0</v>
      </c>
      <c r="AG105" s="132">
        <f t="shared" si="16"/>
        <v>0</v>
      </c>
      <c r="AH105" s="132">
        <f t="shared" si="16"/>
        <v>1</v>
      </c>
      <c r="AI105" s="132">
        <f t="shared" si="16"/>
        <v>0</v>
      </c>
      <c r="AJ105" s="52" t="str">
        <f t="shared" si="6"/>
        <v>UNKNOWN</v>
      </c>
      <c r="AK105" s="65"/>
      <c r="AL105" s="65" t="str">
        <f t="shared" si="9"/>
        <v>22</v>
      </c>
      <c r="AM105" s="67" t="str">
        <f t="shared" si="10"/>
        <v>00</v>
      </c>
      <c r="AN105" s="67" t="str">
        <f t="shared" si="11"/>
        <v>00</v>
      </c>
      <c r="AO105" s="67" t="str">
        <f t="shared" si="12"/>
        <v>00</v>
      </c>
      <c r="AQ105" s="206" t="str">
        <f t="shared" si="7"/>
        <v xml:space="preserve">    (U4)0x00000022U,                                                           /* 34 UNKNOWN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1</v>
      </c>
      <c r="AE106" s="132">
        <f t="shared" si="16"/>
        <v>0</v>
      </c>
      <c r="AF106" s="132">
        <f t="shared" si="16"/>
        <v>0</v>
      </c>
      <c r="AG106" s="132">
        <f t="shared" si="16"/>
        <v>0</v>
      </c>
      <c r="AH106" s="132">
        <f t="shared" si="16"/>
        <v>1</v>
      </c>
      <c r="AI106" s="132">
        <f t="shared" si="16"/>
        <v>1</v>
      </c>
      <c r="AJ106" s="52" t="str">
        <f t="shared" si="6"/>
        <v>UNKNOWN</v>
      </c>
      <c r="AK106" s="65"/>
      <c r="AL106" s="65" t="str">
        <f t="shared" si="9"/>
        <v>23</v>
      </c>
      <c r="AM106" s="67" t="str">
        <f t="shared" si="10"/>
        <v>00</v>
      </c>
      <c r="AN106" s="67" t="str">
        <f t="shared" si="11"/>
        <v>00</v>
      </c>
      <c r="AO106" s="67" t="str">
        <f t="shared" si="12"/>
        <v>00</v>
      </c>
      <c r="AQ106" s="206" t="str">
        <f t="shared" si="7"/>
        <v xml:space="preserve">    (U4)0x00000023U,                                                           /* 35 UNKNOWN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1</v>
      </c>
      <c r="AE107" s="132">
        <f t="shared" si="16"/>
        <v>0</v>
      </c>
      <c r="AF107" s="132">
        <f t="shared" si="16"/>
        <v>0</v>
      </c>
      <c r="AG107" s="132">
        <f t="shared" si="16"/>
        <v>1</v>
      </c>
      <c r="AH107" s="132">
        <f t="shared" si="16"/>
        <v>0</v>
      </c>
      <c r="AI107" s="132">
        <f t="shared" si="16"/>
        <v>0</v>
      </c>
      <c r="AJ107" s="52" t="str">
        <f t="shared" si="6"/>
        <v>UNKNOWN</v>
      </c>
      <c r="AK107" s="65"/>
      <c r="AL107" s="65" t="str">
        <f t="shared" si="9"/>
        <v>24</v>
      </c>
      <c r="AM107" s="67" t="str">
        <f t="shared" si="10"/>
        <v>00</v>
      </c>
      <c r="AN107" s="67" t="str">
        <f t="shared" si="11"/>
        <v>00</v>
      </c>
      <c r="AO107" s="67" t="str">
        <f t="shared" si="12"/>
        <v>00</v>
      </c>
      <c r="AQ107" s="206" t="str">
        <f t="shared" si="7"/>
        <v xml:space="preserve">    (U4)0x00000024U,                                                           /* 36 UNKNOWN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1</v>
      </c>
      <c r="AE108" s="132">
        <f t="shared" si="16"/>
        <v>0</v>
      </c>
      <c r="AF108" s="132">
        <f t="shared" si="16"/>
        <v>0</v>
      </c>
      <c r="AG108" s="132">
        <f t="shared" si="16"/>
        <v>1</v>
      </c>
      <c r="AH108" s="132">
        <f t="shared" si="16"/>
        <v>0</v>
      </c>
      <c r="AI108" s="132">
        <f t="shared" si="16"/>
        <v>1</v>
      </c>
      <c r="AJ108" s="52" t="str">
        <f t="shared" si="6"/>
        <v>UNKNOWN</v>
      </c>
      <c r="AK108" s="65"/>
      <c r="AL108" s="65" t="str">
        <f t="shared" si="9"/>
        <v>25</v>
      </c>
      <c r="AM108" s="67" t="str">
        <f t="shared" si="10"/>
        <v>00</v>
      </c>
      <c r="AN108" s="67" t="str">
        <f t="shared" si="11"/>
        <v>00</v>
      </c>
      <c r="AO108" s="67" t="str">
        <f t="shared" si="12"/>
        <v>00</v>
      </c>
      <c r="AQ108" s="206" t="str">
        <f t="shared" si="7"/>
        <v xml:space="preserve">    (U4)0x00000025U,                                                           /* 37 UNKNOWN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1</v>
      </c>
      <c r="AE109" s="132">
        <f t="shared" si="16"/>
        <v>0</v>
      </c>
      <c r="AF109" s="132">
        <f t="shared" si="16"/>
        <v>0</v>
      </c>
      <c r="AG109" s="132">
        <f t="shared" si="16"/>
        <v>1</v>
      </c>
      <c r="AH109" s="132">
        <f t="shared" si="16"/>
        <v>1</v>
      </c>
      <c r="AI109" s="132">
        <f t="shared" si="16"/>
        <v>0</v>
      </c>
      <c r="AJ109" s="52" t="str">
        <f t="shared" si="6"/>
        <v>UNKNOWN</v>
      </c>
      <c r="AK109" s="65"/>
      <c r="AL109" s="65" t="str">
        <f t="shared" si="9"/>
        <v>26</v>
      </c>
      <c r="AM109" s="67" t="str">
        <f t="shared" si="10"/>
        <v>00</v>
      </c>
      <c r="AN109" s="67" t="str">
        <f t="shared" si="11"/>
        <v>00</v>
      </c>
      <c r="AO109" s="67" t="str">
        <f t="shared" si="12"/>
        <v>00</v>
      </c>
      <c r="AQ109" s="206" t="str">
        <f t="shared" si="7"/>
        <v xml:space="preserve">    (U4)0x00000026U,                                                           /* 38 UNKNOWN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1</v>
      </c>
      <c r="AE110" s="132">
        <f t="shared" si="16"/>
        <v>0</v>
      </c>
      <c r="AF110" s="132">
        <f t="shared" si="16"/>
        <v>0</v>
      </c>
      <c r="AG110" s="132">
        <f t="shared" si="16"/>
        <v>1</v>
      </c>
      <c r="AH110" s="132">
        <f t="shared" si="16"/>
        <v>1</v>
      </c>
      <c r="AI110" s="132">
        <f>IF(AI45=1,1,0)</f>
        <v>1</v>
      </c>
      <c r="AJ110" s="52" t="str">
        <f t="shared" si="6"/>
        <v>UNKNOWN</v>
      </c>
      <c r="AK110" s="65"/>
      <c r="AL110" s="65" t="str">
        <f t="shared" si="9"/>
        <v>27</v>
      </c>
      <c r="AM110" s="67" t="str">
        <f t="shared" si="10"/>
        <v>00</v>
      </c>
      <c r="AN110" s="67" t="str">
        <f t="shared" si="11"/>
        <v>00</v>
      </c>
      <c r="AO110" s="67" t="str">
        <f t="shared" si="12"/>
        <v>00</v>
      </c>
      <c r="AQ110" s="206" t="str">
        <f t="shared" si="7"/>
        <v xml:space="preserve">    (U4)0x00000027U,                                                           /* 39 UNKNOWN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1</v>
      </c>
      <c r="AE111" s="132">
        <f t="shared" si="17"/>
        <v>0</v>
      </c>
      <c r="AF111" s="132">
        <f t="shared" si="17"/>
        <v>1</v>
      </c>
      <c r="AG111" s="132">
        <f t="shared" si="17"/>
        <v>0</v>
      </c>
      <c r="AH111" s="132">
        <f t="shared" si="17"/>
        <v>0</v>
      </c>
      <c r="AI111" s="132">
        <f t="shared" si="17"/>
        <v>0</v>
      </c>
      <c r="AJ111" s="52" t="str">
        <f t="shared" si="6"/>
        <v>UNKNOWN</v>
      </c>
      <c r="AK111" s="65"/>
      <c r="AL111" s="65" t="str">
        <f t="shared" si="9"/>
        <v>28</v>
      </c>
      <c r="AM111" s="67" t="str">
        <f t="shared" si="10"/>
        <v>00</v>
      </c>
      <c r="AN111" s="67" t="str">
        <f t="shared" si="11"/>
        <v>00</v>
      </c>
      <c r="AO111" s="67" t="str">
        <f t="shared" si="12"/>
        <v>00</v>
      </c>
      <c r="AQ111" s="206" t="str">
        <f t="shared" si="7"/>
        <v xml:space="preserve">    (U4)0x00000028U,                                                           /* 40 UNKNOWN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1</v>
      </c>
      <c r="AE112" s="132">
        <f t="shared" si="17"/>
        <v>0</v>
      </c>
      <c r="AF112" s="132">
        <f t="shared" si="17"/>
        <v>1</v>
      </c>
      <c r="AG112" s="132">
        <f t="shared" si="17"/>
        <v>0</v>
      </c>
      <c r="AH112" s="132">
        <f t="shared" si="17"/>
        <v>0</v>
      </c>
      <c r="AI112" s="132">
        <f t="shared" si="17"/>
        <v>1</v>
      </c>
      <c r="AJ112" s="52" t="str">
        <f t="shared" si="6"/>
        <v>UNKNOWN</v>
      </c>
      <c r="AK112" s="65"/>
      <c r="AL112" s="65" t="str">
        <f t="shared" si="9"/>
        <v>29</v>
      </c>
      <c r="AM112" s="67" t="str">
        <f t="shared" si="10"/>
        <v>00</v>
      </c>
      <c r="AN112" s="67" t="str">
        <f t="shared" si="11"/>
        <v>00</v>
      </c>
      <c r="AO112" s="67" t="str">
        <f t="shared" si="12"/>
        <v>00</v>
      </c>
      <c r="AQ112" s="206" t="str">
        <f t="shared" si="7"/>
        <v xml:space="preserve">    (U4)0x00000029U,                                                           /* 41 UNKNOWN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1</v>
      </c>
      <c r="AE113" s="132">
        <f t="shared" si="17"/>
        <v>0</v>
      </c>
      <c r="AF113" s="132">
        <f t="shared" si="17"/>
        <v>1</v>
      </c>
      <c r="AG113" s="132">
        <f t="shared" si="17"/>
        <v>0</v>
      </c>
      <c r="AH113" s="132">
        <f t="shared" si="17"/>
        <v>1</v>
      </c>
      <c r="AI113" s="132">
        <f t="shared" si="17"/>
        <v>0</v>
      </c>
      <c r="AJ113" s="52" t="str">
        <f t="shared" si="6"/>
        <v>UNKNOWN</v>
      </c>
      <c r="AK113" s="65"/>
      <c r="AL113" s="65" t="str">
        <f t="shared" si="9"/>
        <v>2A</v>
      </c>
      <c r="AM113" s="67" t="str">
        <f t="shared" si="10"/>
        <v>00</v>
      </c>
      <c r="AN113" s="67" t="str">
        <f t="shared" si="11"/>
        <v>00</v>
      </c>
      <c r="AO113" s="67" t="str">
        <f t="shared" si="12"/>
        <v>00</v>
      </c>
      <c r="AQ113" s="206" t="str">
        <f t="shared" si="7"/>
        <v xml:space="preserve">    (U4)0x0000002AU,                                                           /* 42 UNKNOWN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1</v>
      </c>
      <c r="AE114" s="132">
        <f t="shared" si="17"/>
        <v>0</v>
      </c>
      <c r="AF114" s="132">
        <f t="shared" si="17"/>
        <v>1</v>
      </c>
      <c r="AG114" s="132">
        <f t="shared" si="17"/>
        <v>0</v>
      </c>
      <c r="AH114" s="132">
        <f t="shared" si="17"/>
        <v>1</v>
      </c>
      <c r="AI114" s="132">
        <f t="shared" si="17"/>
        <v>1</v>
      </c>
      <c r="AJ114" s="52" t="str">
        <f t="shared" si="6"/>
        <v>UNKNOWN</v>
      </c>
      <c r="AK114" s="65"/>
      <c r="AL114" s="65" t="str">
        <f t="shared" si="9"/>
        <v>2B</v>
      </c>
      <c r="AM114" s="67" t="str">
        <f t="shared" si="10"/>
        <v>00</v>
      </c>
      <c r="AN114" s="67" t="str">
        <f t="shared" si="11"/>
        <v>00</v>
      </c>
      <c r="AO114" s="67" t="str">
        <f t="shared" si="12"/>
        <v>00</v>
      </c>
      <c r="AQ114" s="206" t="str">
        <f t="shared" si="7"/>
        <v xml:space="preserve">    (U4)0x0000002BU,                                                           /* 43 UNKNOWN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1</v>
      </c>
      <c r="AE115" s="132">
        <f t="shared" si="17"/>
        <v>0</v>
      </c>
      <c r="AF115" s="132">
        <f t="shared" si="17"/>
        <v>1</v>
      </c>
      <c r="AG115" s="132">
        <f t="shared" si="17"/>
        <v>1</v>
      </c>
      <c r="AH115" s="132">
        <f t="shared" si="17"/>
        <v>0</v>
      </c>
      <c r="AI115" s="132">
        <f t="shared" si="17"/>
        <v>0</v>
      </c>
      <c r="AJ115" s="52" t="str">
        <f t="shared" si="6"/>
        <v>UNKNOWN</v>
      </c>
      <c r="AK115" s="65"/>
      <c r="AL115" s="65" t="str">
        <f t="shared" si="9"/>
        <v>2C</v>
      </c>
      <c r="AM115" s="67" t="str">
        <f t="shared" si="10"/>
        <v>00</v>
      </c>
      <c r="AN115" s="67" t="str">
        <f t="shared" si="11"/>
        <v>00</v>
      </c>
      <c r="AO115" s="67" t="str">
        <f t="shared" si="12"/>
        <v>00</v>
      </c>
      <c r="AQ115" s="206" t="str">
        <f t="shared" si="7"/>
        <v xml:space="preserve">    (U4)0x0000002CU,                                                           /* 44 UNKNOWN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1</v>
      </c>
      <c r="AE116" s="132">
        <f t="shared" si="17"/>
        <v>0</v>
      </c>
      <c r="AF116" s="132">
        <f t="shared" si="17"/>
        <v>1</v>
      </c>
      <c r="AG116" s="132">
        <f t="shared" si="17"/>
        <v>1</v>
      </c>
      <c r="AH116" s="132">
        <f t="shared" si="17"/>
        <v>0</v>
      </c>
      <c r="AI116" s="132">
        <f t="shared" si="17"/>
        <v>1</v>
      </c>
      <c r="AJ116" s="52" t="str">
        <f t="shared" si="6"/>
        <v>UNKNOWN</v>
      </c>
      <c r="AK116" s="65"/>
      <c r="AL116" s="65" t="str">
        <f t="shared" si="9"/>
        <v>2D</v>
      </c>
      <c r="AM116" s="67" t="str">
        <f t="shared" si="10"/>
        <v>00</v>
      </c>
      <c r="AN116" s="67" t="str">
        <f t="shared" si="11"/>
        <v>00</v>
      </c>
      <c r="AO116" s="67" t="str">
        <f t="shared" si="12"/>
        <v>00</v>
      </c>
      <c r="AQ116" s="206" t="str">
        <f t="shared" si="7"/>
        <v xml:space="preserve">    (U4)0x0000002DU,                                                           /* 45 UNKNOWN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1</v>
      </c>
      <c r="AE117" s="132">
        <f t="shared" si="17"/>
        <v>0</v>
      </c>
      <c r="AF117" s="132">
        <f t="shared" si="17"/>
        <v>1</v>
      </c>
      <c r="AG117" s="132">
        <f t="shared" si="17"/>
        <v>1</v>
      </c>
      <c r="AH117" s="132">
        <f t="shared" si="17"/>
        <v>1</v>
      </c>
      <c r="AI117" s="132">
        <f t="shared" si="17"/>
        <v>0</v>
      </c>
      <c r="AJ117" s="52" t="str">
        <f t="shared" si="6"/>
        <v>UNKNOWN</v>
      </c>
      <c r="AK117" s="65"/>
      <c r="AL117" s="65" t="str">
        <f t="shared" si="9"/>
        <v>2E</v>
      </c>
      <c r="AM117" s="67" t="str">
        <f t="shared" si="10"/>
        <v>00</v>
      </c>
      <c r="AN117" s="67" t="str">
        <f t="shared" si="11"/>
        <v>00</v>
      </c>
      <c r="AO117" s="67" t="str">
        <f t="shared" si="12"/>
        <v>00</v>
      </c>
      <c r="AQ117" s="206" t="str">
        <f t="shared" si="7"/>
        <v xml:space="preserve">    (U4)0x0000002EU,                                                           /* 46 UNKNOWN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1</v>
      </c>
      <c r="AE118" s="132">
        <f t="shared" si="17"/>
        <v>0</v>
      </c>
      <c r="AF118" s="132">
        <f t="shared" si="17"/>
        <v>1</v>
      </c>
      <c r="AG118" s="132">
        <f t="shared" si="17"/>
        <v>1</v>
      </c>
      <c r="AH118" s="132">
        <f t="shared" si="17"/>
        <v>1</v>
      </c>
      <c r="AI118" s="132">
        <f>IF(AI53=1,1,0)</f>
        <v>1</v>
      </c>
      <c r="AJ118" s="52" t="str">
        <f t="shared" si="6"/>
        <v>UNKNOWN</v>
      </c>
      <c r="AK118" s="65"/>
      <c r="AL118" s="65" t="str">
        <f t="shared" si="9"/>
        <v>2F</v>
      </c>
      <c r="AM118" s="67" t="str">
        <f t="shared" si="10"/>
        <v>00</v>
      </c>
      <c r="AN118" s="67" t="str">
        <f t="shared" si="11"/>
        <v>00</v>
      </c>
      <c r="AO118" s="67" t="str">
        <f t="shared" si="12"/>
        <v>00</v>
      </c>
      <c r="AQ118" s="206" t="str">
        <f t="shared" si="7"/>
        <v xml:space="preserve">    (U4)0x0000002FU,                                                           /* 47 UNKNOWN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1</v>
      </c>
      <c r="AE119" s="132">
        <f t="shared" si="18"/>
        <v>1</v>
      </c>
      <c r="AF119" s="132">
        <f t="shared" si="18"/>
        <v>0</v>
      </c>
      <c r="AG119" s="132">
        <f t="shared" si="18"/>
        <v>0</v>
      </c>
      <c r="AH119" s="132">
        <f t="shared" si="18"/>
        <v>0</v>
      </c>
      <c r="AI119" s="132">
        <f t="shared" si="18"/>
        <v>0</v>
      </c>
      <c r="AJ119" s="52" t="str">
        <f t="shared" si="6"/>
        <v>UNKNOWN</v>
      </c>
      <c r="AK119" s="65"/>
      <c r="AL119" s="65" t="str">
        <f t="shared" si="9"/>
        <v>30</v>
      </c>
      <c r="AM119" s="67" t="str">
        <f t="shared" si="10"/>
        <v>00</v>
      </c>
      <c r="AN119" s="67" t="str">
        <f t="shared" si="11"/>
        <v>00</v>
      </c>
      <c r="AO119" s="67" t="str">
        <f t="shared" si="12"/>
        <v>00</v>
      </c>
      <c r="AQ119" s="206" t="str">
        <f t="shared" si="7"/>
        <v xml:space="preserve">    (U4)0x00000030U,                                                           /* 48 UNKNOWN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1</v>
      </c>
      <c r="AE120" s="132">
        <f t="shared" si="18"/>
        <v>1</v>
      </c>
      <c r="AF120" s="132">
        <f t="shared" si="18"/>
        <v>0</v>
      </c>
      <c r="AG120" s="132">
        <f t="shared" si="18"/>
        <v>0</v>
      </c>
      <c r="AH120" s="132">
        <f t="shared" si="18"/>
        <v>0</v>
      </c>
      <c r="AI120" s="132">
        <f t="shared" si="18"/>
        <v>1</v>
      </c>
      <c r="AJ120" s="52" t="str">
        <f t="shared" si="6"/>
        <v>UNKNOWN</v>
      </c>
      <c r="AK120" s="65"/>
      <c r="AL120" s="65" t="str">
        <f t="shared" si="9"/>
        <v>31</v>
      </c>
      <c r="AM120" s="67" t="str">
        <f t="shared" si="10"/>
        <v>00</v>
      </c>
      <c r="AN120" s="67" t="str">
        <f t="shared" si="11"/>
        <v>00</v>
      </c>
      <c r="AO120" s="67" t="str">
        <f t="shared" si="12"/>
        <v>00</v>
      </c>
      <c r="AQ120" s="206" t="str">
        <f t="shared" si="7"/>
        <v xml:space="preserve">    (U4)0x00000031U,                                                           /* 49 UNKNOWN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1</v>
      </c>
      <c r="AE121" s="132">
        <f t="shared" si="18"/>
        <v>1</v>
      </c>
      <c r="AF121" s="132">
        <f t="shared" si="18"/>
        <v>0</v>
      </c>
      <c r="AG121" s="132">
        <f t="shared" si="18"/>
        <v>0</v>
      </c>
      <c r="AH121" s="132">
        <f t="shared" si="18"/>
        <v>1</v>
      </c>
      <c r="AI121" s="132">
        <f t="shared" si="18"/>
        <v>0</v>
      </c>
      <c r="AJ121" s="52" t="str">
        <f t="shared" si="6"/>
        <v>UNKNOWN</v>
      </c>
      <c r="AK121" s="65"/>
      <c r="AL121" s="65" t="str">
        <f t="shared" si="9"/>
        <v>32</v>
      </c>
      <c r="AM121" s="67" t="str">
        <f t="shared" si="10"/>
        <v>00</v>
      </c>
      <c r="AN121" s="67" t="str">
        <f t="shared" si="11"/>
        <v>00</v>
      </c>
      <c r="AO121" s="67" t="str">
        <f t="shared" si="12"/>
        <v>00</v>
      </c>
      <c r="AQ121" s="206" t="str">
        <f t="shared" si="7"/>
        <v xml:space="preserve">    (U4)0x00000032U,                                                           /* 50 UNKNOWN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1</v>
      </c>
      <c r="AE122" s="132">
        <f t="shared" si="18"/>
        <v>1</v>
      </c>
      <c r="AF122" s="132">
        <f t="shared" si="18"/>
        <v>0</v>
      </c>
      <c r="AG122" s="132">
        <f t="shared" si="18"/>
        <v>0</v>
      </c>
      <c r="AH122" s="132">
        <f t="shared" si="18"/>
        <v>1</v>
      </c>
      <c r="AI122" s="132">
        <f t="shared" si="18"/>
        <v>1</v>
      </c>
      <c r="AJ122" s="52" t="str">
        <f t="shared" si="6"/>
        <v>UNKNOWN</v>
      </c>
      <c r="AK122" s="65"/>
      <c r="AL122" s="65" t="str">
        <f t="shared" si="9"/>
        <v>33</v>
      </c>
      <c r="AM122" s="67" t="str">
        <f t="shared" si="10"/>
        <v>00</v>
      </c>
      <c r="AN122" s="67" t="str">
        <f t="shared" si="11"/>
        <v>00</v>
      </c>
      <c r="AO122" s="67" t="str">
        <f t="shared" si="12"/>
        <v>00</v>
      </c>
      <c r="AQ122" s="206" t="str">
        <f t="shared" si="7"/>
        <v xml:space="preserve">    (U4)0x00000033U,                                                           /* 51 UNKNOWN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1</v>
      </c>
      <c r="AE123" s="132">
        <f t="shared" si="18"/>
        <v>1</v>
      </c>
      <c r="AF123" s="132">
        <f t="shared" si="18"/>
        <v>0</v>
      </c>
      <c r="AG123" s="132">
        <f t="shared" si="18"/>
        <v>1</v>
      </c>
      <c r="AH123" s="132">
        <f t="shared" si="18"/>
        <v>0</v>
      </c>
      <c r="AI123" s="132">
        <f t="shared" si="18"/>
        <v>0</v>
      </c>
      <c r="AJ123" s="52" t="str">
        <f t="shared" si="6"/>
        <v>UNKNOWN</v>
      </c>
      <c r="AK123" s="65"/>
      <c r="AL123" s="65" t="str">
        <f t="shared" si="9"/>
        <v>34</v>
      </c>
      <c r="AM123" s="67" t="str">
        <f t="shared" si="10"/>
        <v>00</v>
      </c>
      <c r="AN123" s="67" t="str">
        <f t="shared" si="11"/>
        <v>00</v>
      </c>
      <c r="AO123" s="67" t="str">
        <f t="shared" si="12"/>
        <v>00</v>
      </c>
      <c r="AQ123" s="206" t="str">
        <f t="shared" si="7"/>
        <v xml:space="preserve">    (U4)0x00000034U,                                                           /* 52 UNKNOWN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1</v>
      </c>
      <c r="AE124" s="132">
        <f t="shared" si="18"/>
        <v>1</v>
      </c>
      <c r="AF124" s="132">
        <f t="shared" si="18"/>
        <v>0</v>
      </c>
      <c r="AG124" s="132">
        <f t="shared" si="18"/>
        <v>1</v>
      </c>
      <c r="AH124" s="132">
        <f t="shared" si="18"/>
        <v>0</v>
      </c>
      <c r="AI124" s="132">
        <f t="shared" si="18"/>
        <v>1</v>
      </c>
      <c r="AJ124" s="52" t="str">
        <f t="shared" si="6"/>
        <v>UNKNOWN</v>
      </c>
      <c r="AK124" s="65"/>
      <c r="AL124" s="65" t="str">
        <f t="shared" si="9"/>
        <v>35</v>
      </c>
      <c r="AM124" s="67" t="str">
        <f t="shared" si="10"/>
        <v>00</v>
      </c>
      <c r="AN124" s="67" t="str">
        <f t="shared" si="11"/>
        <v>00</v>
      </c>
      <c r="AO124" s="67" t="str">
        <f t="shared" si="12"/>
        <v>00</v>
      </c>
      <c r="AQ124" s="206" t="str">
        <f t="shared" si="7"/>
        <v xml:space="preserve">    (U4)0x00000035U,                                                           /* 53 UNKNOWN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1</v>
      </c>
      <c r="AE125" s="132">
        <f t="shared" si="18"/>
        <v>1</v>
      </c>
      <c r="AF125" s="132">
        <f t="shared" si="18"/>
        <v>0</v>
      </c>
      <c r="AG125" s="132">
        <f t="shared" si="18"/>
        <v>1</v>
      </c>
      <c r="AH125" s="132">
        <f t="shared" si="18"/>
        <v>1</v>
      </c>
      <c r="AI125" s="132">
        <f t="shared" si="18"/>
        <v>0</v>
      </c>
      <c r="AJ125" s="52" t="str">
        <f t="shared" si="6"/>
        <v>UNKNOWN</v>
      </c>
      <c r="AK125" s="65"/>
      <c r="AL125" s="65" t="str">
        <f t="shared" si="9"/>
        <v>36</v>
      </c>
      <c r="AM125" s="67" t="str">
        <f t="shared" si="10"/>
        <v>00</v>
      </c>
      <c r="AN125" s="67" t="str">
        <f t="shared" si="11"/>
        <v>00</v>
      </c>
      <c r="AO125" s="67" t="str">
        <f t="shared" si="12"/>
        <v>00</v>
      </c>
      <c r="AQ125" s="206" t="str">
        <f t="shared" si="7"/>
        <v xml:space="preserve">    (U4)0x00000036U,                                                           /* 54 UNKNOWN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1</v>
      </c>
      <c r="AE126" s="132">
        <f t="shared" si="18"/>
        <v>1</v>
      </c>
      <c r="AF126" s="132">
        <f t="shared" si="18"/>
        <v>0</v>
      </c>
      <c r="AG126" s="132">
        <f t="shared" si="18"/>
        <v>1</v>
      </c>
      <c r="AH126" s="132">
        <f t="shared" si="18"/>
        <v>1</v>
      </c>
      <c r="AI126" s="132">
        <f>IF(AI61=1,1,0)</f>
        <v>1</v>
      </c>
      <c r="AJ126" s="52" t="str">
        <f t="shared" si="6"/>
        <v>UNKNOWN</v>
      </c>
      <c r="AK126" s="65"/>
      <c r="AL126" s="65" t="str">
        <f t="shared" si="9"/>
        <v>37</v>
      </c>
      <c r="AM126" s="67" t="str">
        <f t="shared" si="10"/>
        <v>00</v>
      </c>
      <c r="AN126" s="67" t="str">
        <f t="shared" si="11"/>
        <v>00</v>
      </c>
      <c r="AO126" s="67" t="str">
        <f t="shared" si="12"/>
        <v>00</v>
      </c>
      <c r="AQ126" s="206" t="str">
        <f t="shared" si="7"/>
        <v xml:space="preserve">    (U4)0x00000037U,                                                           /* 55 UNKNOWN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1</v>
      </c>
      <c r="AE127" s="132">
        <f t="shared" si="19"/>
        <v>1</v>
      </c>
      <c r="AF127" s="132">
        <f t="shared" si="19"/>
        <v>1</v>
      </c>
      <c r="AG127" s="132">
        <f t="shared" si="19"/>
        <v>0</v>
      </c>
      <c r="AH127" s="132">
        <f t="shared" si="19"/>
        <v>0</v>
      </c>
      <c r="AI127" s="132">
        <f t="shared" si="19"/>
        <v>0</v>
      </c>
      <c r="AJ127" s="52" t="str">
        <f t="shared" si="6"/>
        <v>UNKNOWN</v>
      </c>
      <c r="AK127" s="65"/>
      <c r="AL127" s="65" t="str">
        <f t="shared" si="9"/>
        <v>38</v>
      </c>
      <c r="AM127" s="67" t="str">
        <f t="shared" si="10"/>
        <v>00</v>
      </c>
      <c r="AN127" s="67" t="str">
        <f t="shared" si="11"/>
        <v>00</v>
      </c>
      <c r="AO127" s="67" t="str">
        <f t="shared" si="12"/>
        <v>00</v>
      </c>
      <c r="AQ127" s="206" t="str">
        <f t="shared" si="7"/>
        <v xml:space="preserve">    (U4)0x00000038U,                                                           /* 56 UNKNOWN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1</v>
      </c>
      <c r="AE128" s="132">
        <f t="shared" si="19"/>
        <v>1</v>
      </c>
      <c r="AF128" s="132">
        <f t="shared" si="19"/>
        <v>1</v>
      </c>
      <c r="AG128" s="132">
        <f t="shared" si="19"/>
        <v>0</v>
      </c>
      <c r="AH128" s="132">
        <f t="shared" si="19"/>
        <v>0</v>
      </c>
      <c r="AI128" s="132">
        <f t="shared" si="19"/>
        <v>1</v>
      </c>
      <c r="AJ128" s="52" t="str">
        <f t="shared" si="6"/>
        <v>UNKNOWN</v>
      </c>
      <c r="AK128" s="65"/>
      <c r="AL128" s="65" t="str">
        <f t="shared" si="9"/>
        <v>39</v>
      </c>
      <c r="AM128" s="67" t="str">
        <f t="shared" si="10"/>
        <v>00</v>
      </c>
      <c r="AN128" s="67" t="str">
        <f t="shared" si="11"/>
        <v>00</v>
      </c>
      <c r="AO128" s="67" t="str">
        <f t="shared" si="12"/>
        <v>00</v>
      </c>
      <c r="AQ128" s="206" t="str">
        <f t="shared" si="7"/>
        <v xml:space="preserve">    (U4)0x00000039U,                                                           /* 57 UNKNOWN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1</v>
      </c>
      <c r="AE129" s="132">
        <f t="shared" si="19"/>
        <v>1</v>
      </c>
      <c r="AF129" s="132">
        <f t="shared" si="19"/>
        <v>1</v>
      </c>
      <c r="AG129" s="132">
        <f t="shared" si="19"/>
        <v>0</v>
      </c>
      <c r="AH129" s="132">
        <f t="shared" si="19"/>
        <v>1</v>
      </c>
      <c r="AI129" s="132">
        <f t="shared" si="19"/>
        <v>0</v>
      </c>
      <c r="AJ129" s="52" t="str">
        <f t="shared" si="6"/>
        <v>UNKNOWN</v>
      </c>
      <c r="AK129" s="65"/>
      <c r="AL129" s="65" t="str">
        <f t="shared" si="9"/>
        <v>3A</v>
      </c>
      <c r="AM129" s="67" t="str">
        <f t="shared" si="10"/>
        <v>00</v>
      </c>
      <c r="AN129" s="67" t="str">
        <f t="shared" si="11"/>
        <v>00</v>
      </c>
      <c r="AO129" s="67" t="str">
        <f t="shared" si="12"/>
        <v>00</v>
      </c>
      <c r="AQ129" s="206" t="str">
        <f t="shared" si="7"/>
        <v xml:space="preserve">    (U4)0x0000003AU,                                                           /* 58 UNKNOWN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1</v>
      </c>
      <c r="AE130" s="132">
        <f t="shared" si="19"/>
        <v>1</v>
      </c>
      <c r="AF130" s="132">
        <f t="shared" si="19"/>
        <v>1</v>
      </c>
      <c r="AG130" s="132">
        <f t="shared" si="19"/>
        <v>0</v>
      </c>
      <c r="AH130" s="132">
        <f t="shared" si="19"/>
        <v>1</v>
      </c>
      <c r="AI130" s="132">
        <f t="shared" si="19"/>
        <v>1</v>
      </c>
      <c r="AJ130" s="52" t="str">
        <f t="shared" si="6"/>
        <v>UNKNOWN</v>
      </c>
      <c r="AK130" s="65"/>
      <c r="AL130" s="65" t="str">
        <f t="shared" si="9"/>
        <v>3B</v>
      </c>
      <c r="AM130" s="67" t="str">
        <f t="shared" si="10"/>
        <v>00</v>
      </c>
      <c r="AN130" s="67" t="str">
        <f t="shared" si="11"/>
        <v>00</v>
      </c>
      <c r="AO130" s="67" t="str">
        <f t="shared" si="12"/>
        <v>00</v>
      </c>
      <c r="AQ130" s="206" t="str">
        <f t="shared" si="7"/>
        <v xml:space="preserve">    (U4)0x0000003BU,                                                           /* 59 UNKNOWN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1</v>
      </c>
      <c r="AE131" s="132">
        <f t="shared" si="19"/>
        <v>1</v>
      </c>
      <c r="AF131" s="132">
        <f t="shared" si="19"/>
        <v>1</v>
      </c>
      <c r="AG131" s="132">
        <f t="shared" si="19"/>
        <v>1</v>
      </c>
      <c r="AH131" s="132">
        <f t="shared" si="19"/>
        <v>0</v>
      </c>
      <c r="AI131" s="132">
        <f t="shared" si="19"/>
        <v>0</v>
      </c>
      <c r="AJ131" s="52" t="str">
        <f t="shared" si="6"/>
        <v>UNKNOWN</v>
      </c>
      <c r="AK131" s="65"/>
      <c r="AL131" s="65" t="str">
        <f t="shared" si="9"/>
        <v>3C</v>
      </c>
      <c r="AM131" s="67" t="str">
        <f t="shared" si="10"/>
        <v>00</v>
      </c>
      <c r="AN131" s="67" t="str">
        <f t="shared" si="11"/>
        <v>00</v>
      </c>
      <c r="AO131" s="67" t="str">
        <f t="shared" si="12"/>
        <v>00</v>
      </c>
      <c r="AQ131" s="206" t="str">
        <f t="shared" si="7"/>
        <v xml:space="preserve">    (U4)0x0000003CU,                                                           /* 60 UNKNOWN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1</v>
      </c>
      <c r="AE132" s="132">
        <f t="shared" si="19"/>
        <v>1</v>
      </c>
      <c r="AF132" s="132">
        <f t="shared" si="19"/>
        <v>1</v>
      </c>
      <c r="AG132" s="132">
        <f t="shared" si="19"/>
        <v>1</v>
      </c>
      <c r="AH132" s="132">
        <f t="shared" si="19"/>
        <v>0</v>
      </c>
      <c r="AI132" s="132">
        <f t="shared" si="19"/>
        <v>1</v>
      </c>
      <c r="AJ132" s="52" t="str">
        <f t="shared" si="6"/>
        <v>UNKNOWN</v>
      </c>
      <c r="AK132" s="65"/>
      <c r="AL132" s="65" t="str">
        <f t="shared" si="9"/>
        <v>3D</v>
      </c>
      <c r="AM132" s="67" t="str">
        <f t="shared" si="10"/>
        <v>00</v>
      </c>
      <c r="AN132" s="67" t="str">
        <f t="shared" si="11"/>
        <v>00</v>
      </c>
      <c r="AO132" s="67" t="str">
        <f t="shared" si="12"/>
        <v>00</v>
      </c>
      <c r="AQ132" s="206" t="str">
        <f t="shared" si="7"/>
        <v xml:space="preserve">    (U4)0x0000003DU,                                                           /* 61 UNKNOWN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1</v>
      </c>
      <c r="AE133" s="132">
        <f t="shared" si="19"/>
        <v>1</v>
      </c>
      <c r="AF133" s="132">
        <f t="shared" si="19"/>
        <v>1</v>
      </c>
      <c r="AG133" s="132">
        <f t="shared" si="19"/>
        <v>1</v>
      </c>
      <c r="AH133" s="132">
        <f t="shared" si="19"/>
        <v>1</v>
      </c>
      <c r="AI133" s="132">
        <f t="shared" si="19"/>
        <v>0</v>
      </c>
      <c r="AJ133" s="52" t="str">
        <f t="shared" si="6"/>
        <v>UNKNOWN</v>
      </c>
      <c r="AK133" s="65"/>
      <c r="AL133" s="65" t="str">
        <f t="shared" si="9"/>
        <v>3E</v>
      </c>
      <c r="AM133" s="67" t="str">
        <f t="shared" si="10"/>
        <v>00</v>
      </c>
      <c r="AN133" s="67" t="str">
        <f t="shared" si="11"/>
        <v>00</v>
      </c>
      <c r="AO133" s="67" t="str">
        <f t="shared" si="12"/>
        <v>00</v>
      </c>
      <c r="AQ133" s="206" t="str">
        <f t="shared" si="7"/>
        <v xml:space="preserve">    (U4)0x0000003EU,                                                           /* 62 UNKNOWN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1</v>
      </c>
      <c r="AE134" s="132">
        <f t="shared" si="19"/>
        <v>1</v>
      </c>
      <c r="AF134" s="132">
        <f t="shared" si="19"/>
        <v>1</v>
      </c>
      <c r="AG134" s="132">
        <f t="shared" si="19"/>
        <v>1</v>
      </c>
      <c r="AH134" s="132">
        <f t="shared" si="19"/>
        <v>1</v>
      </c>
      <c r="AI134" s="132">
        <f>IF(AI69=1,1,0)</f>
        <v>1</v>
      </c>
      <c r="AJ134" s="52" t="str">
        <f t="shared" si="6"/>
        <v>UNKNOWN</v>
      </c>
      <c r="AK134" s="65"/>
      <c r="AL134" s="65" t="str">
        <f t="shared" si="9"/>
        <v>3F</v>
      </c>
      <c r="AM134" s="67" t="str">
        <f t="shared" si="10"/>
        <v>00</v>
      </c>
      <c r="AN134" s="67" t="str">
        <f t="shared" si="11"/>
        <v>00</v>
      </c>
      <c r="AO134" s="67" t="str">
        <f t="shared" si="12"/>
        <v>00</v>
      </c>
      <c r="AQ134" s="206" t="str">
        <f t="shared" si="7"/>
        <v xml:space="preserve">    (U4)0x0000003FU                                                            /* 63 UNKNOWN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PD_EDHF</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1</v>
      </c>
      <c r="AE136" s="132">
        <f t="shared" si="20"/>
        <v>1</v>
      </c>
      <c r="AF136" s="132">
        <f t="shared" si="20"/>
        <v>1</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3F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(U4)0x0000003FU,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1</v>
      </c>
      <c r="AE137" s="132">
        <f t="shared" si="20"/>
        <v>1</v>
      </c>
      <c r="AF137" s="132">
        <f t="shared" si="20"/>
        <v>1</v>
      </c>
      <c r="AG137" s="132">
        <f t="shared" si="20"/>
        <v>1</v>
      </c>
      <c r="AH137" s="132">
        <f t="shared" si="20"/>
        <v>1</v>
      </c>
      <c r="AI137" s="132">
        <f t="shared" si="20"/>
        <v>1</v>
      </c>
      <c r="AJ137" s="52" t="str">
        <f t="shared" si="21"/>
        <v>WRN</v>
      </c>
      <c r="AK137" s="65"/>
      <c r="AL137" s="65" t="str">
        <f t="shared" ref="AL137:AL199" si="24">BIN2HEX(AB137&amp;AC137&amp;AD137&amp;AE137&amp;AF137&amp;AG137&amp;AH137&amp;AI137,2)</f>
        <v>3F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(U4)0x0000003FU,                                                           /* 01 WRN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1</v>
      </c>
      <c r="AE138" s="132">
        <f t="shared" si="20"/>
        <v>1</v>
      </c>
      <c r="AF138" s="132">
        <f t="shared" si="20"/>
        <v>1</v>
      </c>
      <c r="AG138" s="132">
        <f t="shared" si="20"/>
        <v>1</v>
      </c>
      <c r="AH138" s="132">
        <f t="shared" si="20"/>
        <v>1</v>
      </c>
      <c r="AI138" s="132">
        <f t="shared" si="20"/>
        <v>1</v>
      </c>
      <c r="AJ138" s="52" t="str">
        <f t="shared" si="21"/>
        <v>UNKNOWN</v>
      </c>
      <c r="AK138" s="65"/>
      <c r="AL138" s="65" t="str">
        <f t="shared" si="24"/>
        <v>3F</v>
      </c>
      <c r="AM138" s="67" t="str">
        <f t="shared" si="25"/>
        <v>00</v>
      </c>
      <c r="AN138" s="67" t="str">
        <f t="shared" si="26"/>
        <v>00</v>
      </c>
      <c r="AO138" s="67" t="str">
        <f t="shared" si="27"/>
        <v>00</v>
      </c>
      <c r="AQ138" s="206" t="str">
        <f t="shared" si="22"/>
        <v xml:space="preserve">    (U4)0x0000003FU,                                                           /* 02 UNKNOWN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1</v>
      </c>
      <c r="AE139" s="132">
        <f t="shared" si="20"/>
        <v>1</v>
      </c>
      <c r="AF139" s="132">
        <f t="shared" si="20"/>
        <v>1</v>
      </c>
      <c r="AG139" s="132">
        <f t="shared" si="20"/>
        <v>1</v>
      </c>
      <c r="AH139" s="132">
        <f t="shared" si="20"/>
        <v>1</v>
      </c>
      <c r="AI139" s="132">
        <f t="shared" si="20"/>
        <v>1</v>
      </c>
      <c r="AJ139" s="52" t="str">
        <f t="shared" si="21"/>
        <v>UNKNOWN</v>
      </c>
      <c r="AK139" s="65"/>
      <c r="AL139" s="65" t="str">
        <f t="shared" si="24"/>
        <v>3F</v>
      </c>
      <c r="AM139" s="67" t="str">
        <f t="shared" si="25"/>
        <v>00</v>
      </c>
      <c r="AN139" s="67" t="str">
        <f t="shared" si="26"/>
        <v>00</v>
      </c>
      <c r="AO139" s="67" t="str">
        <f t="shared" si="27"/>
        <v>00</v>
      </c>
      <c r="AQ139" s="206" t="str">
        <f t="shared" si="22"/>
        <v xml:space="preserve">    (U4)0x0000003FU,                                                           /* 03 UNKNOWN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1</v>
      </c>
      <c r="AE140" s="132">
        <f t="shared" si="20"/>
        <v>1</v>
      </c>
      <c r="AF140" s="132">
        <f t="shared" si="20"/>
        <v>1</v>
      </c>
      <c r="AG140" s="132">
        <f t="shared" si="20"/>
        <v>1</v>
      </c>
      <c r="AH140" s="132">
        <f t="shared" si="20"/>
        <v>1</v>
      </c>
      <c r="AI140" s="132">
        <f t="shared" si="20"/>
        <v>1</v>
      </c>
      <c r="AJ140" s="52" t="str">
        <f t="shared" si="21"/>
        <v>UNKNOWN</v>
      </c>
      <c r="AK140" s="65"/>
      <c r="AL140" s="65" t="str">
        <f t="shared" si="24"/>
        <v>3F</v>
      </c>
      <c r="AM140" s="67" t="str">
        <f t="shared" si="25"/>
        <v>00</v>
      </c>
      <c r="AN140" s="67" t="str">
        <f t="shared" si="26"/>
        <v>00</v>
      </c>
      <c r="AO140" s="67" t="str">
        <f t="shared" si="27"/>
        <v>00</v>
      </c>
      <c r="AQ140" s="206" t="str">
        <f t="shared" si="22"/>
        <v xml:space="preserve">    (U4)0x0000003FU,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1</v>
      </c>
      <c r="AE141" s="132">
        <f t="shared" si="20"/>
        <v>1</v>
      </c>
      <c r="AF141" s="132">
        <f t="shared" si="20"/>
        <v>1</v>
      </c>
      <c r="AG141" s="132">
        <f t="shared" si="20"/>
        <v>1</v>
      </c>
      <c r="AH141" s="132">
        <f t="shared" si="20"/>
        <v>1</v>
      </c>
      <c r="AI141" s="132">
        <f t="shared" si="20"/>
        <v>1</v>
      </c>
      <c r="AJ141" s="52" t="str">
        <f t="shared" si="21"/>
        <v>UNKNOWN</v>
      </c>
      <c r="AK141" s="65"/>
      <c r="AL141" s="65" t="str">
        <f t="shared" si="24"/>
        <v>3F</v>
      </c>
      <c r="AM141" s="67" t="str">
        <f t="shared" si="25"/>
        <v>00</v>
      </c>
      <c r="AN141" s="67" t="str">
        <f t="shared" si="26"/>
        <v>00</v>
      </c>
      <c r="AO141" s="67" t="str">
        <f t="shared" si="27"/>
        <v>00</v>
      </c>
      <c r="AQ141" s="206" t="str">
        <f t="shared" si="22"/>
        <v xml:space="preserve">    (U4)0x0000003FU,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1</v>
      </c>
      <c r="AE142" s="132">
        <f t="shared" si="20"/>
        <v>1</v>
      </c>
      <c r="AF142" s="132">
        <f t="shared" si="20"/>
        <v>1</v>
      </c>
      <c r="AG142" s="132">
        <f t="shared" si="20"/>
        <v>1</v>
      </c>
      <c r="AH142" s="132">
        <f t="shared" si="20"/>
        <v>1</v>
      </c>
      <c r="AI142" s="132">
        <f t="shared" si="20"/>
        <v>1</v>
      </c>
      <c r="AJ142" s="52" t="str">
        <f t="shared" si="21"/>
        <v>UNKNOWN</v>
      </c>
      <c r="AK142" s="65"/>
      <c r="AL142" s="65" t="str">
        <f t="shared" si="24"/>
        <v>3F</v>
      </c>
      <c r="AM142" s="67" t="str">
        <f t="shared" si="25"/>
        <v>00</v>
      </c>
      <c r="AN142" s="67" t="str">
        <f t="shared" si="26"/>
        <v>00</v>
      </c>
      <c r="AO142" s="67" t="str">
        <f t="shared" si="27"/>
        <v>00</v>
      </c>
      <c r="AQ142" s="206" t="str">
        <f t="shared" si="22"/>
        <v xml:space="preserve">    (U4)0x0000003FU,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1</v>
      </c>
      <c r="AE143" s="132">
        <f t="shared" si="20"/>
        <v>1</v>
      </c>
      <c r="AF143" s="132">
        <f t="shared" si="20"/>
        <v>1</v>
      </c>
      <c r="AG143" s="132">
        <f t="shared" si="20"/>
        <v>1</v>
      </c>
      <c r="AH143" s="132">
        <f t="shared" si="20"/>
        <v>1</v>
      </c>
      <c r="AI143" s="132">
        <f>IF(OR(AI13=0,AI13=1),1,0)</f>
        <v>1</v>
      </c>
      <c r="AJ143" s="52" t="str">
        <f t="shared" si="21"/>
        <v>UNKNOWN</v>
      </c>
      <c r="AK143" s="65"/>
      <c r="AL143" s="65" t="str">
        <f t="shared" si="24"/>
        <v>3F</v>
      </c>
      <c r="AM143" s="67" t="str">
        <f t="shared" si="25"/>
        <v>00</v>
      </c>
      <c r="AN143" s="67" t="str">
        <f t="shared" si="26"/>
        <v>00</v>
      </c>
      <c r="AO143" s="67" t="str">
        <f t="shared" si="27"/>
        <v>00</v>
      </c>
      <c r="AQ143" s="206" t="str">
        <f t="shared" si="22"/>
        <v xml:space="preserve">    (U4)0x0000003FU,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1</v>
      </c>
      <c r="AE144" s="132">
        <f t="shared" si="28"/>
        <v>1</v>
      </c>
      <c r="AF144" s="132">
        <f t="shared" si="28"/>
        <v>1</v>
      </c>
      <c r="AG144" s="132">
        <f t="shared" si="28"/>
        <v>1</v>
      </c>
      <c r="AH144" s="132">
        <f t="shared" si="28"/>
        <v>1</v>
      </c>
      <c r="AI144" s="132">
        <f t="shared" si="28"/>
        <v>1</v>
      </c>
      <c r="AJ144" s="52" t="str">
        <f t="shared" si="21"/>
        <v>UNKNOWN</v>
      </c>
      <c r="AK144" s="65"/>
      <c r="AL144" s="65" t="str">
        <f t="shared" si="24"/>
        <v>3F</v>
      </c>
      <c r="AM144" s="67" t="str">
        <f t="shared" si="25"/>
        <v>00</v>
      </c>
      <c r="AN144" s="67" t="str">
        <f t="shared" si="26"/>
        <v>00</v>
      </c>
      <c r="AO144" s="67" t="str">
        <f t="shared" si="27"/>
        <v>00</v>
      </c>
      <c r="AQ144" s="206" t="str">
        <f t="shared" si="22"/>
        <v xml:space="preserve">    (U4)0x0000003FU,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1</v>
      </c>
      <c r="AE145" s="132">
        <f t="shared" si="28"/>
        <v>1</v>
      </c>
      <c r="AF145" s="132">
        <f t="shared" si="28"/>
        <v>1</v>
      </c>
      <c r="AG145" s="132">
        <f t="shared" si="28"/>
        <v>1</v>
      </c>
      <c r="AH145" s="132">
        <f t="shared" si="28"/>
        <v>1</v>
      </c>
      <c r="AI145" s="132">
        <f t="shared" si="28"/>
        <v>1</v>
      </c>
      <c r="AJ145" s="52" t="str">
        <f t="shared" si="21"/>
        <v>UNKNOWN</v>
      </c>
      <c r="AK145" s="65"/>
      <c r="AL145" s="65" t="str">
        <f t="shared" si="24"/>
        <v>3F</v>
      </c>
      <c r="AM145" s="67" t="str">
        <f t="shared" si="25"/>
        <v>00</v>
      </c>
      <c r="AN145" s="67" t="str">
        <f t="shared" si="26"/>
        <v>00</v>
      </c>
      <c r="AO145" s="67" t="str">
        <f t="shared" si="27"/>
        <v>00</v>
      </c>
      <c r="AQ145" s="206" t="str">
        <f t="shared" si="22"/>
        <v xml:space="preserve">    (U4)0x0000003FU,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1</v>
      </c>
      <c r="AE146" s="132">
        <f t="shared" si="28"/>
        <v>1</v>
      </c>
      <c r="AF146" s="132">
        <f t="shared" si="28"/>
        <v>1</v>
      </c>
      <c r="AG146" s="132">
        <f t="shared" si="28"/>
        <v>1</v>
      </c>
      <c r="AH146" s="132">
        <f t="shared" si="28"/>
        <v>1</v>
      </c>
      <c r="AI146" s="132">
        <f t="shared" si="28"/>
        <v>1</v>
      </c>
      <c r="AJ146" s="52" t="str">
        <f t="shared" si="21"/>
        <v>UNKNOWN</v>
      </c>
      <c r="AK146" s="65"/>
      <c r="AL146" s="65" t="str">
        <f t="shared" si="24"/>
        <v>3F</v>
      </c>
      <c r="AM146" s="67" t="str">
        <f t="shared" si="25"/>
        <v>00</v>
      </c>
      <c r="AN146" s="67" t="str">
        <f t="shared" si="26"/>
        <v>00</v>
      </c>
      <c r="AO146" s="67" t="str">
        <f t="shared" si="27"/>
        <v>00</v>
      </c>
      <c r="AQ146" s="206" t="str">
        <f t="shared" si="22"/>
        <v xml:space="preserve">    (U4)0x0000003FU,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1</v>
      </c>
      <c r="AE147" s="132">
        <f t="shared" si="28"/>
        <v>1</v>
      </c>
      <c r="AF147" s="132">
        <f t="shared" si="28"/>
        <v>1</v>
      </c>
      <c r="AG147" s="132">
        <f t="shared" si="28"/>
        <v>1</v>
      </c>
      <c r="AH147" s="132">
        <f t="shared" si="28"/>
        <v>1</v>
      </c>
      <c r="AI147" s="132">
        <f t="shared" si="28"/>
        <v>1</v>
      </c>
      <c r="AJ147" s="52" t="str">
        <f t="shared" si="21"/>
        <v>UNKNOWN</v>
      </c>
      <c r="AK147" s="65"/>
      <c r="AL147" s="65" t="str">
        <f t="shared" si="24"/>
        <v>3F</v>
      </c>
      <c r="AM147" s="67" t="str">
        <f t="shared" si="25"/>
        <v>00</v>
      </c>
      <c r="AN147" s="67" t="str">
        <f t="shared" si="26"/>
        <v>00</v>
      </c>
      <c r="AO147" s="67" t="str">
        <f t="shared" si="27"/>
        <v>00</v>
      </c>
      <c r="AQ147" s="206" t="str">
        <f t="shared" si="22"/>
        <v xml:space="preserve">    (U4)0x0000003FU,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1</v>
      </c>
      <c r="AE148" s="132">
        <f t="shared" si="28"/>
        <v>1</v>
      </c>
      <c r="AF148" s="132">
        <f t="shared" si="28"/>
        <v>1</v>
      </c>
      <c r="AG148" s="132">
        <f t="shared" si="28"/>
        <v>1</v>
      </c>
      <c r="AH148" s="132">
        <f t="shared" si="28"/>
        <v>1</v>
      </c>
      <c r="AI148" s="132">
        <f t="shared" si="28"/>
        <v>1</v>
      </c>
      <c r="AJ148" s="52" t="str">
        <f t="shared" si="21"/>
        <v>UNKNOWN</v>
      </c>
      <c r="AK148" s="65"/>
      <c r="AL148" s="65" t="str">
        <f t="shared" si="24"/>
        <v>3F</v>
      </c>
      <c r="AM148" s="67" t="str">
        <f t="shared" si="25"/>
        <v>00</v>
      </c>
      <c r="AN148" s="67" t="str">
        <f t="shared" si="26"/>
        <v>00</v>
      </c>
      <c r="AO148" s="67" t="str">
        <f t="shared" si="27"/>
        <v>00</v>
      </c>
      <c r="AQ148" s="206" t="str">
        <f t="shared" si="22"/>
        <v xml:space="preserve">    (U4)0x0000003FU,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1</v>
      </c>
      <c r="AE149" s="132">
        <f t="shared" si="28"/>
        <v>1</v>
      </c>
      <c r="AF149" s="132">
        <f t="shared" si="28"/>
        <v>1</v>
      </c>
      <c r="AG149" s="132">
        <f t="shared" si="28"/>
        <v>1</v>
      </c>
      <c r="AH149" s="132">
        <f t="shared" si="28"/>
        <v>1</v>
      </c>
      <c r="AI149" s="132">
        <f t="shared" si="28"/>
        <v>1</v>
      </c>
      <c r="AJ149" s="52" t="str">
        <f t="shared" si="21"/>
        <v>UNKNOWN</v>
      </c>
      <c r="AK149" s="65"/>
      <c r="AL149" s="65" t="str">
        <f t="shared" si="24"/>
        <v>3F</v>
      </c>
      <c r="AM149" s="67" t="str">
        <f t="shared" si="25"/>
        <v>00</v>
      </c>
      <c r="AN149" s="67" t="str">
        <f t="shared" si="26"/>
        <v>00</v>
      </c>
      <c r="AO149" s="67" t="str">
        <f t="shared" si="27"/>
        <v>00</v>
      </c>
      <c r="AQ149" s="206" t="str">
        <f t="shared" si="22"/>
        <v xml:space="preserve">    (U4)0x0000003FU,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1</v>
      </c>
      <c r="AE150" s="132">
        <f t="shared" si="28"/>
        <v>1</v>
      </c>
      <c r="AF150" s="132">
        <f t="shared" si="28"/>
        <v>1</v>
      </c>
      <c r="AG150" s="132">
        <f t="shared" si="28"/>
        <v>1</v>
      </c>
      <c r="AH150" s="132">
        <f t="shared" si="28"/>
        <v>1</v>
      </c>
      <c r="AI150" s="132">
        <f t="shared" si="28"/>
        <v>1</v>
      </c>
      <c r="AJ150" s="52" t="str">
        <f t="shared" si="21"/>
        <v>UNKNOWN</v>
      </c>
      <c r="AK150" s="65"/>
      <c r="AL150" s="65" t="str">
        <f t="shared" si="24"/>
        <v>3F</v>
      </c>
      <c r="AM150" s="67" t="str">
        <f t="shared" si="25"/>
        <v>00</v>
      </c>
      <c r="AN150" s="67" t="str">
        <f t="shared" si="26"/>
        <v>00</v>
      </c>
      <c r="AO150" s="67" t="str">
        <f t="shared" si="27"/>
        <v>00</v>
      </c>
      <c r="AQ150" s="206" t="str">
        <f t="shared" si="22"/>
        <v xml:space="preserve">    (U4)0x0000003FU,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1</v>
      </c>
      <c r="AE151" s="132">
        <f t="shared" si="28"/>
        <v>1</v>
      </c>
      <c r="AF151" s="132">
        <f t="shared" si="28"/>
        <v>1</v>
      </c>
      <c r="AG151" s="132">
        <f t="shared" si="28"/>
        <v>1</v>
      </c>
      <c r="AH151" s="132">
        <f t="shared" si="28"/>
        <v>1</v>
      </c>
      <c r="AI151" s="132">
        <f>IF(OR(AI21=0,AI21=1),1,0)</f>
        <v>1</v>
      </c>
      <c r="AJ151" s="52" t="str">
        <f t="shared" si="21"/>
        <v>UNKNOWN</v>
      </c>
      <c r="AK151" s="65"/>
      <c r="AL151" s="65" t="str">
        <f t="shared" si="24"/>
        <v>3F</v>
      </c>
      <c r="AM151" s="67" t="str">
        <f t="shared" si="25"/>
        <v>00</v>
      </c>
      <c r="AN151" s="67" t="str">
        <f t="shared" si="26"/>
        <v>00</v>
      </c>
      <c r="AO151" s="67" t="str">
        <f t="shared" si="27"/>
        <v>00</v>
      </c>
      <c r="AQ151" s="206" t="str">
        <f t="shared" si="22"/>
        <v xml:space="preserve">    (U4)0x0000003FU,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1</v>
      </c>
      <c r="AE152" s="132">
        <f t="shared" si="29"/>
        <v>1</v>
      </c>
      <c r="AF152" s="132">
        <f t="shared" si="29"/>
        <v>1</v>
      </c>
      <c r="AG152" s="132">
        <f t="shared" si="29"/>
        <v>1</v>
      </c>
      <c r="AH152" s="132">
        <f t="shared" si="29"/>
        <v>1</v>
      </c>
      <c r="AI152" s="132">
        <f t="shared" si="29"/>
        <v>1</v>
      </c>
      <c r="AJ152" s="52" t="str">
        <f t="shared" si="21"/>
        <v>UNKNOWN</v>
      </c>
      <c r="AK152" s="65"/>
      <c r="AL152" s="65" t="str">
        <f t="shared" si="24"/>
        <v>3F</v>
      </c>
      <c r="AM152" s="67" t="str">
        <f t="shared" si="25"/>
        <v>00</v>
      </c>
      <c r="AN152" s="67" t="str">
        <f t="shared" si="26"/>
        <v>00</v>
      </c>
      <c r="AO152" s="67" t="str">
        <f t="shared" si="27"/>
        <v>00</v>
      </c>
      <c r="AQ152" s="206" t="str">
        <f t="shared" si="22"/>
        <v xml:space="preserve">    (U4)0x0000003FU,                                                           /* 16 UNKNOWN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1</v>
      </c>
      <c r="AE153" s="132">
        <f t="shared" si="29"/>
        <v>1</v>
      </c>
      <c r="AF153" s="132">
        <f t="shared" si="29"/>
        <v>1</v>
      </c>
      <c r="AG153" s="132">
        <f t="shared" si="29"/>
        <v>1</v>
      </c>
      <c r="AH153" s="132">
        <f t="shared" si="29"/>
        <v>1</v>
      </c>
      <c r="AI153" s="132">
        <f t="shared" si="29"/>
        <v>1</v>
      </c>
      <c r="AJ153" s="52" t="str">
        <f t="shared" si="21"/>
        <v>UNKNOWN</v>
      </c>
      <c r="AK153" s="65"/>
      <c r="AL153" s="65" t="str">
        <f t="shared" si="24"/>
        <v>3F</v>
      </c>
      <c r="AM153" s="67" t="str">
        <f t="shared" si="25"/>
        <v>00</v>
      </c>
      <c r="AN153" s="67" t="str">
        <f t="shared" si="26"/>
        <v>00</v>
      </c>
      <c r="AO153" s="67" t="str">
        <f t="shared" si="27"/>
        <v>00</v>
      </c>
      <c r="AQ153" s="206" t="str">
        <f t="shared" si="22"/>
        <v xml:space="preserve">    (U4)0x0000003FU,                                                           /* 17 UNKNOWN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1</v>
      </c>
      <c r="AE154" s="132">
        <f t="shared" si="29"/>
        <v>1</v>
      </c>
      <c r="AF154" s="132">
        <f t="shared" si="29"/>
        <v>1</v>
      </c>
      <c r="AG154" s="132">
        <f t="shared" si="29"/>
        <v>1</v>
      </c>
      <c r="AH154" s="132">
        <f t="shared" si="29"/>
        <v>1</v>
      </c>
      <c r="AI154" s="132">
        <f t="shared" si="29"/>
        <v>1</v>
      </c>
      <c r="AJ154" s="52" t="str">
        <f t="shared" si="21"/>
        <v>UNKNOWN</v>
      </c>
      <c r="AK154" s="65"/>
      <c r="AL154" s="65" t="str">
        <f t="shared" si="24"/>
        <v>3F</v>
      </c>
      <c r="AM154" s="67" t="str">
        <f t="shared" si="25"/>
        <v>00</v>
      </c>
      <c r="AN154" s="67" t="str">
        <f t="shared" si="26"/>
        <v>00</v>
      </c>
      <c r="AO154" s="67" t="str">
        <f t="shared" si="27"/>
        <v>00</v>
      </c>
      <c r="AQ154" s="206" t="str">
        <f t="shared" si="22"/>
        <v xml:space="preserve">    (U4)0x0000003FU,                                                           /* 18 UNKNOWN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1</v>
      </c>
      <c r="AE155" s="132">
        <f t="shared" si="29"/>
        <v>1</v>
      </c>
      <c r="AF155" s="132">
        <f t="shared" si="29"/>
        <v>1</v>
      </c>
      <c r="AG155" s="132">
        <f t="shared" si="29"/>
        <v>1</v>
      </c>
      <c r="AH155" s="132">
        <f t="shared" si="29"/>
        <v>1</v>
      </c>
      <c r="AI155" s="132">
        <f t="shared" si="29"/>
        <v>1</v>
      </c>
      <c r="AJ155" s="52" t="str">
        <f t="shared" si="21"/>
        <v>UNKNOWN</v>
      </c>
      <c r="AK155" s="65"/>
      <c r="AL155" s="65" t="str">
        <f t="shared" si="24"/>
        <v>3F</v>
      </c>
      <c r="AM155" s="67" t="str">
        <f t="shared" si="25"/>
        <v>00</v>
      </c>
      <c r="AN155" s="67" t="str">
        <f t="shared" si="26"/>
        <v>00</v>
      </c>
      <c r="AO155" s="67" t="str">
        <f t="shared" si="27"/>
        <v>00</v>
      </c>
      <c r="AQ155" s="206" t="str">
        <f t="shared" si="22"/>
        <v xml:space="preserve">    (U4)0x0000003FU,                                                           /* 19 UNKNOWN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1</v>
      </c>
      <c r="AE156" s="132">
        <f t="shared" si="29"/>
        <v>1</v>
      </c>
      <c r="AF156" s="132">
        <f t="shared" si="29"/>
        <v>1</v>
      </c>
      <c r="AG156" s="132">
        <f t="shared" si="29"/>
        <v>1</v>
      </c>
      <c r="AH156" s="132">
        <f t="shared" si="29"/>
        <v>1</v>
      </c>
      <c r="AI156" s="132">
        <f t="shared" si="29"/>
        <v>1</v>
      </c>
      <c r="AJ156" s="52" t="str">
        <f t="shared" si="21"/>
        <v>UNKNOWN</v>
      </c>
      <c r="AK156" s="65"/>
      <c r="AL156" s="65" t="str">
        <f t="shared" si="24"/>
        <v>3F</v>
      </c>
      <c r="AM156" s="67" t="str">
        <f t="shared" si="25"/>
        <v>00</v>
      </c>
      <c r="AN156" s="67" t="str">
        <f t="shared" si="26"/>
        <v>00</v>
      </c>
      <c r="AO156" s="67" t="str">
        <f t="shared" si="27"/>
        <v>00</v>
      </c>
      <c r="AQ156" s="206" t="str">
        <f t="shared" si="22"/>
        <v xml:space="preserve">    (U4)0x0000003FU,                                                           /* 20 UNKNOWN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1</v>
      </c>
      <c r="AE157" s="132">
        <f t="shared" si="29"/>
        <v>1</v>
      </c>
      <c r="AF157" s="132">
        <f t="shared" si="29"/>
        <v>1</v>
      </c>
      <c r="AG157" s="132">
        <f t="shared" si="29"/>
        <v>1</v>
      </c>
      <c r="AH157" s="132">
        <f t="shared" si="29"/>
        <v>1</v>
      </c>
      <c r="AI157" s="132">
        <f t="shared" si="29"/>
        <v>1</v>
      </c>
      <c r="AJ157" s="52" t="str">
        <f t="shared" si="21"/>
        <v>UNKNOWN</v>
      </c>
      <c r="AK157" s="65"/>
      <c r="AL157" s="65" t="str">
        <f t="shared" si="24"/>
        <v>3F</v>
      </c>
      <c r="AM157" s="67" t="str">
        <f t="shared" si="25"/>
        <v>00</v>
      </c>
      <c r="AN157" s="67" t="str">
        <f t="shared" si="26"/>
        <v>00</v>
      </c>
      <c r="AO157" s="67" t="str">
        <f t="shared" si="27"/>
        <v>00</v>
      </c>
      <c r="AQ157" s="206" t="str">
        <f t="shared" si="22"/>
        <v xml:space="preserve">    (U4)0x0000003FU,                                                           /* 21 UNKNOWN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1</v>
      </c>
      <c r="AE158" s="132">
        <f t="shared" si="29"/>
        <v>1</v>
      </c>
      <c r="AF158" s="132">
        <f t="shared" si="29"/>
        <v>1</v>
      </c>
      <c r="AG158" s="132">
        <f t="shared" si="29"/>
        <v>1</v>
      </c>
      <c r="AH158" s="132">
        <f t="shared" si="29"/>
        <v>1</v>
      </c>
      <c r="AI158" s="132">
        <f t="shared" si="29"/>
        <v>1</v>
      </c>
      <c r="AJ158" s="52" t="str">
        <f t="shared" si="21"/>
        <v>UNKNOWN</v>
      </c>
      <c r="AK158" s="65"/>
      <c r="AL158" s="65" t="str">
        <f t="shared" si="24"/>
        <v>3F</v>
      </c>
      <c r="AM158" s="67" t="str">
        <f t="shared" si="25"/>
        <v>00</v>
      </c>
      <c r="AN158" s="67" t="str">
        <f t="shared" si="26"/>
        <v>00</v>
      </c>
      <c r="AO158" s="67" t="str">
        <f t="shared" si="27"/>
        <v>00</v>
      </c>
      <c r="AQ158" s="206" t="str">
        <f t="shared" si="22"/>
        <v xml:space="preserve">    (U4)0x0000003FU,                                                           /* 22 UNKNOWN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1</v>
      </c>
      <c r="AE159" s="132">
        <f t="shared" si="29"/>
        <v>1</v>
      </c>
      <c r="AF159" s="132">
        <f t="shared" si="29"/>
        <v>1</v>
      </c>
      <c r="AG159" s="132">
        <f t="shared" si="29"/>
        <v>1</v>
      </c>
      <c r="AH159" s="132">
        <f t="shared" si="29"/>
        <v>1</v>
      </c>
      <c r="AI159" s="132">
        <f>IF(OR(AI29=0,AI29=1),1,0)</f>
        <v>1</v>
      </c>
      <c r="AJ159" s="52" t="str">
        <f t="shared" si="21"/>
        <v>UNKNOWN</v>
      </c>
      <c r="AK159" s="65"/>
      <c r="AL159" s="65" t="str">
        <f t="shared" si="24"/>
        <v>3F</v>
      </c>
      <c r="AM159" s="67" t="str">
        <f t="shared" si="25"/>
        <v>00</v>
      </c>
      <c r="AN159" s="67" t="str">
        <f t="shared" si="26"/>
        <v>00</v>
      </c>
      <c r="AO159" s="67" t="str">
        <f t="shared" si="27"/>
        <v>00</v>
      </c>
      <c r="AQ159" s="206" t="str">
        <f t="shared" si="22"/>
        <v xml:space="preserve">    (U4)0x0000003FU,                                                           /* 23 UNKNOWN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1</v>
      </c>
      <c r="AE160" s="132">
        <f t="shared" si="30"/>
        <v>1</v>
      </c>
      <c r="AF160" s="132">
        <f t="shared" si="30"/>
        <v>1</v>
      </c>
      <c r="AG160" s="132">
        <f t="shared" si="30"/>
        <v>1</v>
      </c>
      <c r="AH160" s="132">
        <f t="shared" si="30"/>
        <v>1</v>
      </c>
      <c r="AI160" s="132">
        <f t="shared" si="30"/>
        <v>1</v>
      </c>
      <c r="AJ160" s="52" t="str">
        <f t="shared" si="21"/>
        <v>UNKNOWN</v>
      </c>
      <c r="AK160" s="65"/>
      <c r="AL160" s="65" t="str">
        <f t="shared" si="24"/>
        <v>3F</v>
      </c>
      <c r="AM160" s="67" t="str">
        <f t="shared" si="25"/>
        <v>00</v>
      </c>
      <c r="AN160" s="67" t="str">
        <f t="shared" si="26"/>
        <v>00</v>
      </c>
      <c r="AO160" s="67" t="str">
        <f t="shared" si="27"/>
        <v>00</v>
      </c>
      <c r="AQ160" s="206" t="str">
        <f t="shared" si="22"/>
        <v xml:space="preserve">    (U4)0x0000003FU,                                                           /* 24 UNKNOWN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1</v>
      </c>
      <c r="AE161" s="132">
        <f t="shared" si="30"/>
        <v>1</v>
      </c>
      <c r="AF161" s="132">
        <f t="shared" si="30"/>
        <v>1</v>
      </c>
      <c r="AG161" s="132">
        <f t="shared" si="30"/>
        <v>1</v>
      </c>
      <c r="AH161" s="132">
        <f t="shared" si="30"/>
        <v>1</v>
      </c>
      <c r="AI161" s="132">
        <f t="shared" si="30"/>
        <v>1</v>
      </c>
      <c r="AJ161" s="52" t="str">
        <f t="shared" si="21"/>
        <v>UNKNOWN</v>
      </c>
      <c r="AK161" s="65"/>
      <c r="AL161" s="65" t="str">
        <f t="shared" si="24"/>
        <v>3F</v>
      </c>
      <c r="AM161" s="67" t="str">
        <f t="shared" si="25"/>
        <v>00</v>
      </c>
      <c r="AN161" s="67" t="str">
        <f t="shared" si="26"/>
        <v>00</v>
      </c>
      <c r="AO161" s="67" t="str">
        <f t="shared" si="27"/>
        <v>00</v>
      </c>
      <c r="AQ161" s="206" t="str">
        <f t="shared" si="22"/>
        <v xml:space="preserve">    (U4)0x0000003FU,                                                           /* 25 UNKNOWN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1</v>
      </c>
      <c r="AE162" s="132">
        <f t="shared" si="30"/>
        <v>1</v>
      </c>
      <c r="AF162" s="132">
        <f t="shared" si="30"/>
        <v>1</v>
      </c>
      <c r="AG162" s="132">
        <f t="shared" si="30"/>
        <v>1</v>
      </c>
      <c r="AH162" s="132">
        <f t="shared" si="30"/>
        <v>1</v>
      </c>
      <c r="AI162" s="132">
        <f t="shared" si="30"/>
        <v>1</v>
      </c>
      <c r="AJ162" s="52" t="str">
        <f t="shared" si="21"/>
        <v>UNKNOWN</v>
      </c>
      <c r="AK162" s="65"/>
      <c r="AL162" s="65" t="str">
        <f t="shared" si="24"/>
        <v>3F</v>
      </c>
      <c r="AM162" s="67" t="str">
        <f t="shared" si="25"/>
        <v>00</v>
      </c>
      <c r="AN162" s="67" t="str">
        <f t="shared" si="26"/>
        <v>00</v>
      </c>
      <c r="AO162" s="67" t="str">
        <f t="shared" si="27"/>
        <v>00</v>
      </c>
      <c r="AQ162" s="206" t="str">
        <f t="shared" si="22"/>
        <v xml:space="preserve">    (U4)0x0000003FU,                                                           /* 26 UNKNOWN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1</v>
      </c>
      <c r="AE163" s="132">
        <f t="shared" si="30"/>
        <v>1</v>
      </c>
      <c r="AF163" s="132">
        <f t="shared" si="30"/>
        <v>1</v>
      </c>
      <c r="AG163" s="132">
        <f t="shared" si="30"/>
        <v>1</v>
      </c>
      <c r="AH163" s="132">
        <f t="shared" si="30"/>
        <v>1</v>
      </c>
      <c r="AI163" s="132">
        <f t="shared" si="30"/>
        <v>1</v>
      </c>
      <c r="AJ163" s="52" t="str">
        <f t="shared" si="21"/>
        <v>UNKNOWN</v>
      </c>
      <c r="AK163" s="65"/>
      <c r="AL163" s="65" t="str">
        <f t="shared" si="24"/>
        <v>3F</v>
      </c>
      <c r="AM163" s="67" t="str">
        <f t="shared" si="25"/>
        <v>00</v>
      </c>
      <c r="AN163" s="67" t="str">
        <f t="shared" si="26"/>
        <v>00</v>
      </c>
      <c r="AO163" s="67" t="str">
        <f t="shared" si="27"/>
        <v>00</v>
      </c>
      <c r="AQ163" s="206" t="str">
        <f t="shared" si="22"/>
        <v xml:space="preserve">    (U4)0x0000003FU,                                                           /* 27 UNKNOWN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1</v>
      </c>
      <c r="AE164" s="132">
        <f t="shared" si="30"/>
        <v>1</v>
      </c>
      <c r="AF164" s="132">
        <f t="shared" si="30"/>
        <v>1</v>
      </c>
      <c r="AG164" s="132">
        <f t="shared" si="30"/>
        <v>1</v>
      </c>
      <c r="AH164" s="132">
        <f t="shared" si="30"/>
        <v>1</v>
      </c>
      <c r="AI164" s="132">
        <f t="shared" si="30"/>
        <v>1</v>
      </c>
      <c r="AJ164" s="52" t="str">
        <f t="shared" si="21"/>
        <v>UNKNOWN</v>
      </c>
      <c r="AK164" s="65"/>
      <c r="AL164" s="65" t="str">
        <f t="shared" si="24"/>
        <v>3F</v>
      </c>
      <c r="AM164" s="67" t="str">
        <f t="shared" si="25"/>
        <v>00</v>
      </c>
      <c r="AN164" s="67" t="str">
        <f t="shared" si="26"/>
        <v>00</v>
      </c>
      <c r="AO164" s="67" t="str">
        <f t="shared" si="27"/>
        <v>00</v>
      </c>
      <c r="AQ164" s="206" t="str">
        <f t="shared" si="22"/>
        <v xml:space="preserve">    (U4)0x0000003FU,                                                           /* 28 UNKNOWN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1</v>
      </c>
      <c r="AE165" s="132">
        <f t="shared" si="30"/>
        <v>1</v>
      </c>
      <c r="AF165" s="132">
        <f t="shared" si="30"/>
        <v>1</v>
      </c>
      <c r="AG165" s="132">
        <f t="shared" si="30"/>
        <v>1</v>
      </c>
      <c r="AH165" s="132">
        <f t="shared" si="30"/>
        <v>1</v>
      </c>
      <c r="AI165" s="132">
        <f t="shared" si="30"/>
        <v>1</v>
      </c>
      <c r="AJ165" s="52" t="str">
        <f t="shared" si="21"/>
        <v>UNKNOWN</v>
      </c>
      <c r="AK165" s="65"/>
      <c r="AL165" s="65" t="str">
        <f t="shared" si="24"/>
        <v>3F</v>
      </c>
      <c r="AM165" s="67" t="str">
        <f t="shared" si="25"/>
        <v>00</v>
      </c>
      <c r="AN165" s="67" t="str">
        <f t="shared" si="26"/>
        <v>00</v>
      </c>
      <c r="AO165" s="67" t="str">
        <f t="shared" si="27"/>
        <v>00</v>
      </c>
      <c r="AQ165" s="206" t="str">
        <f t="shared" si="22"/>
        <v xml:space="preserve">    (U4)0x0000003FU,                                                           /* 29 UNKNOWN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1</v>
      </c>
      <c r="AE166" s="132">
        <f t="shared" si="30"/>
        <v>1</v>
      </c>
      <c r="AF166" s="132">
        <f t="shared" si="30"/>
        <v>1</v>
      </c>
      <c r="AG166" s="132">
        <f t="shared" si="30"/>
        <v>1</v>
      </c>
      <c r="AH166" s="132">
        <f t="shared" si="30"/>
        <v>1</v>
      </c>
      <c r="AI166" s="132">
        <f t="shared" si="30"/>
        <v>1</v>
      </c>
      <c r="AJ166" s="52" t="str">
        <f t="shared" si="21"/>
        <v>UNKNOWN</v>
      </c>
      <c r="AK166" s="65"/>
      <c r="AL166" s="65" t="str">
        <f t="shared" si="24"/>
        <v>3F</v>
      </c>
      <c r="AM166" s="67" t="str">
        <f t="shared" si="25"/>
        <v>00</v>
      </c>
      <c r="AN166" s="67" t="str">
        <f t="shared" si="26"/>
        <v>00</v>
      </c>
      <c r="AO166" s="67" t="str">
        <f t="shared" si="27"/>
        <v>00</v>
      </c>
      <c r="AQ166" s="206" t="str">
        <f t="shared" si="22"/>
        <v xml:space="preserve">    (U4)0x0000003FU,                                                           /* 30 UNKNOWN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1</v>
      </c>
      <c r="AE167" s="132">
        <f t="shared" si="30"/>
        <v>1</v>
      </c>
      <c r="AF167" s="132">
        <f t="shared" si="30"/>
        <v>1</v>
      </c>
      <c r="AG167" s="132">
        <f t="shared" si="30"/>
        <v>1</v>
      </c>
      <c r="AH167" s="132">
        <f t="shared" si="30"/>
        <v>1</v>
      </c>
      <c r="AI167" s="132">
        <f>IF(OR(AI37=0,AI37=1),1,0)</f>
        <v>1</v>
      </c>
      <c r="AJ167" s="52" t="str">
        <f t="shared" si="21"/>
        <v>UNKNOWN</v>
      </c>
      <c r="AK167" s="65"/>
      <c r="AL167" s="65" t="str">
        <f t="shared" si="24"/>
        <v>3F</v>
      </c>
      <c r="AM167" s="67" t="str">
        <f t="shared" si="25"/>
        <v>00</v>
      </c>
      <c r="AN167" s="67" t="str">
        <f t="shared" si="26"/>
        <v>00</v>
      </c>
      <c r="AO167" s="67" t="str">
        <f t="shared" si="27"/>
        <v>00</v>
      </c>
      <c r="AQ167" s="206" t="str">
        <f t="shared" si="22"/>
        <v xml:space="preserve">    (U4)0x0000003FU,                                                           /* 31 UNKNOWN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1</v>
      </c>
      <c r="AE168" s="132">
        <f t="shared" si="31"/>
        <v>1</v>
      </c>
      <c r="AF168" s="132">
        <f t="shared" si="31"/>
        <v>1</v>
      </c>
      <c r="AG168" s="132">
        <f t="shared" si="31"/>
        <v>1</v>
      </c>
      <c r="AH168" s="132">
        <f t="shared" si="31"/>
        <v>1</v>
      </c>
      <c r="AI168" s="132">
        <f t="shared" si="31"/>
        <v>1</v>
      </c>
      <c r="AJ168" s="52" t="str">
        <f t="shared" si="21"/>
        <v>UNKNOWN</v>
      </c>
      <c r="AK168" s="65"/>
      <c r="AL168" s="65" t="str">
        <f t="shared" si="24"/>
        <v>3F</v>
      </c>
      <c r="AM168" s="67" t="str">
        <f t="shared" si="25"/>
        <v>00</v>
      </c>
      <c r="AN168" s="67" t="str">
        <f t="shared" si="26"/>
        <v>00</v>
      </c>
      <c r="AO168" s="67" t="str">
        <f t="shared" si="27"/>
        <v>00</v>
      </c>
      <c r="AQ168" s="206" t="str">
        <f t="shared" si="22"/>
        <v xml:space="preserve">    (U4)0x0000003FU,                                                           /* 32 UNKNOWN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1</v>
      </c>
      <c r="AE169" s="132">
        <f t="shared" si="31"/>
        <v>1</v>
      </c>
      <c r="AF169" s="132">
        <f t="shared" si="31"/>
        <v>1</v>
      </c>
      <c r="AG169" s="132">
        <f t="shared" si="31"/>
        <v>1</v>
      </c>
      <c r="AH169" s="132">
        <f t="shared" si="31"/>
        <v>1</v>
      </c>
      <c r="AI169" s="132">
        <f t="shared" si="31"/>
        <v>1</v>
      </c>
      <c r="AJ169" s="52" t="str">
        <f t="shared" si="21"/>
        <v>UNKNOWN</v>
      </c>
      <c r="AK169" s="65"/>
      <c r="AL169" s="65" t="str">
        <f t="shared" si="24"/>
        <v>3F</v>
      </c>
      <c r="AM169" s="67" t="str">
        <f t="shared" si="25"/>
        <v>00</v>
      </c>
      <c r="AN169" s="67" t="str">
        <f t="shared" si="26"/>
        <v>00</v>
      </c>
      <c r="AO169" s="67" t="str">
        <f t="shared" si="27"/>
        <v>00</v>
      </c>
      <c r="AQ169" s="206" t="str">
        <f t="shared" si="22"/>
        <v xml:space="preserve">    (U4)0x0000003FU,                                                           /* 33 UNKNOWN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1</v>
      </c>
      <c r="AE170" s="132">
        <f t="shared" si="31"/>
        <v>1</v>
      </c>
      <c r="AF170" s="132">
        <f t="shared" si="31"/>
        <v>1</v>
      </c>
      <c r="AG170" s="132">
        <f t="shared" si="31"/>
        <v>1</v>
      </c>
      <c r="AH170" s="132">
        <f t="shared" si="31"/>
        <v>1</v>
      </c>
      <c r="AI170" s="132">
        <f t="shared" si="31"/>
        <v>1</v>
      </c>
      <c r="AJ170" s="52" t="str">
        <f t="shared" si="21"/>
        <v>UNKNOWN</v>
      </c>
      <c r="AK170" s="65"/>
      <c r="AL170" s="65" t="str">
        <f t="shared" si="24"/>
        <v>3F</v>
      </c>
      <c r="AM170" s="67" t="str">
        <f t="shared" si="25"/>
        <v>00</v>
      </c>
      <c r="AN170" s="67" t="str">
        <f t="shared" si="26"/>
        <v>00</v>
      </c>
      <c r="AO170" s="67" t="str">
        <f t="shared" si="27"/>
        <v>00</v>
      </c>
      <c r="AQ170" s="206" t="str">
        <f t="shared" si="22"/>
        <v xml:space="preserve">    (U4)0x0000003FU,                                                           /* 34 UNKNOWN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1</v>
      </c>
      <c r="AE171" s="132">
        <f t="shared" si="31"/>
        <v>1</v>
      </c>
      <c r="AF171" s="132">
        <f t="shared" si="31"/>
        <v>1</v>
      </c>
      <c r="AG171" s="132">
        <f t="shared" si="31"/>
        <v>1</v>
      </c>
      <c r="AH171" s="132">
        <f t="shared" si="31"/>
        <v>1</v>
      </c>
      <c r="AI171" s="132">
        <f t="shared" si="31"/>
        <v>1</v>
      </c>
      <c r="AJ171" s="52" t="str">
        <f t="shared" si="21"/>
        <v>UNKNOWN</v>
      </c>
      <c r="AK171" s="65"/>
      <c r="AL171" s="65" t="str">
        <f t="shared" si="24"/>
        <v>3F</v>
      </c>
      <c r="AM171" s="67" t="str">
        <f t="shared" si="25"/>
        <v>00</v>
      </c>
      <c r="AN171" s="67" t="str">
        <f t="shared" si="26"/>
        <v>00</v>
      </c>
      <c r="AO171" s="67" t="str">
        <f t="shared" si="27"/>
        <v>00</v>
      </c>
      <c r="AQ171" s="206" t="str">
        <f t="shared" si="22"/>
        <v xml:space="preserve">    (U4)0x0000003FU,                                                           /* 35 UNKNOWN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1</v>
      </c>
      <c r="AE172" s="132">
        <f t="shared" si="31"/>
        <v>1</v>
      </c>
      <c r="AF172" s="132">
        <f t="shared" si="31"/>
        <v>1</v>
      </c>
      <c r="AG172" s="132">
        <f t="shared" si="31"/>
        <v>1</v>
      </c>
      <c r="AH172" s="132">
        <f t="shared" si="31"/>
        <v>1</v>
      </c>
      <c r="AI172" s="132">
        <f t="shared" si="31"/>
        <v>1</v>
      </c>
      <c r="AJ172" s="52" t="str">
        <f t="shared" si="21"/>
        <v>UNKNOWN</v>
      </c>
      <c r="AK172" s="65"/>
      <c r="AL172" s="65" t="str">
        <f t="shared" si="24"/>
        <v>3F</v>
      </c>
      <c r="AM172" s="67" t="str">
        <f t="shared" si="25"/>
        <v>00</v>
      </c>
      <c r="AN172" s="67" t="str">
        <f t="shared" si="26"/>
        <v>00</v>
      </c>
      <c r="AO172" s="67" t="str">
        <f t="shared" si="27"/>
        <v>00</v>
      </c>
      <c r="AQ172" s="206" t="str">
        <f t="shared" si="22"/>
        <v xml:space="preserve">    (U4)0x0000003FU,                                                           /* 36 UNKNOWN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1</v>
      </c>
      <c r="AE173" s="132">
        <f t="shared" si="31"/>
        <v>1</v>
      </c>
      <c r="AF173" s="132">
        <f t="shared" si="31"/>
        <v>1</v>
      </c>
      <c r="AG173" s="132">
        <f t="shared" si="31"/>
        <v>1</v>
      </c>
      <c r="AH173" s="132">
        <f t="shared" si="31"/>
        <v>1</v>
      </c>
      <c r="AI173" s="132">
        <f t="shared" si="31"/>
        <v>1</v>
      </c>
      <c r="AJ173" s="52" t="str">
        <f t="shared" si="21"/>
        <v>UNKNOWN</v>
      </c>
      <c r="AK173" s="65"/>
      <c r="AL173" s="65" t="str">
        <f t="shared" si="24"/>
        <v>3F</v>
      </c>
      <c r="AM173" s="67" t="str">
        <f t="shared" si="25"/>
        <v>00</v>
      </c>
      <c r="AN173" s="67" t="str">
        <f t="shared" si="26"/>
        <v>00</v>
      </c>
      <c r="AO173" s="67" t="str">
        <f t="shared" si="27"/>
        <v>00</v>
      </c>
      <c r="AQ173" s="206" t="str">
        <f t="shared" si="22"/>
        <v xml:space="preserve">    (U4)0x0000003FU,                                                           /* 37 UNKNOWN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1</v>
      </c>
      <c r="AE174" s="132">
        <f t="shared" si="31"/>
        <v>1</v>
      </c>
      <c r="AF174" s="132">
        <f t="shared" si="31"/>
        <v>1</v>
      </c>
      <c r="AG174" s="132">
        <f t="shared" si="31"/>
        <v>1</v>
      </c>
      <c r="AH174" s="132">
        <f t="shared" si="31"/>
        <v>1</v>
      </c>
      <c r="AI174" s="132">
        <f t="shared" si="31"/>
        <v>1</v>
      </c>
      <c r="AJ174" s="52" t="str">
        <f t="shared" si="21"/>
        <v>UNKNOWN</v>
      </c>
      <c r="AK174" s="65"/>
      <c r="AL174" s="65" t="str">
        <f t="shared" si="24"/>
        <v>3F</v>
      </c>
      <c r="AM174" s="67" t="str">
        <f t="shared" si="25"/>
        <v>00</v>
      </c>
      <c r="AN174" s="67" t="str">
        <f t="shared" si="26"/>
        <v>00</v>
      </c>
      <c r="AO174" s="67" t="str">
        <f t="shared" si="27"/>
        <v>00</v>
      </c>
      <c r="AQ174" s="206" t="str">
        <f t="shared" si="22"/>
        <v xml:space="preserve">    (U4)0x0000003FU,                                                           /* 38 UNKNOWN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1</v>
      </c>
      <c r="AE175" s="132">
        <f t="shared" si="31"/>
        <v>1</v>
      </c>
      <c r="AF175" s="132">
        <f t="shared" si="31"/>
        <v>1</v>
      </c>
      <c r="AG175" s="132">
        <f t="shared" si="31"/>
        <v>1</v>
      </c>
      <c r="AH175" s="132">
        <f t="shared" si="31"/>
        <v>1</v>
      </c>
      <c r="AI175" s="132">
        <f>IF(OR(AI45=0,AI45=1),1,0)</f>
        <v>1</v>
      </c>
      <c r="AJ175" s="52" t="str">
        <f t="shared" si="21"/>
        <v>UNKNOWN</v>
      </c>
      <c r="AK175" s="65"/>
      <c r="AL175" s="65" t="str">
        <f t="shared" si="24"/>
        <v>3F</v>
      </c>
      <c r="AM175" s="67" t="str">
        <f t="shared" si="25"/>
        <v>00</v>
      </c>
      <c r="AN175" s="67" t="str">
        <f t="shared" si="26"/>
        <v>00</v>
      </c>
      <c r="AO175" s="67" t="str">
        <f t="shared" si="27"/>
        <v>00</v>
      </c>
      <c r="AQ175" s="206" t="str">
        <f t="shared" si="22"/>
        <v xml:space="preserve">    (U4)0x0000003FU,                                                           /* 39 UNKNOWN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1</v>
      </c>
      <c r="AE176" s="132">
        <f t="shared" si="32"/>
        <v>1</v>
      </c>
      <c r="AF176" s="132">
        <f t="shared" si="32"/>
        <v>1</v>
      </c>
      <c r="AG176" s="132">
        <f t="shared" si="32"/>
        <v>1</v>
      </c>
      <c r="AH176" s="132">
        <f t="shared" si="32"/>
        <v>1</v>
      </c>
      <c r="AI176" s="132">
        <f t="shared" si="32"/>
        <v>1</v>
      </c>
      <c r="AJ176" s="52" t="str">
        <f t="shared" si="21"/>
        <v>UNKNOWN</v>
      </c>
      <c r="AK176" s="65"/>
      <c r="AL176" s="65" t="str">
        <f t="shared" si="24"/>
        <v>3F</v>
      </c>
      <c r="AM176" s="67" t="str">
        <f t="shared" si="25"/>
        <v>00</v>
      </c>
      <c r="AN176" s="67" t="str">
        <f t="shared" si="26"/>
        <v>00</v>
      </c>
      <c r="AO176" s="67" t="str">
        <f t="shared" si="27"/>
        <v>00</v>
      </c>
      <c r="AQ176" s="206" t="str">
        <f t="shared" si="22"/>
        <v xml:space="preserve">    (U4)0x0000003FU,                                                           /* 40 UNKNOWN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1</v>
      </c>
      <c r="AE177" s="132">
        <f t="shared" si="32"/>
        <v>1</v>
      </c>
      <c r="AF177" s="132">
        <f t="shared" si="32"/>
        <v>1</v>
      </c>
      <c r="AG177" s="132">
        <f t="shared" si="32"/>
        <v>1</v>
      </c>
      <c r="AH177" s="132">
        <f t="shared" si="32"/>
        <v>1</v>
      </c>
      <c r="AI177" s="132">
        <f t="shared" si="32"/>
        <v>1</v>
      </c>
      <c r="AJ177" s="52" t="str">
        <f t="shared" si="21"/>
        <v>UNKNOWN</v>
      </c>
      <c r="AK177" s="65"/>
      <c r="AL177" s="65" t="str">
        <f t="shared" si="24"/>
        <v>3F</v>
      </c>
      <c r="AM177" s="67" t="str">
        <f t="shared" si="25"/>
        <v>00</v>
      </c>
      <c r="AN177" s="67" t="str">
        <f t="shared" si="26"/>
        <v>00</v>
      </c>
      <c r="AO177" s="67" t="str">
        <f t="shared" si="27"/>
        <v>00</v>
      </c>
      <c r="AQ177" s="206" t="str">
        <f t="shared" si="22"/>
        <v xml:space="preserve">    (U4)0x0000003FU,                                                           /* 41 UNKNOWN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1</v>
      </c>
      <c r="AE178" s="132">
        <f t="shared" si="32"/>
        <v>1</v>
      </c>
      <c r="AF178" s="132">
        <f t="shared" si="32"/>
        <v>1</v>
      </c>
      <c r="AG178" s="132">
        <f t="shared" si="32"/>
        <v>1</v>
      </c>
      <c r="AH178" s="132">
        <f t="shared" si="32"/>
        <v>1</v>
      </c>
      <c r="AI178" s="132">
        <f t="shared" si="32"/>
        <v>1</v>
      </c>
      <c r="AJ178" s="52" t="str">
        <f t="shared" si="21"/>
        <v>UNKNOWN</v>
      </c>
      <c r="AK178" s="65"/>
      <c r="AL178" s="65" t="str">
        <f t="shared" si="24"/>
        <v>3F</v>
      </c>
      <c r="AM178" s="67" t="str">
        <f t="shared" si="25"/>
        <v>00</v>
      </c>
      <c r="AN178" s="67" t="str">
        <f t="shared" si="26"/>
        <v>00</v>
      </c>
      <c r="AO178" s="67" t="str">
        <f t="shared" si="27"/>
        <v>00</v>
      </c>
      <c r="AQ178" s="206" t="str">
        <f t="shared" si="22"/>
        <v xml:space="preserve">    (U4)0x0000003FU,                                                           /* 42 UNKNOWN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1</v>
      </c>
      <c r="AE179" s="132">
        <f t="shared" si="32"/>
        <v>1</v>
      </c>
      <c r="AF179" s="132">
        <f t="shared" si="32"/>
        <v>1</v>
      </c>
      <c r="AG179" s="132">
        <f t="shared" si="32"/>
        <v>1</v>
      </c>
      <c r="AH179" s="132">
        <f t="shared" si="32"/>
        <v>1</v>
      </c>
      <c r="AI179" s="132">
        <f t="shared" si="32"/>
        <v>1</v>
      </c>
      <c r="AJ179" s="52" t="str">
        <f t="shared" si="21"/>
        <v>UNKNOWN</v>
      </c>
      <c r="AK179" s="65"/>
      <c r="AL179" s="65" t="str">
        <f t="shared" si="24"/>
        <v>3F</v>
      </c>
      <c r="AM179" s="67" t="str">
        <f t="shared" si="25"/>
        <v>00</v>
      </c>
      <c r="AN179" s="67" t="str">
        <f t="shared" si="26"/>
        <v>00</v>
      </c>
      <c r="AO179" s="67" t="str">
        <f t="shared" si="27"/>
        <v>00</v>
      </c>
      <c r="AQ179" s="206" t="str">
        <f t="shared" si="22"/>
        <v xml:space="preserve">    (U4)0x0000003FU,                                                           /* 43 UNKNOWN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1</v>
      </c>
      <c r="AE180" s="132">
        <f t="shared" si="32"/>
        <v>1</v>
      </c>
      <c r="AF180" s="132">
        <f t="shared" si="32"/>
        <v>1</v>
      </c>
      <c r="AG180" s="132">
        <f t="shared" si="32"/>
        <v>1</v>
      </c>
      <c r="AH180" s="132">
        <f t="shared" si="32"/>
        <v>1</v>
      </c>
      <c r="AI180" s="132">
        <f t="shared" si="32"/>
        <v>1</v>
      </c>
      <c r="AJ180" s="52" t="str">
        <f t="shared" si="21"/>
        <v>UNKNOWN</v>
      </c>
      <c r="AK180" s="65"/>
      <c r="AL180" s="65" t="str">
        <f t="shared" si="24"/>
        <v>3F</v>
      </c>
      <c r="AM180" s="67" t="str">
        <f t="shared" si="25"/>
        <v>00</v>
      </c>
      <c r="AN180" s="67" t="str">
        <f t="shared" si="26"/>
        <v>00</v>
      </c>
      <c r="AO180" s="67" t="str">
        <f t="shared" si="27"/>
        <v>00</v>
      </c>
      <c r="AQ180" s="206" t="str">
        <f t="shared" si="22"/>
        <v xml:space="preserve">    (U4)0x0000003FU,                                                           /* 44 UNKNOWN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1</v>
      </c>
      <c r="AE181" s="132">
        <f t="shared" si="32"/>
        <v>1</v>
      </c>
      <c r="AF181" s="132">
        <f t="shared" si="32"/>
        <v>1</v>
      </c>
      <c r="AG181" s="132">
        <f t="shared" si="32"/>
        <v>1</v>
      </c>
      <c r="AH181" s="132">
        <f t="shared" si="32"/>
        <v>1</v>
      </c>
      <c r="AI181" s="132">
        <f t="shared" si="32"/>
        <v>1</v>
      </c>
      <c r="AJ181" s="52" t="str">
        <f t="shared" si="21"/>
        <v>UNKNOWN</v>
      </c>
      <c r="AK181" s="65"/>
      <c r="AL181" s="65" t="str">
        <f t="shared" si="24"/>
        <v>3F</v>
      </c>
      <c r="AM181" s="67" t="str">
        <f t="shared" si="25"/>
        <v>00</v>
      </c>
      <c r="AN181" s="67" t="str">
        <f t="shared" si="26"/>
        <v>00</v>
      </c>
      <c r="AO181" s="67" t="str">
        <f t="shared" si="27"/>
        <v>00</v>
      </c>
      <c r="AQ181" s="206" t="str">
        <f t="shared" si="22"/>
        <v xml:space="preserve">    (U4)0x0000003FU,                                                           /* 45 UNKNOWN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1</v>
      </c>
      <c r="AE182" s="132">
        <f t="shared" si="32"/>
        <v>1</v>
      </c>
      <c r="AF182" s="132">
        <f t="shared" si="32"/>
        <v>1</v>
      </c>
      <c r="AG182" s="132">
        <f t="shared" si="32"/>
        <v>1</v>
      </c>
      <c r="AH182" s="132">
        <f t="shared" si="32"/>
        <v>1</v>
      </c>
      <c r="AI182" s="132">
        <f t="shared" si="32"/>
        <v>1</v>
      </c>
      <c r="AJ182" s="52" t="str">
        <f t="shared" si="21"/>
        <v>UNKNOWN</v>
      </c>
      <c r="AK182" s="65"/>
      <c r="AL182" s="65" t="str">
        <f t="shared" si="24"/>
        <v>3F</v>
      </c>
      <c r="AM182" s="67" t="str">
        <f t="shared" si="25"/>
        <v>00</v>
      </c>
      <c r="AN182" s="67" t="str">
        <f t="shared" si="26"/>
        <v>00</v>
      </c>
      <c r="AO182" s="67" t="str">
        <f t="shared" si="27"/>
        <v>00</v>
      </c>
      <c r="AQ182" s="206" t="str">
        <f t="shared" si="22"/>
        <v xml:space="preserve">    (U4)0x0000003FU,                                                           /* 46 UNKNOWN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1</v>
      </c>
      <c r="AE183" s="132">
        <f t="shared" si="32"/>
        <v>1</v>
      </c>
      <c r="AF183" s="132">
        <f t="shared" si="32"/>
        <v>1</v>
      </c>
      <c r="AG183" s="132">
        <f t="shared" si="32"/>
        <v>1</v>
      </c>
      <c r="AH183" s="132">
        <f t="shared" si="32"/>
        <v>1</v>
      </c>
      <c r="AI183" s="132">
        <f>IF(OR(AI53=0,AI53=1),1,0)</f>
        <v>1</v>
      </c>
      <c r="AJ183" s="52" t="str">
        <f t="shared" si="21"/>
        <v>UNKNOWN</v>
      </c>
      <c r="AK183" s="65"/>
      <c r="AL183" s="65" t="str">
        <f t="shared" si="24"/>
        <v>3F</v>
      </c>
      <c r="AM183" s="67" t="str">
        <f t="shared" si="25"/>
        <v>00</v>
      </c>
      <c r="AN183" s="67" t="str">
        <f t="shared" si="26"/>
        <v>00</v>
      </c>
      <c r="AO183" s="67" t="str">
        <f t="shared" si="27"/>
        <v>00</v>
      </c>
      <c r="AQ183" s="206" t="str">
        <f t="shared" si="22"/>
        <v xml:space="preserve">    (U4)0x0000003FU,                                                           /* 47 UNKNOWN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1</v>
      </c>
      <c r="AE184" s="132">
        <f t="shared" si="33"/>
        <v>1</v>
      </c>
      <c r="AF184" s="132">
        <f t="shared" si="33"/>
        <v>1</v>
      </c>
      <c r="AG184" s="132">
        <f t="shared" si="33"/>
        <v>1</v>
      </c>
      <c r="AH184" s="132">
        <f t="shared" si="33"/>
        <v>1</v>
      </c>
      <c r="AI184" s="132">
        <f t="shared" si="33"/>
        <v>1</v>
      </c>
      <c r="AJ184" s="52" t="str">
        <f t="shared" si="21"/>
        <v>UNKNOWN</v>
      </c>
      <c r="AK184" s="65"/>
      <c r="AL184" s="65" t="str">
        <f t="shared" si="24"/>
        <v>3F</v>
      </c>
      <c r="AM184" s="67" t="str">
        <f t="shared" si="25"/>
        <v>00</v>
      </c>
      <c r="AN184" s="67" t="str">
        <f t="shared" si="26"/>
        <v>00</v>
      </c>
      <c r="AO184" s="67" t="str">
        <f t="shared" si="27"/>
        <v>00</v>
      </c>
      <c r="AQ184" s="206" t="str">
        <f t="shared" si="22"/>
        <v xml:space="preserve">    (U4)0x0000003FU,                                                           /* 48 UNKNOWN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1</v>
      </c>
      <c r="AE185" s="132">
        <f t="shared" si="33"/>
        <v>1</v>
      </c>
      <c r="AF185" s="132">
        <f t="shared" si="33"/>
        <v>1</v>
      </c>
      <c r="AG185" s="132">
        <f t="shared" si="33"/>
        <v>1</v>
      </c>
      <c r="AH185" s="132">
        <f t="shared" si="33"/>
        <v>1</v>
      </c>
      <c r="AI185" s="132">
        <f t="shared" si="33"/>
        <v>1</v>
      </c>
      <c r="AJ185" s="52" t="str">
        <f t="shared" si="21"/>
        <v>UNKNOWN</v>
      </c>
      <c r="AK185" s="65"/>
      <c r="AL185" s="65" t="str">
        <f t="shared" si="24"/>
        <v>3F</v>
      </c>
      <c r="AM185" s="67" t="str">
        <f t="shared" si="25"/>
        <v>00</v>
      </c>
      <c r="AN185" s="67" t="str">
        <f t="shared" si="26"/>
        <v>00</v>
      </c>
      <c r="AO185" s="67" t="str">
        <f t="shared" si="27"/>
        <v>00</v>
      </c>
      <c r="AQ185" s="206" t="str">
        <f t="shared" si="22"/>
        <v xml:space="preserve">    (U4)0x0000003FU,                                                           /* 49 UNKNOWN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1</v>
      </c>
      <c r="AE186" s="132">
        <f t="shared" si="33"/>
        <v>1</v>
      </c>
      <c r="AF186" s="132">
        <f t="shared" si="33"/>
        <v>1</v>
      </c>
      <c r="AG186" s="132">
        <f t="shared" si="33"/>
        <v>1</v>
      </c>
      <c r="AH186" s="132">
        <f t="shared" si="33"/>
        <v>1</v>
      </c>
      <c r="AI186" s="132">
        <f t="shared" si="33"/>
        <v>1</v>
      </c>
      <c r="AJ186" s="52" t="str">
        <f t="shared" si="21"/>
        <v>UNKNOWN</v>
      </c>
      <c r="AK186" s="65"/>
      <c r="AL186" s="65" t="str">
        <f t="shared" si="24"/>
        <v>3F</v>
      </c>
      <c r="AM186" s="67" t="str">
        <f t="shared" si="25"/>
        <v>00</v>
      </c>
      <c r="AN186" s="67" t="str">
        <f t="shared" si="26"/>
        <v>00</v>
      </c>
      <c r="AO186" s="67" t="str">
        <f t="shared" si="27"/>
        <v>00</v>
      </c>
      <c r="AQ186" s="206" t="str">
        <f t="shared" si="22"/>
        <v xml:space="preserve">    (U4)0x0000003FU,                                                           /* 50 UNKNOWN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1</v>
      </c>
      <c r="AE187" s="132">
        <f t="shared" si="33"/>
        <v>1</v>
      </c>
      <c r="AF187" s="132">
        <f t="shared" si="33"/>
        <v>1</v>
      </c>
      <c r="AG187" s="132">
        <f t="shared" si="33"/>
        <v>1</v>
      </c>
      <c r="AH187" s="132">
        <f t="shared" si="33"/>
        <v>1</v>
      </c>
      <c r="AI187" s="132">
        <f t="shared" si="33"/>
        <v>1</v>
      </c>
      <c r="AJ187" s="52" t="str">
        <f t="shared" si="21"/>
        <v>UNKNOWN</v>
      </c>
      <c r="AK187" s="65"/>
      <c r="AL187" s="65" t="str">
        <f t="shared" si="24"/>
        <v>3F</v>
      </c>
      <c r="AM187" s="67" t="str">
        <f t="shared" si="25"/>
        <v>00</v>
      </c>
      <c r="AN187" s="67" t="str">
        <f t="shared" si="26"/>
        <v>00</v>
      </c>
      <c r="AO187" s="67" t="str">
        <f t="shared" si="27"/>
        <v>00</v>
      </c>
      <c r="AQ187" s="206" t="str">
        <f t="shared" si="22"/>
        <v xml:space="preserve">    (U4)0x0000003FU,                                                           /* 51 UNKNOWN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1</v>
      </c>
      <c r="AE188" s="132">
        <f t="shared" si="33"/>
        <v>1</v>
      </c>
      <c r="AF188" s="132">
        <f t="shared" si="33"/>
        <v>1</v>
      </c>
      <c r="AG188" s="132">
        <f t="shared" si="33"/>
        <v>1</v>
      </c>
      <c r="AH188" s="132">
        <f t="shared" si="33"/>
        <v>1</v>
      </c>
      <c r="AI188" s="132">
        <f t="shared" si="33"/>
        <v>1</v>
      </c>
      <c r="AJ188" s="52" t="str">
        <f t="shared" si="21"/>
        <v>UNKNOWN</v>
      </c>
      <c r="AK188" s="65"/>
      <c r="AL188" s="65" t="str">
        <f t="shared" si="24"/>
        <v>3F</v>
      </c>
      <c r="AM188" s="67" t="str">
        <f t="shared" si="25"/>
        <v>00</v>
      </c>
      <c r="AN188" s="67" t="str">
        <f t="shared" si="26"/>
        <v>00</v>
      </c>
      <c r="AO188" s="67" t="str">
        <f t="shared" si="27"/>
        <v>00</v>
      </c>
      <c r="AQ188" s="206" t="str">
        <f t="shared" si="22"/>
        <v xml:space="preserve">    (U4)0x0000003FU,                                                           /* 52 UNKNOWN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1</v>
      </c>
      <c r="AE189" s="132">
        <f t="shared" si="33"/>
        <v>1</v>
      </c>
      <c r="AF189" s="132">
        <f t="shared" si="33"/>
        <v>1</v>
      </c>
      <c r="AG189" s="132">
        <f t="shared" si="33"/>
        <v>1</v>
      </c>
      <c r="AH189" s="132">
        <f t="shared" si="33"/>
        <v>1</v>
      </c>
      <c r="AI189" s="132">
        <f t="shared" si="33"/>
        <v>1</v>
      </c>
      <c r="AJ189" s="52" t="str">
        <f t="shared" si="21"/>
        <v>UNKNOWN</v>
      </c>
      <c r="AK189" s="65"/>
      <c r="AL189" s="65" t="str">
        <f t="shared" si="24"/>
        <v>3F</v>
      </c>
      <c r="AM189" s="67" t="str">
        <f t="shared" si="25"/>
        <v>00</v>
      </c>
      <c r="AN189" s="67" t="str">
        <f t="shared" si="26"/>
        <v>00</v>
      </c>
      <c r="AO189" s="67" t="str">
        <f t="shared" si="27"/>
        <v>00</v>
      </c>
      <c r="AQ189" s="206" t="str">
        <f t="shared" si="22"/>
        <v xml:space="preserve">    (U4)0x0000003FU,                                                           /* 53 UNKNOWN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1</v>
      </c>
      <c r="AE190" s="132">
        <f t="shared" si="33"/>
        <v>1</v>
      </c>
      <c r="AF190" s="132">
        <f t="shared" si="33"/>
        <v>1</v>
      </c>
      <c r="AG190" s="132">
        <f t="shared" si="33"/>
        <v>1</v>
      </c>
      <c r="AH190" s="132">
        <f t="shared" si="33"/>
        <v>1</v>
      </c>
      <c r="AI190" s="132">
        <f t="shared" si="33"/>
        <v>1</v>
      </c>
      <c r="AJ190" s="52" t="str">
        <f t="shared" si="21"/>
        <v>UNKNOWN</v>
      </c>
      <c r="AK190" s="65"/>
      <c r="AL190" s="65" t="str">
        <f t="shared" si="24"/>
        <v>3F</v>
      </c>
      <c r="AM190" s="67" t="str">
        <f t="shared" si="25"/>
        <v>00</v>
      </c>
      <c r="AN190" s="67" t="str">
        <f t="shared" si="26"/>
        <v>00</v>
      </c>
      <c r="AO190" s="67" t="str">
        <f t="shared" si="27"/>
        <v>00</v>
      </c>
      <c r="AQ190" s="206" t="str">
        <f t="shared" si="22"/>
        <v xml:space="preserve">    (U4)0x0000003FU,                                                           /* 54 UNKNOWN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1</v>
      </c>
      <c r="AE191" s="132">
        <f t="shared" si="33"/>
        <v>1</v>
      </c>
      <c r="AF191" s="132">
        <f t="shared" si="33"/>
        <v>1</v>
      </c>
      <c r="AG191" s="132">
        <f t="shared" si="33"/>
        <v>1</v>
      </c>
      <c r="AH191" s="132">
        <f t="shared" si="33"/>
        <v>1</v>
      </c>
      <c r="AI191" s="132">
        <f>IF(OR(AI61=0,AI61=1),1,0)</f>
        <v>1</v>
      </c>
      <c r="AJ191" s="52" t="str">
        <f t="shared" si="21"/>
        <v>UNKNOWN</v>
      </c>
      <c r="AK191" s="65"/>
      <c r="AL191" s="65" t="str">
        <f t="shared" si="24"/>
        <v>3F</v>
      </c>
      <c r="AM191" s="67" t="str">
        <f t="shared" si="25"/>
        <v>00</v>
      </c>
      <c r="AN191" s="67" t="str">
        <f t="shared" si="26"/>
        <v>00</v>
      </c>
      <c r="AO191" s="67" t="str">
        <f t="shared" si="27"/>
        <v>00</v>
      </c>
      <c r="AQ191" s="206" t="str">
        <f t="shared" si="22"/>
        <v xml:space="preserve">    (U4)0x0000003FU,                                                           /* 55 UNKNOWN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1</v>
      </c>
      <c r="AE192" s="132">
        <f t="shared" si="34"/>
        <v>1</v>
      </c>
      <c r="AF192" s="132">
        <f t="shared" si="34"/>
        <v>1</v>
      </c>
      <c r="AG192" s="132">
        <f t="shared" si="34"/>
        <v>1</v>
      </c>
      <c r="AH192" s="132">
        <f t="shared" si="34"/>
        <v>1</v>
      </c>
      <c r="AI192" s="132">
        <f t="shared" si="34"/>
        <v>1</v>
      </c>
      <c r="AJ192" s="52" t="str">
        <f t="shared" si="21"/>
        <v>UNKNOWN</v>
      </c>
      <c r="AK192" s="65"/>
      <c r="AL192" s="65" t="str">
        <f t="shared" si="24"/>
        <v>3F</v>
      </c>
      <c r="AM192" s="67" t="str">
        <f t="shared" si="25"/>
        <v>00</v>
      </c>
      <c r="AN192" s="67" t="str">
        <f t="shared" si="26"/>
        <v>00</v>
      </c>
      <c r="AO192" s="67" t="str">
        <f t="shared" si="27"/>
        <v>00</v>
      </c>
      <c r="AQ192" s="206" t="str">
        <f t="shared" si="22"/>
        <v xml:space="preserve">    (U4)0x0000003FU,                                                           /* 56 UNKNOWN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1</v>
      </c>
      <c r="AE193" s="132">
        <f t="shared" si="34"/>
        <v>1</v>
      </c>
      <c r="AF193" s="132">
        <f t="shared" si="34"/>
        <v>1</v>
      </c>
      <c r="AG193" s="132">
        <f t="shared" si="34"/>
        <v>1</v>
      </c>
      <c r="AH193" s="132">
        <f t="shared" si="34"/>
        <v>1</v>
      </c>
      <c r="AI193" s="132">
        <f t="shared" si="34"/>
        <v>1</v>
      </c>
      <c r="AJ193" s="52" t="str">
        <f t="shared" si="21"/>
        <v>UNKNOWN</v>
      </c>
      <c r="AK193" s="65"/>
      <c r="AL193" s="65" t="str">
        <f t="shared" si="24"/>
        <v>3F</v>
      </c>
      <c r="AM193" s="67" t="str">
        <f t="shared" si="25"/>
        <v>00</v>
      </c>
      <c r="AN193" s="67" t="str">
        <f t="shared" si="26"/>
        <v>00</v>
      </c>
      <c r="AO193" s="67" t="str">
        <f t="shared" si="27"/>
        <v>00</v>
      </c>
      <c r="AQ193" s="206" t="str">
        <f t="shared" si="22"/>
        <v xml:space="preserve">    (U4)0x0000003FU,                                                           /* 57 UNKNOWN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1</v>
      </c>
      <c r="AE194" s="132">
        <f t="shared" si="34"/>
        <v>1</v>
      </c>
      <c r="AF194" s="132">
        <f t="shared" si="34"/>
        <v>1</v>
      </c>
      <c r="AG194" s="132">
        <f t="shared" si="34"/>
        <v>1</v>
      </c>
      <c r="AH194" s="132">
        <f t="shared" si="34"/>
        <v>1</v>
      </c>
      <c r="AI194" s="132">
        <f t="shared" si="34"/>
        <v>1</v>
      </c>
      <c r="AJ194" s="52" t="str">
        <f t="shared" si="21"/>
        <v>UNKNOWN</v>
      </c>
      <c r="AK194" s="65"/>
      <c r="AL194" s="65" t="str">
        <f t="shared" si="24"/>
        <v>3F</v>
      </c>
      <c r="AM194" s="67" t="str">
        <f t="shared" si="25"/>
        <v>00</v>
      </c>
      <c r="AN194" s="67" t="str">
        <f t="shared" si="26"/>
        <v>00</v>
      </c>
      <c r="AO194" s="67" t="str">
        <f t="shared" si="27"/>
        <v>00</v>
      </c>
      <c r="AQ194" s="206" t="str">
        <f t="shared" si="22"/>
        <v xml:space="preserve">    (U4)0x0000003FU,                                                           /* 58 UNKNOWN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1</v>
      </c>
      <c r="AE195" s="132">
        <f t="shared" si="34"/>
        <v>1</v>
      </c>
      <c r="AF195" s="132">
        <f t="shared" si="34"/>
        <v>1</v>
      </c>
      <c r="AG195" s="132">
        <f t="shared" si="34"/>
        <v>1</v>
      </c>
      <c r="AH195" s="132">
        <f t="shared" si="34"/>
        <v>1</v>
      </c>
      <c r="AI195" s="132">
        <f t="shared" si="34"/>
        <v>1</v>
      </c>
      <c r="AJ195" s="52" t="str">
        <f t="shared" si="21"/>
        <v>UNKNOWN</v>
      </c>
      <c r="AK195" s="65"/>
      <c r="AL195" s="65" t="str">
        <f t="shared" si="24"/>
        <v>3F</v>
      </c>
      <c r="AM195" s="67" t="str">
        <f t="shared" si="25"/>
        <v>00</v>
      </c>
      <c r="AN195" s="67" t="str">
        <f t="shared" si="26"/>
        <v>00</v>
      </c>
      <c r="AO195" s="67" t="str">
        <f t="shared" si="27"/>
        <v>00</v>
      </c>
      <c r="AQ195" s="206" t="str">
        <f t="shared" si="22"/>
        <v xml:space="preserve">    (U4)0x0000003FU,                                                           /* 59 UNKNOWN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1</v>
      </c>
      <c r="AE196" s="132">
        <f t="shared" si="34"/>
        <v>1</v>
      </c>
      <c r="AF196" s="132">
        <f t="shared" si="34"/>
        <v>1</v>
      </c>
      <c r="AG196" s="132">
        <f t="shared" si="34"/>
        <v>1</v>
      </c>
      <c r="AH196" s="132">
        <f t="shared" si="34"/>
        <v>1</v>
      </c>
      <c r="AI196" s="132">
        <f t="shared" si="34"/>
        <v>1</v>
      </c>
      <c r="AJ196" s="52" t="str">
        <f t="shared" si="21"/>
        <v>UNKNOWN</v>
      </c>
      <c r="AK196" s="65"/>
      <c r="AL196" s="65" t="str">
        <f t="shared" si="24"/>
        <v>3F</v>
      </c>
      <c r="AM196" s="67" t="str">
        <f t="shared" si="25"/>
        <v>00</v>
      </c>
      <c r="AN196" s="67" t="str">
        <f t="shared" si="26"/>
        <v>00</v>
      </c>
      <c r="AO196" s="67" t="str">
        <f t="shared" si="27"/>
        <v>00</v>
      </c>
      <c r="AQ196" s="206" t="str">
        <f t="shared" si="22"/>
        <v xml:space="preserve">    (U4)0x0000003FU,                                                           /* 60 UNKNOWN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1</v>
      </c>
      <c r="AE197" s="132">
        <f t="shared" si="34"/>
        <v>1</v>
      </c>
      <c r="AF197" s="132">
        <f t="shared" si="34"/>
        <v>1</v>
      </c>
      <c r="AG197" s="132">
        <f t="shared" si="34"/>
        <v>1</v>
      </c>
      <c r="AH197" s="132">
        <f t="shared" si="34"/>
        <v>1</v>
      </c>
      <c r="AI197" s="132">
        <f t="shared" si="34"/>
        <v>1</v>
      </c>
      <c r="AJ197" s="52" t="str">
        <f t="shared" si="21"/>
        <v>UNKNOWN</v>
      </c>
      <c r="AK197" s="65"/>
      <c r="AL197" s="65" t="str">
        <f t="shared" si="24"/>
        <v>3F</v>
      </c>
      <c r="AM197" s="67" t="str">
        <f t="shared" si="25"/>
        <v>00</v>
      </c>
      <c r="AN197" s="67" t="str">
        <f t="shared" si="26"/>
        <v>00</v>
      </c>
      <c r="AO197" s="67" t="str">
        <f t="shared" si="27"/>
        <v>00</v>
      </c>
      <c r="AQ197" s="206" t="str">
        <f t="shared" si="22"/>
        <v xml:space="preserve">    (U4)0x0000003FU,                                                           /* 61 UNKNOWN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1</v>
      </c>
      <c r="AE198" s="132">
        <f t="shared" si="34"/>
        <v>1</v>
      </c>
      <c r="AF198" s="132">
        <f t="shared" si="34"/>
        <v>1</v>
      </c>
      <c r="AG198" s="132">
        <f t="shared" si="34"/>
        <v>1</v>
      </c>
      <c r="AH198" s="132">
        <f t="shared" si="34"/>
        <v>1</v>
      </c>
      <c r="AI198" s="132">
        <f t="shared" si="34"/>
        <v>1</v>
      </c>
      <c r="AJ198" s="52" t="str">
        <f t="shared" si="21"/>
        <v>UNKNOWN</v>
      </c>
      <c r="AK198" s="65"/>
      <c r="AL198" s="65" t="str">
        <f t="shared" si="24"/>
        <v>3F</v>
      </c>
      <c r="AM198" s="67" t="str">
        <f t="shared" si="25"/>
        <v>00</v>
      </c>
      <c r="AN198" s="67" t="str">
        <f t="shared" si="26"/>
        <v>00</v>
      </c>
      <c r="AO198" s="67" t="str">
        <f t="shared" si="27"/>
        <v>00</v>
      </c>
      <c r="AQ198" s="206" t="str">
        <f t="shared" si="22"/>
        <v xml:space="preserve">    (U4)0x0000003FU,                                                           /* 62 UNKNOWN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1</v>
      </c>
      <c r="AE199" s="132">
        <f t="shared" si="34"/>
        <v>1</v>
      </c>
      <c r="AF199" s="132">
        <f t="shared" si="34"/>
        <v>1</v>
      </c>
      <c r="AG199" s="132">
        <f t="shared" si="34"/>
        <v>1</v>
      </c>
      <c r="AH199" s="132">
        <f t="shared" si="34"/>
        <v>1</v>
      </c>
      <c r="AI199" s="132">
        <f>IF(OR(AI69=0,AI69=1),1,0)</f>
        <v>1</v>
      </c>
      <c r="AJ199" s="52" t="str">
        <f t="shared" si="21"/>
        <v>UNKNOWN</v>
      </c>
      <c r="AK199" s="65"/>
      <c r="AL199" s="65" t="str">
        <f t="shared" si="24"/>
        <v>3F</v>
      </c>
      <c r="AM199" s="67" t="str">
        <f t="shared" si="25"/>
        <v>00</v>
      </c>
      <c r="AN199" s="67" t="str">
        <f t="shared" si="26"/>
        <v>00</v>
      </c>
      <c r="AO199" s="67" t="str">
        <f t="shared" si="27"/>
        <v>00</v>
      </c>
      <c r="AQ199" s="206" t="str">
        <f t="shared" si="22"/>
        <v xml:space="preserve">    (U4)0x0000003FU                                                            /* 63 UNKNOWN                                         */</v>
      </c>
    </row>
  </sheetData>
  <protectedRanges>
    <protectedRange sqref="L3:AC3 AF14:AG21 AF30:AG37 D6:AC53 AF46:AG53 AF62:AG69 D54:AE69" name="Table作成編集範囲"/>
    <protectedRange sqref="AF6:AI13 AH14:AI21 AF22:AI29 AH30:AI37 AF38:AI45 AH46:AI53 AD6:AE53 AF54:AI61 AH62:AI69" name="Table作成編集範囲_1"/>
    <protectedRange sqref="AF3 AI3" name="Table作成編集範囲_2"/>
    <protectedRange sqref="AJ6:AJ69" name="Table作成編集範囲_3"/>
    <protectedRange sqref="B3" name="Table作成編集範囲_4"/>
    <protectedRange sqref="AD3:AE3 AG3" name="Table作成編集範囲_2_1"/>
  </protectedRanges>
  <mergeCells count="5">
    <mergeCell ref="C2:C3"/>
    <mergeCell ref="AJ2:AJ3"/>
    <mergeCell ref="A4:B5"/>
    <mergeCell ref="AD3:AE3"/>
    <mergeCell ref="AF3:AI3"/>
  </mergeCells>
  <phoneticPr fontId="2"/>
  <conditionalFormatting sqref="D6:AI69">
    <cfRule type="cellIs" dxfId="14" priority="1" operator="equal">
      <formula>1</formula>
    </cfRule>
    <cfRule type="cellIs" dxfId="13" priority="2" operator="equal">
      <formula>"×"</formula>
    </cfRule>
  </conditionalFormatting>
  <conditionalFormatting sqref="AR5:AS70">
    <cfRule type="expression" dxfId="12" priority="4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90D6E45-CC11-40FB-849C-156CA06206CE}">
          <x14:formula1>
            <xm:f>CH_Design!$C$3:$C$103</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511E8-7905-4514-9E9F-550BAD2DAFDE}">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16"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344" t="s">
        <v>327</v>
      </c>
      <c r="AE3" s="346"/>
      <c r="AF3" s="344" t="s">
        <v>346</v>
      </c>
      <c r="AG3" s="345"/>
      <c r="AH3" s="345"/>
      <c r="AI3" s="346"/>
      <c r="AJ3" s="343"/>
      <c r="AR3" s="98" t="s">
        <v>96</v>
      </c>
    </row>
    <row r="4" spans="1:49" ht="14.25" thickBot="1">
      <c r="A4" s="336" t="s">
        <v>63</v>
      </c>
      <c r="B4" s="337"/>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136"/>
      <c r="AR4" s="86" t="s">
        <v>82</v>
      </c>
      <c r="AS4" s="87"/>
      <c r="AT4" s="87"/>
      <c r="AU4" s="87"/>
      <c r="AV4" s="87"/>
      <c r="AW4" s="88"/>
    </row>
    <row r="5" spans="1:49" ht="14.25" thickBot="1">
      <c r="A5" s="338"/>
      <c r="B5" s="339"/>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137"/>
      <c r="AR5" s="89" t="str">
        <f ca="1">"static const U4  "&amp;AW8&amp;"["&amp;AW10&amp;"]"&amp;" = {"</f>
        <v>static const U4  u4_sp_ALERT_S_ADTJA_PD_HFML_CRIT[ALERT_S_ADTJA_PD_HFML_NUM_DST] = {</v>
      </c>
      <c r="AS5" s="89" t="str">
        <f ca="1">"static const U4  "&amp;$AW$9&amp;"["&amp;$AW$10&amp;"] = {"</f>
        <v>static const U4  u4_sp_ALERT_S_ADTJA_PD_HFML_MASK[ALERT_S_ADTJA_PD_HFML_NUM_DST] = {</v>
      </c>
      <c r="AT5" s="89" t="str">
        <f ca="1">"static const U1  "&amp;$AW$11&amp;"["&amp;$AW$10&amp;"] = {"</f>
        <v>static const U1  u1_sp_ALERT_S_ADTJA_PD_HFML_DST[ALERT_S_ADTJA_PD_HFML_NUM_DST] = {</v>
      </c>
      <c r="AU5" s="89" t="str">
        <f ca="1">"const ST_ALERT_MTRX "&amp;$AW$12&amp;" = {"</f>
        <v>const ST_ALERT_MTRX st_gp_ALERT_S_ADTJA_MTRX[10] = {</v>
      </c>
      <c r="AV5" s="70" t="str">
        <f ca="1">"#define "&amp;AW10&amp;REPT(" ",41-LEN(AW10))&amp;"("&amp;AW13&amp;"U)"</f>
        <v>#define ALERT_S_ADTJA_PD_HFML_NUM_DST            (64U)</v>
      </c>
      <c r="AW5" s="71"/>
    </row>
    <row r="6" spans="1:49">
      <c r="B6" s="140" t="str">
        <f ca="1">"Table "&amp;$AW$6</f>
        <v>Table PD_HFML</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38" t="s">
        <v>67</v>
      </c>
      <c r="AA6" s="138" t="s">
        <v>67</v>
      </c>
      <c r="AB6" s="138" t="s">
        <v>67</v>
      </c>
      <c r="AC6" s="138" t="s">
        <v>67</v>
      </c>
      <c r="AD6" s="138">
        <v>0</v>
      </c>
      <c r="AE6" s="138">
        <v>0</v>
      </c>
      <c r="AF6" s="138">
        <v>0</v>
      </c>
      <c r="AG6" s="138">
        <v>0</v>
      </c>
      <c r="AH6" s="138">
        <v>0</v>
      </c>
      <c r="AI6" s="138">
        <v>0</v>
      </c>
      <c r="AJ6" s="114"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(U4)0x0000003FU,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PD_HFML</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v>0</v>
      </c>
      <c r="AE7" s="138">
        <v>0</v>
      </c>
      <c r="AF7" s="138">
        <v>0</v>
      </c>
      <c r="AG7" s="138">
        <v>0</v>
      </c>
      <c r="AH7" s="138">
        <v>0</v>
      </c>
      <c r="AI7" s="138">
        <v>1</v>
      </c>
      <c r="AJ7" s="114" t="s">
        <v>347</v>
      </c>
      <c r="AL7" s="206" t="str">
        <f t="shared" ca="1" si="0"/>
        <v xml:space="preserve">    (U1)ALERT_REQ_S_ADTJA_PD_HFML_WRN2</v>
      </c>
      <c r="AR7" s="68" t="str">
        <f t="shared" ref="AR7:AR70" si="3">IF(AQ72&lt;&gt;"",AQ72,IF(AQ71&lt;&gt;"","};",""))</f>
        <v xml:space="preserve">    (U4)0x00000001U,                                                           /* 01 WRN2                                            */</v>
      </c>
      <c r="AS7" s="68" t="str">
        <f t="shared" ref="AS7:AS70" si="4">IF(AQ137&lt;&gt;"",AQ137,IF(AQ136&lt;&gt;"","};",""))</f>
        <v xml:space="preserve">    (U4)0x0000003FU,                                                           /* 01 WRN2                                            */</v>
      </c>
      <c r="AT7" s="68" t="str">
        <f t="shared" ca="1" si="1"/>
        <v xml:space="preserve">    (U1)ALERT_REQ_S_ADTJA_PD_HFML_WRN2,                                        /* 01 WRN2                                            */</v>
      </c>
      <c r="AU7" s="68" t="str">
        <f ca="1">"        &amp;"&amp;$AW$14&amp;","&amp;REPT(" ",69-LEN($AW$14))&amp;"/* fp_u4_SRC_CHK                                      */"</f>
        <v xml:space="preserve">        &amp;u4_s_AlertS_adtjaPdHfmlSrcchk,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v>0</v>
      </c>
      <c r="AE8" s="138">
        <v>0</v>
      </c>
      <c r="AF8" s="138">
        <v>0</v>
      </c>
      <c r="AG8" s="138">
        <v>0</v>
      </c>
      <c r="AH8" s="138">
        <v>1</v>
      </c>
      <c r="AI8" s="138">
        <v>0</v>
      </c>
      <c r="AJ8" s="254" t="s">
        <v>32</v>
      </c>
      <c r="AL8" s="206" t="str">
        <f t="shared" si="0"/>
        <v xml:space="preserve">    (U1)ALERT_REQ_UNKNOWN</v>
      </c>
      <c r="AR8" s="68" t="str">
        <f t="shared" si="3"/>
        <v xml:space="preserve">    (U4)0x00000002U,                                                           /* 02 UNKNOWN                                         */</v>
      </c>
      <c r="AS8" s="68" t="str">
        <f t="shared" si="4"/>
        <v xml:space="preserve">    (U4)0x0000003FU,                                                           /* 02 UNKNOWN                                         */</v>
      </c>
      <c r="AT8" s="68" t="str">
        <f>IF(AJ8&lt;&gt;"",AL8&amp;IF(AJ9&lt;&gt;"",","," ")&amp;REPT(" ",78-LEN(AL8))&amp;"/* "&amp;IF(C8&lt;10,"0"&amp;C8,C8)&amp;" "&amp;AJ8&amp;REPT(" ",48-LEN(AJ8))&amp;"*/",IF(AJ7&lt;&gt;"","};",""))</f>
        <v xml:space="preserve">    (U1)ALERT_REQ_UNKNOWN,                                                     /* 02 UNKNOWN                                         */</v>
      </c>
      <c r="AU8" s="68" t="str">
        <f ca="1">IF($AW$15&lt;&gt;"NULL","        &amp;"&amp;$AW$15&amp;","&amp;REPT(" ",69-LEN($AW$15))&amp;"/* fp_vd_XDST                                         */","        vdp_PTR_NA,                                                            /* fp_vd_XDST                                         */")</f>
        <v xml:space="preserve">        vdp_PTR_NA,                                                            /* fp_vd_XDST                                         */</v>
      </c>
      <c r="AV8" s="54" t="s">
        <v>72</v>
      </c>
      <c r="AW8" s="73" t="str">
        <f ca="1">"u4_sp_ALERT_"&amp;IF(AW6&lt;&gt;AW17,$AW$17&amp;"_"&amp;$AW$6,AW17)&amp;"_CRIT"</f>
        <v>u4_sp_ALERT_S_ADTJA_PD_HFML_CRIT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v>0</v>
      </c>
      <c r="AE9" s="138">
        <v>0</v>
      </c>
      <c r="AF9" s="138">
        <v>0</v>
      </c>
      <c r="AG9" s="138">
        <v>0</v>
      </c>
      <c r="AH9" s="138">
        <v>1</v>
      </c>
      <c r="AI9" s="138">
        <v>1</v>
      </c>
      <c r="AJ9" s="114" t="s">
        <v>348</v>
      </c>
      <c r="AL9" s="206" t="str">
        <f t="shared" ca="1" si="0"/>
        <v xml:space="preserve">    (U1)ALERT_REQ_S_ADTJA_PD_HFML_WRN1</v>
      </c>
      <c r="AR9" s="68" t="str">
        <f t="shared" si="3"/>
        <v xml:space="preserve">    (U4)0x00000003U,                                                           /* 03 WRN1                                            */</v>
      </c>
      <c r="AS9" s="68" t="str">
        <f t="shared" si="4"/>
        <v xml:space="preserve">    (U4)0x0000003FU,                                                           /* 03 WRN1                                            */</v>
      </c>
      <c r="AT9" s="68" t="str">
        <f t="shared" ca="1" si="1"/>
        <v xml:space="preserve">    (U1)ALERT_REQ_S_ADTJA_PD_HFML_WRN1,                                        /* 03 WRN1                                            */</v>
      </c>
      <c r="AU9" s="68"/>
      <c r="AV9" s="54" t="s">
        <v>73</v>
      </c>
      <c r="AW9" s="73" t="str">
        <f ca="1">"u4_sp_ALERT_"&amp;IF(AW6&lt;&gt;AW17,$AW$17&amp;"_"&amp;$AW$6,AW17)&amp;"_MASK"</f>
        <v>u4_sp_ALERT_S_ADTJA_PD_HFML_MASK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v>0</v>
      </c>
      <c r="AE10" s="138">
        <v>0</v>
      </c>
      <c r="AF10" s="253">
        <v>0</v>
      </c>
      <c r="AG10" s="253">
        <v>1</v>
      </c>
      <c r="AH10" s="253">
        <v>0</v>
      </c>
      <c r="AI10" s="253">
        <v>0</v>
      </c>
      <c r="AJ10" s="254" t="s">
        <v>32</v>
      </c>
      <c r="AL10" s="206" t="str">
        <f t="shared" si="0"/>
        <v xml:space="preserve">    (U1)ALERT_REQ_UNKNOWN</v>
      </c>
      <c r="AR10" s="68" t="str">
        <f t="shared" si="3"/>
        <v xml:space="preserve">    (U4)0x00000004U,                                                           /* 04 UNKNOWN                                         */</v>
      </c>
      <c r="AS10" s="68" t="str">
        <f t="shared" si="4"/>
        <v xml:space="preserve">    (U4)0x0000003FU,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ALERT_S_ADTJA_PD_HFML_NUM_DST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v>0</v>
      </c>
      <c r="AE11" s="138">
        <v>0</v>
      </c>
      <c r="AF11" s="253">
        <v>0</v>
      </c>
      <c r="AG11" s="253">
        <v>1</v>
      </c>
      <c r="AH11" s="253">
        <v>0</v>
      </c>
      <c r="AI11" s="253">
        <v>1</v>
      </c>
      <c r="AJ11" s="254" t="s">
        <v>32</v>
      </c>
      <c r="AL11" s="206" t="str">
        <f t="shared" si="0"/>
        <v xml:space="preserve">    (U1)ALERT_REQ_UNKNOWN</v>
      </c>
      <c r="AR11" s="68" t="str">
        <f t="shared" si="3"/>
        <v xml:space="preserve">    (U4)0x00000005U,                                                           /* 05 UNKNOWN                                         */</v>
      </c>
      <c r="AS11" s="68" t="str">
        <f t="shared" si="4"/>
        <v xml:space="preserve">    (U4)0x0000003FU,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u1_sp_ALERT_S_ADTJA_PD_HFML_DST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v>0</v>
      </c>
      <c r="AE12" s="138">
        <v>0</v>
      </c>
      <c r="AF12" s="253">
        <v>0</v>
      </c>
      <c r="AG12" s="253">
        <v>1</v>
      </c>
      <c r="AH12" s="253">
        <v>1</v>
      </c>
      <c r="AI12" s="253">
        <v>0</v>
      </c>
      <c r="AJ12" s="254" t="s">
        <v>32</v>
      </c>
      <c r="AL12" s="206" t="str">
        <f t="shared" si="0"/>
        <v xml:space="preserve">    (U1)ALERT_REQ_UNKNOWN</v>
      </c>
      <c r="AR12" s="68" t="str">
        <f t="shared" si="3"/>
        <v xml:space="preserve">    (U4)0x00000006U,                                                           /* 06 UNKNOWN                                         */</v>
      </c>
      <c r="AS12" s="68" t="str">
        <f t="shared" si="4"/>
        <v xml:space="preserve">    (U4)0x0000003FU,                                                           /* 06 UNKNOWN                                         */</v>
      </c>
      <c r="AT12" s="68" t="str">
        <f t="shared" si="1"/>
        <v xml:space="preserve">    (U1)ALERT_REQ_UNKNOWN,                                                     /* 06 UNKNOWN                                         */</v>
      </c>
      <c r="AU12" s="68"/>
      <c r="AV12" s="54" t="s">
        <v>88</v>
      </c>
      <c r="AW12" s="73" t="str">
        <f ca="1">Matrix!D8&amp;"["&amp;Matrix!D7&amp;"]"</f>
        <v>st_gp_ALERT_S_ADTJA_MTRX[10]</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v>0</v>
      </c>
      <c r="AE13" s="138">
        <v>0</v>
      </c>
      <c r="AF13" s="253">
        <v>0</v>
      </c>
      <c r="AG13" s="253">
        <v>1</v>
      </c>
      <c r="AH13" s="253">
        <v>1</v>
      </c>
      <c r="AI13" s="253">
        <v>1</v>
      </c>
      <c r="AJ13" s="254" t="s">
        <v>32</v>
      </c>
      <c r="AL13" s="206" t="str">
        <f t="shared" si="0"/>
        <v xml:space="preserve">    (U1)ALERT_REQ_UNKNOWN</v>
      </c>
      <c r="AR13" s="68" t="str">
        <f t="shared" si="3"/>
        <v xml:space="preserve">    (U4)0x00000007U,                                                           /* 07 UNKNOWN                                         */</v>
      </c>
      <c r="AS13" s="68" t="str">
        <f t="shared" si="4"/>
        <v xml:space="preserve">    (U4)0x0000003FU,                                                           /* 07 UNKNOWN                                         */</v>
      </c>
      <c r="AT13" s="68" t="str">
        <f t="shared" si="1"/>
        <v xml:space="preserve">    (U1)ALERT_REQ_UNKNOWN,                                                     /* 07 UNKNOWN                                         */</v>
      </c>
      <c r="AU13" s="68" t="str">
        <f ca="1">"        &amp;"&amp;$AW$11&amp;"[0],"&amp;REPT(" ",66-LEN($AW$11))&amp;"/* u1p_DST                                            */"</f>
        <v xml:space="preserve">        &amp;u1_sp_ALERT_S_ADTJA_PD_HFML_DST[0],                                   /* u1p_DST                                            */</v>
      </c>
      <c r="AV13" s="54" t="s">
        <v>76</v>
      </c>
      <c r="AW13" s="139">
        <f>COUNTA($AJ$6:$AJ$69)</f>
        <v>64</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v>0</v>
      </c>
      <c r="AE14" s="138">
        <v>0</v>
      </c>
      <c r="AF14" s="253">
        <v>1</v>
      </c>
      <c r="AG14" s="253">
        <v>0</v>
      </c>
      <c r="AH14" s="253">
        <v>0</v>
      </c>
      <c r="AI14" s="253">
        <v>0</v>
      </c>
      <c r="AJ14" s="254" t="s">
        <v>32</v>
      </c>
      <c r="AL14" s="206" t="str">
        <f t="shared" si="0"/>
        <v xml:space="preserve">    (U1)ALERT_REQ_UNKNOWN</v>
      </c>
      <c r="AR14" s="68" t="str">
        <f t="shared" si="3"/>
        <v xml:space="preserve">    (U4)0x00000008U,                                                           /* 08 UNKNOWN                                         */</v>
      </c>
      <c r="AS14" s="68" t="str">
        <f t="shared" si="4"/>
        <v xml:space="preserve">    (U4)0x0000003FU,                                                           /* 08 UNKNOWN                                         */</v>
      </c>
      <c r="AT14" s="68" t="str">
        <f t="shared" si="1"/>
        <v xml:space="preserve">    (U1)ALERT_REQ_UNKNOWN,                                                     /* 08 UNKNOWN                                         */</v>
      </c>
      <c r="AU14" s="68" t="str">
        <f ca="1">"        (U2)"&amp;$AW$10&amp;","&amp;REPT(" ",66-LEN($AW$10))&amp;"/* u2_num_srch                                        */"</f>
        <v xml:space="preserve">        (U2)ALERT_S_ADTJA_PD_HFML_NUM_DST,                                     /* u2_num_srch                                        */</v>
      </c>
      <c r="AV14" s="54" t="s">
        <v>77</v>
      </c>
      <c r="AW14" s="73" t="str">
        <f ca="1">IF(AW6&lt;&gt;AW17,VLOOKUP(AW6,Matrix!$C$13:$G$37,4,FALSE),Matrix!F13)</f>
        <v>u4_s_AlertS_adtjaPdHfmlSrcchk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v>0</v>
      </c>
      <c r="AE15" s="138">
        <v>0</v>
      </c>
      <c r="AF15" s="253">
        <v>1</v>
      </c>
      <c r="AG15" s="253">
        <v>0</v>
      </c>
      <c r="AH15" s="253">
        <v>0</v>
      </c>
      <c r="AI15" s="253">
        <v>1</v>
      </c>
      <c r="AJ15" s="254" t="s">
        <v>32</v>
      </c>
      <c r="AL15" s="206" t="str">
        <f t="shared" si="0"/>
        <v xml:space="preserve">    (U1)ALERT_REQ_UNKNOWN</v>
      </c>
      <c r="AR15" s="68" t="str">
        <f t="shared" si="3"/>
        <v xml:space="preserve">    (U4)0x00000009U,                                                           /* 09 UNKNOWN                                         */</v>
      </c>
      <c r="AS15" s="68" t="str">
        <f t="shared" si="4"/>
        <v xml:space="preserve">    (U4)0x0000003FU,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v>0</v>
      </c>
      <c r="AE16" s="138">
        <v>0</v>
      </c>
      <c r="AF16" s="253">
        <v>1</v>
      </c>
      <c r="AG16" s="253">
        <v>0</v>
      </c>
      <c r="AH16" s="253">
        <v>1</v>
      </c>
      <c r="AI16" s="253">
        <v>0</v>
      </c>
      <c r="AJ16" s="254" t="s">
        <v>32</v>
      </c>
      <c r="AL16" s="206" t="str">
        <f t="shared" si="0"/>
        <v xml:space="preserve">    (U1)ALERT_REQ_UNKNOWN</v>
      </c>
      <c r="AR16" s="68" t="str">
        <f t="shared" si="3"/>
        <v xml:space="preserve">    (U4)0x0000000AU,                                                           /* 10 UNKNOWN                                         */</v>
      </c>
      <c r="AS16" s="68" t="str">
        <f t="shared" si="4"/>
        <v xml:space="preserve">    (U4)0x0000003FU,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v>0</v>
      </c>
      <c r="AE17" s="138">
        <v>0</v>
      </c>
      <c r="AF17" s="253">
        <v>1</v>
      </c>
      <c r="AG17" s="253">
        <v>0</v>
      </c>
      <c r="AH17" s="253">
        <v>1</v>
      </c>
      <c r="AI17" s="253">
        <v>1</v>
      </c>
      <c r="AJ17" s="254" t="s">
        <v>32</v>
      </c>
      <c r="AL17" s="206" t="str">
        <f t="shared" si="0"/>
        <v xml:space="preserve">    (U1)ALERT_REQ_UNKNOWN</v>
      </c>
      <c r="AR17" s="68" t="str">
        <f t="shared" si="3"/>
        <v xml:space="preserve">    (U4)0x0000000BU,                                                           /* 11 UNKNOWN                                         */</v>
      </c>
      <c r="AS17" s="68" t="str">
        <f t="shared" si="4"/>
        <v xml:space="preserve">    (U4)0x0000003FU,                                                           /* 11 UNKNOWN                                         */</v>
      </c>
      <c r="AT17" s="68" t="str">
        <f t="shared" si="1"/>
        <v xml:space="preserve">    (U1)ALERT_REQ_UNKNOWN,                                                     /* 11 UNKNOWN                                         */</v>
      </c>
      <c r="AU17" s="69" t="s">
        <v>81</v>
      </c>
      <c r="AV17" s="55" t="s">
        <v>79</v>
      </c>
      <c r="AW17" s="74" t="str">
        <f ca="1">UPPER(Matrix!$D$6)</f>
        <v>S_ADTJA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v>0</v>
      </c>
      <c r="AE18" s="138">
        <v>0</v>
      </c>
      <c r="AF18" s="253">
        <v>1</v>
      </c>
      <c r="AG18" s="253">
        <v>1</v>
      </c>
      <c r="AH18" s="253">
        <v>0</v>
      </c>
      <c r="AI18" s="253">
        <v>0</v>
      </c>
      <c r="AJ18" s="254" t="s">
        <v>32</v>
      </c>
      <c r="AL18" s="206" t="str">
        <f t="shared" si="0"/>
        <v xml:space="preserve">    (U1)ALERT_REQ_UNKNOWN</v>
      </c>
      <c r="AR18" s="68" t="str">
        <f t="shared" si="3"/>
        <v xml:space="preserve">    (U4)0x0000000CU,                                                           /* 12 UNKNOWN                                         */</v>
      </c>
      <c r="AS18" s="68" t="str">
        <f t="shared" si="4"/>
        <v xml:space="preserve">    (U4)0x0000003FU,                                                           /* 12 UNKNOWN                                         */</v>
      </c>
      <c r="AT18" s="68" t="str">
        <f t="shared" si="1"/>
        <v xml:space="preserve">    (U1)ALERT_REQ_UNKNOWN,                                                     /* 12 UNKNOWN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v>0</v>
      </c>
      <c r="AE19" s="138">
        <v>0</v>
      </c>
      <c r="AF19" s="253">
        <v>1</v>
      </c>
      <c r="AG19" s="253">
        <v>1</v>
      </c>
      <c r="AH19" s="253">
        <v>0</v>
      </c>
      <c r="AI19" s="253">
        <v>1</v>
      </c>
      <c r="AJ19" s="254" t="s">
        <v>32</v>
      </c>
      <c r="AL19" s="206" t="str">
        <f t="shared" si="0"/>
        <v xml:space="preserve">    (U1)ALERT_REQ_UNKNOWN</v>
      </c>
      <c r="AR19" s="68" t="str">
        <f t="shared" si="3"/>
        <v xml:space="preserve">    (U4)0x0000000DU,                                                           /* 13 UNKNOWN                                         */</v>
      </c>
      <c r="AS19" s="68" t="str">
        <f t="shared" si="4"/>
        <v xml:space="preserve">    (U4)0x0000003FU,                                                           /* 13 UNKNOWN                                         */</v>
      </c>
      <c r="AT19" s="68" t="str">
        <f t="shared" si="1"/>
        <v xml:space="preserve">    (U1)ALERT_REQ_UNKNOWN,                                                     /* 13 UNKNOWN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v>0</v>
      </c>
      <c r="AE20" s="138">
        <v>0</v>
      </c>
      <c r="AF20" s="253">
        <v>1</v>
      </c>
      <c r="AG20" s="253">
        <v>1</v>
      </c>
      <c r="AH20" s="253">
        <v>1</v>
      </c>
      <c r="AI20" s="253">
        <v>0</v>
      </c>
      <c r="AJ20" s="254" t="s">
        <v>32</v>
      </c>
      <c r="AL20" s="206" t="str">
        <f t="shared" si="0"/>
        <v xml:space="preserve">    (U1)ALERT_REQ_UNKNOWN</v>
      </c>
      <c r="AR20" s="68" t="str">
        <f t="shared" si="3"/>
        <v xml:space="preserve">    (U4)0x0000000EU,                                                           /* 14 UNKNOWN                                         */</v>
      </c>
      <c r="AS20" s="68" t="str">
        <f t="shared" si="4"/>
        <v xml:space="preserve">    (U4)0x0000003FU,                                                           /* 14 UNKNOWN                                         */</v>
      </c>
      <c r="AT20" s="68" t="str">
        <f t="shared" si="1"/>
        <v xml:space="preserve">    (U1)ALERT_REQ_UNKNOWN,                                                     /* 14 UNKNOWN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v>0</v>
      </c>
      <c r="AE21" s="138">
        <v>0</v>
      </c>
      <c r="AF21" s="253">
        <v>1</v>
      </c>
      <c r="AG21" s="253">
        <v>1</v>
      </c>
      <c r="AH21" s="253">
        <v>1</v>
      </c>
      <c r="AI21" s="253">
        <v>1</v>
      </c>
      <c r="AJ21" s="254" t="s">
        <v>32</v>
      </c>
      <c r="AL21" s="206" t="str">
        <f t="shared" si="0"/>
        <v xml:space="preserve">    (U1)ALERT_REQ_UNKNOWN</v>
      </c>
      <c r="AR21" s="68" t="str">
        <f t="shared" si="3"/>
        <v xml:space="preserve">    (U4)0x0000000FU,                                                           /* 15 UNKNOWN                                         */</v>
      </c>
      <c r="AS21" s="68" t="str">
        <f t="shared" si="4"/>
        <v xml:space="preserve">    (U4)0x0000003FU,                                                           /* 15 UNKNOWN                                         */</v>
      </c>
      <c r="AT21" s="68" t="str">
        <f t="shared" si="1"/>
        <v xml:space="preserve">    (U1)ALERT_REQ_UNKNOWN,                                                     /* 15 UNKNOWN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v>0</v>
      </c>
      <c r="AE22" s="138">
        <v>1</v>
      </c>
      <c r="AF22" s="138">
        <v>0</v>
      </c>
      <c r="AG22" s="138">
        <v>0</v>
      </c>
      <c r="AH22" s="138">
        <v>0</v>
      </c>
      <c r="AI22" s="138">
        <v>0</v>
      </c>
      <c r="AJ22" s="254" t="s">
        <v>32</v>
      </c>
      <c r="AL22" s="206" t="str">
        <f t="shared" si="0"/>
        <v xml:space="preserve">    (U1)ALERT_REQ_UNKNOWN</v>
      </c>
      <c r="AR22" s="68" t="str">
        <f t="shared" si="3"/>
        <v xml:space="preserve">    (U4)0x00000010U,                                                           /* 16 UNKNOWN                                         */</v>
      </c>
      <c r="AS22" s="68" t="str">
        <f t="shared" si="4"/>
        <v xml:space="preserve">    (U4)0x0000003FU,                                                           /* 16 UNKNOWN                                         */</v>
      </c>
      <c r="AT22" s="68" t="str">
        <f t="shared" si="1"/>
        <v xml:space="preserve">    (U1)ALERT_REQ_UNKNOWN,                                                     /* 16 UNKNOWN                                         */</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v>0</v>
      </c>
      <c r="AE23" s="138">
        <v>1</v>
      </c>
      <c r="AF23" s="138">
        <v>0</v>
      </c>
      <c r="AG23" s="138">
        <v>0</v>
      </c>
      <c r="AH23" s="138">
        <v>0</v>
      </c>
      <c r="AI23" s="138">
        <v>1</v>
      </c>
      <c r="AJ23" s="254" t="s">
        <v>32</v>
      </c>
      <c r="AL23" s="206" t="str">
        <f t="shared" si="0"/>
        <v xml:space="preserve">    (U1)ALERT_REQ_UNKNOWN</v>
      </c>
      <c r="AR23" s="68" t="str">
        <f t="shared" si="3"/>
        <v xml:space="preserve">    (U4)0x00000011U,                                                           /* 17 UNKNOWN                                         */</v>
      </c>
      <c r="AS23" s="68" t="str">
        <f t="shared" si="4"/>
        <v xml:space="preserve">    (U4)0x0000003FU,                                                           /* 17 UNKNOWN                                         */</v>
      </c>
      <c r="AT23" s="68" t="str">
        <f t="shared" si="1"/>
        <v xml:space="preserve">    (U1)ALERT_REQ_UNKNOWN,                                                     /* 17 UNKNOWN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v>0</v>
      </c>
      <c r="AE24" s="138">
        <v>1</v>
      </c>
      <c r="AF24" s="138">
        <v>0</v>
      </c>
      <c r="AG24" s="138">
        <v>0</v>
      </c>
      <c r="AH24" s="138">
        <v>1</v>
      </c>
      <c r="AI24" s="138">
        <v>0</v>
      </c>
      <c r="AJ24" s="254" t="s">
        <v>32</v>
      </c>
      <c r="AL24" s="206" t="str">
        <f t="shared" si="0"/>
        <v xml:space="preserve">    (U1)ALERT_REQ_UNKNOWN</v>
      </c>
      <c r="AR24" s="68" t="str">
        <f t="shared" si="3"/>
        <v xml:space="preserve">    (U4)0x00000012U,                                                           /* 18 UNKNOWN                                         */</v>
      </c>
      <c r="AS24" s="68" t="str">
        <f t="shared" si="4"/>
        <v xml:space="preserve">    (U4)0x0000003FU,                                                           /* 18 UNKNOWN                                         */</v>
      </c>
      <c r="AT24" s="68" t="str">
        <f t="shared" si="1"/>
        <v xml:space="preserve">    (U1)ALERT_REQ_UNKNOWN,                                                     /* 18 UNKNOWN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v>0</v>
      </c>
      <c r="AE25" s="138">
        <v>1</v>
      </c>
      <c r="AF25" s="138">
        <v>0</v>
      </c>
      <c r="AG25" s="138">
        <v>0</v>
      </c>
      <c r="AH25" s="138">
        <v>1</v>
      </c>
      <c r="AI25" s="138">
        <v>1</v>
      </c>
      <c r="AJ25" s="254" t="s">
        <v>32</v>
      </c>
      <c r="AL25" s="206" t="str">
        <f t="shared" si="0"/>
        <v xml:space="preserve">    (U1)ALERT_REQ_UNKNOWN</v>
      </c>
      <c r="AR25" s="68" t="str">
        <f t="shared" si="3"/>
        <v xml:space="preserve">    (U4)0x00000013U,                                                           /* 19 UNKNOWN                                         */</v>
      </c>
      <c r="AS25" s="68" t="str">
        <f t="shared" si="4"/>
        <v xml:space="preserve">    (U4)0x0000003FU,                                                           /* 19 UNKNOWN                                         */</v>
      </c>
      <c r="AT25" s="68" t="str">
        <f t="shared" si="1"/>
        <v xml:space="preserve">    (U1)ALERT_REQ_UNKNOWN,                                                     /* 19 UNKNOWN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v>0</v>
      </c>
      <c r="AE26" s="138">
        <v>1</v>
      </c>
      <c r="AF26" s="253">
        <v>0</v>
      </c>
      <c r="AG26" s="253">
        <v>1</v>
      </c>
      <c r="AH26" s="253">
        <v>0</v>
      </c>
      <c r="AI26" s="253">
        <v>0</v>
      </c>
      <c r="AJ26" s="254" t="s">
        <v>32</v>
      </c>
      <c r="AL26" s="206" t="str">
        <f t="shared" si="0"/>
        <v xml:space="preserve">    (U1)ALERT_REQ_UNKNOWN</v>
      </c>
      <c r="AR26" s="68" t="str">
        <f t="shared" si="3"/>
        <v xml:space="preserve">    (U4)0x00000014U,                                                           /* 20 UNKNOWN                                         */</v>
      </c>
      <c r="AS26" s="68" t="str">
        <f t="shared" si="4"/>
        <v xml:space="preserve">    (U4)0x0000003FU,                                                           /* 20 UNKNOWN                                         */</v>
      </c>
      <c r="AT26" s="68" t="str">
        <f t="shared" si="1"/>
        <v xml:space="preserve">    (U1)ALERT_REQ_UNKNOWN,                                                     /* 20 UNKNOWN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v>0</v>
      </c>
      <c r="AE27" s="138">
        <v>1</v>
      </c>
      <c r="AF27" s="253">
        <v>0</v>
      </c>
      <c r="AG27" s="253">
        <v>1</v>
      </c>
      <c r="AH27" s="253">
        <v>0</v>
      </c>
      <c r="AI27" s="253">
        <v>1</v>
      </c>
      <c r="AJ27" s="254" t="s">
        <v>32</v>
      </c>
      <c r="AL27" s="206" t="str">
        <f t="shared" si="0"/>
        <v xml:space="preserve">    (U1)ALERT_REQ_UNKNOWN</v>
      </c>
      <c r="AR27" s="68" t="str">
        <f t="shared" si="3"/>
        <v xml:space="preserve">    (U4)0x00000015U,                                                           /* 21 UNKNOWN                                         */</v>
      </c>
      <c r="AS27" s="68" t="str">
        <f t="shared" si="4"/>
        <v xml:space="preserve">    (U4)0x0000003FU,                                                           /* 21 UNKNOWN                                         */</v>
      </c>
      <c r="AT27" s="68" t="str">
        <f t="shared" si="1"/>
        <v xml:space="preserve">    (U1)ALERT_REQ_UNKNOWN,                                                     /* 21 UNKNOWN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v>0</v>
      </c>
      <c r="AE28" s="138">
        <v>1</v>
      </c>
      <c r="AF28" s="253">
        <v>0</v>
      </c>
      <c r="AG28" s="253">
        <v>1</v>
      </c>
      <c r="AH28" s="253">
        <v>1</v>
      </c>
      <c r="AI28" s="253">
        <v>0</v>
      </c>
      <c r="AJ28" s="254" t="s">
        <v>32</v>
      </c>
      <c r="AL28" s="206" t="str">
        <f t="shared" si="0"/>
        <v xml:space="preserve">    (U1)ALERT_REQ_UNKNOWN</v>
      </c>
      <c r="AR28" s="68" t="str">
        <f t="shared" si="3"/>
        <v xml:space="preserve">    (U4)0x00000016U,                                                           /* 22 UNKNOWN                                         */</v>
      </c>
      <c r="AS28" s="68" t="str">
        <f t="shared" si="4"/>
        <v xml:space="preserve">    (U4)0x0000003FU,                                                           /* 22 UNKNOWN                                         */</v>
      </c>
      <c r="AT28" s="68" t="str">
        <f t="shared" si="1"/>
        <v xml:space="preserve">    (U1)ALERT_REQ_UNKNOWN,                                                     /* 22 UNKNOWN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v>0</v>
      </c>
      <c r="AE29" s="138">
        <v>1</v>
      </c>
      <c r="AF29" s="253">
        <v>0</v>
      </c>
      <c r="AG29" s="253">
        <v>1</v>
      </c>
      <c r="AH29" s="253">
        <v>1</v>
      </c>
      <c r="AI29" s="253">
        <v>1</v>
      </c>
      <c r="AJ29" s="254" t="s">
        <v>32</v>
      </c>
      <c r="AL29" s="206" t="str">
        <f t="shared" si="0"/>
        <v xml:space="preserve">    (U1)ALERT_REQ_UNKNOWN</v>
      </c>
      <c r="AR29" s="68" t="str">
        <f t="shared" si="3"/>
        <v xml:space="preserve">    (U4)0x00000017U,                                                           /* 23 UNKNOWN                                         */</v>
      </c>
      <c r="AS29" s="68" t="str">
        <f t="shared" si="4"/>
        <v xml:space="preserve">    (U4)0x0000003FU,                                                           /* 23 UNKNOWN                                         */</v>
      </c>
      <c r="AT29" s="68" t="str">
        <f t="shared" si="1"/>
        <v xml:space="preserve">    (U1)ALERT_REQ_UNKNOWN,                                                     /* 23 UNKNOWN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v>0</v>
      </c>
      <c r="AE30" s="138">
        <v>1</v>
      </c>
      <c r="AF30" s="253">
        <v>1</v>
      </c>
      <c r="AG30" s="253">
        <v>0</v>
      </c>
      <c r="AH30" s="253">
        <v>0</v>
      </c>
      <c r="AI30" s="253">
        <v>0</v>
      </c>
      <c r="AJ30" s="254" t="s">
        <v>32</v>
      </c>
      <c r="AL30" s="206" t="str">
        <f t="shared" si="0"/>
        <v xml:space="preserve">    (U1)ALERT_REQ_UNKNOWN</v>
      </c>
      <c r="AR30" s="68" t="str">
        <f t="shared" si="3"/>
        <v xml:space="preserve">    (U4)0x00000018U,                                                           /* 24 UNKNOWN                                         */</v>
      </c>
      <c r="AS30" s="68" t="str">
        <f t="shared" si="4"/>
        <v xml:space="preserve">    (U4)0x0000003FU,                                                           /* 24 UNKNOWN                                         */</v>
      </c>
      <c r="AT30" s="68" t="str">
        <f t="shared" si="1"/>
        <v xml:space="preserve">    (U1)ALERT_REQ_UNKNOWN,                                                     /* 24 UNKNOWN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v>0</v>
      </c>
      <c r="AE31" s="138">
        <v>1</v>
      </c>
      <c r="AF31" s="253">
        <v>1</v>
      </c>
      <c r="AG31" s="253">
        <v>0</v>
      </c>
      <c r="AH31" s="253">
        <v>0</v>
      </c>
      <c r="AI31" s="253">
        <v>1</v>
      </c>
      <c r="AJ31" s="254" t="s">
        <v>32</v>
      </c>
      <c r="AL31" s="206" t="str">
        <f t="shared" si="0"/>
        <v xml:space="preserve">    (U1)ALERT_REQ_UNKNOWN</v>
      </c>
      <c r="AR31" s="68" t="str">
        <f t="shared" si="3"/>
        <v xml:space="preserve">    (U4)0x00000019U,                                                           /* 25 UNKNOWN                                         */</v>
      </c>
      <c r="AS31" s="68" t="str">
        <f t="shared" si="4"/>
        <v xml:space="preserve">    (U4)0x0000003FU,                                                           /* 25 UNKNOWN                                         */</v>
      </c>
      <c r="AT31" s="68" t="str">
        <f t="shared" si="1"/>
        <v xml:space="preserve">    (U1)ALERT_REQ_UNKNOWN,                                                     /* 25 UNKNOWN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v>0</v>
      </c>
      <c r="AE32" s="138">
        <v>1</v>
      </c>
      <c r="AF32" s="253">
        <v>1</v>
      </c>
      <c r="AG32" s="253">
        <v>0</v>
      </c>
      <c r="AH32" s="253">
        <v>1</v>
      </c>
      <c r="AI32" s="253">
        <v>0</v>
      </c>
      <c r="AJ32" s="254" t="s">
        <v>32</v>
      </c>
      <c r="AL32" s="206" t="str">
        <f t="shared" si="0"/>
        <v xml:space="preserve">    (U1)ALERT_REQ_UNKNOWN</v>
      </c>
      <c r="AR32" s="68" t="str">
        <f t="shared" si="3"/>
        <v xml:space="preserve">    (U4)0x0000001AU,                                                           /* 26 UNKNOWN                                         */</v>
      </c>
      <c r="AS32" s="68" t="str">
        <f t="shared" si="4"/>
        <v xml:space="preserve">    (U4)0x0000003FU,                                                           /* 26 UNKNOWN                                         */</v>
      </c>
      <c r="AT32" s="68" t="str">
        <f t="shared" si="1"/>
        <v xml:space="preserve">    (U1)ALERT_REQ_UNKNOWN,                                                     /* 26 UNKNOWN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v>0</v>
      </c>
      <c r="AE33" s="138">
        <v>1</v>
      </c>
      <c r="AF33" s="253">
        <v>1</v>
      </c>
      <c r="AG33" s="253">
        <v>0</v>
      </c>
      <c r="AH33" s="253">
        <v>1</v>
      </c>
      <c r="AI33" s="253">
        <v>1</v>
      </c>
      <c r="AJ33" s="254" t="s">
        <v>32</v>
      </c>
      <c r="AL33" s="206" t="str">
        <f t="shared" si="0"/>
        <v xml:space="preserve">    (U1)ALERT_REQ_UNKNOWN</v>
      </c>
      <c r="AR33" s="68" t="str">
        <f t="shared" si="3"/>
        <v xml:space="preserve">    (U4)0x0000001BU,                                                           /* 27 UNKNOWN                                         */</v>
      </c>
      <c r="AS33" s="68" t="str">
        <f t="shared" si="4"/>
        <v xml:space="preserve">    (U4)0x0000003FU,                                                           /* 27 UNKNOWN                                         */</v>
      </c>
      <c r="AT33" s="68" t="str">
        <f t="shared" si="1"/>
        <v xml:space="preserve">    (U1)ALERT_REQ_UNKNOWN,                                                     /* 27 UNKNOWN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v>0</v>
      </c>
      <c r="AE34" s="138">
        <v>1</v>
      </c>
      <c r="AF34" s="253">
        <v>1</v>
      </c>
      <c r="AG34" s="253">
        <v>1</v>
      </c>
      <c r="AH34" s="253">
        <v>0</v>
      </c>
      <c r="AI34" s="253">
        <v>0</v>
      </c>
      <c r="AJ34" s="254" t="s">
        <v>32</v>
      </c>
      <c r="AL34" s="206" t="str">
        <f t="shared" si="0"/>
        <v xml:space="preserve">    (U1)ALERT_REQ_UNKNOWN</v>
      </c>
      <c r="AR34" s="68" t="str">
        <f t="shared" si="3"/>
        <v xml:space="preserve">    (U4)0x0000001CU,                                                           /* 28 UNKNOWN                                         */</v>
      </c>
      <c r="AS34" s="68" t="str">
        <f t="shared" si="4"/>
        <v xml:space="preserve">    (U4)0x0000003FU,                                                           /* 28 UNKNOWN                                         */</v>
      </c>
      <c r="AT34" s="68" t="str">
        <f t="shared" si="1"/>
        <v xml:space="preserve">    (U1)ALERT_REQ_UNKNOWN,                                                     /* 28 UNKNOWN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v>0</v>
      </c>
      <c r="AE35" s="138">
        <v>1</v>
      </c>
      <c r="AF35" s="253">
        <v>1</v>
      </c>
      <c r="AG35" s="253">
        <v>1</v>
      </c>
      <c r="AH35" s="253">
        <v>0</v>
      </c>
      <c r="AI35" s="253">
        <v>1</v>
      </c>
      <c r="AJ35" s="254" t="s">
        <v>32</v>
      </c>
      <c r="AL35" s="206" t="str">
        <f t="shared" si="0"/>
        <v xml:space="preserve">    (U1)ALERT_REQ_UNKNOWN</v>
      </c>
      <c r="AR35" s="68" t="str">
        <f t="shared" si="3"/>
        <v xml:space="preserve">    (U4)0x0000001DU,                                                           /* 29 UNKNOWN                                         */</v>
      </c>
      <c r="AS35" s="68" t="str">
        <f t="shared" si="4"/>
        <v xml:space="preserve">    (U4)0x0000003FU,                                                           /* 29 UNKNOWN                                         */</v>
      </c>
      <c r="AT35" s="68" t="str">
        <f t="shared" si="1"/>
        <v xml:space="preserve">    (U1)ALERT_REQ_UNKNOWN,                                                     /* 29 UNKNOWN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v>0</v>
      </c>
      <c r="AE36" s="138">
        <v>1</v>
      </c>
      <c r="AF36" s="253">
        <v>1</v>
      </c>
      <c r="AG36" s="253">
        <v>1</v>
      </c>
      <c r="AH36" s="253">
        <v>1</v>
      </c>
      <c r="AI36" s="253">
        <v>0</v>
      </c>
      <c r="AJ36" s="254" t="s">
        <v>32</v>
      </c>
      <c r="AL36" s="206" t="str">
        <f t="shared" si="0"/>
        <v xml:space="preserve">    (U1)ALERT_REQ_UNKNOWN</v>
      </c>
      <c r="AR36" s="68" t="str">
        <f t="shared" si="3"/>
        <v xml:space="preserve">    (U4)0x0000001EU,                                                           /* 30 UNKNOWN                                         */</v>
      </c>
      <c r="AS36" s="68" t="str">
        <f t="shared" si="4"/>
        <v xml:space="preserve">    (U4)0x0000003FU,                                                           /* 30 UNKNOWN                                         */</v>
      </c>
      <c r="AT36" s="68" t="str">
        <f t="shared" si="1"/>
        <v xml:space="preserve">    (U1)ALERT_REQ_UNKNOWN,                                                     /* 30 UNKNOWN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v>0</v>
      </c>
      <c r="AE37" s="138">
        <v>1</v>
      </c>
      <c r="AF37" s="253">
        <v>1</v>
      </c>
      <c r="AG37" s="253">
        <v>1</v>
      </c>
      <c r="AH37" s="253">
        <v>1</v>
      </c>
      <c r="AI37" s="253">
        <v>1</v>
      </c>
      <c r="AJ37" s="254" t="s">
        <v>32</v>
      </c>
      <c r="AL37" s="206" t="str">
        <f t="shared" si="0"/>
        <v xml:space="preserve">    (U1)ALERT_REQ_UNKNOWN</v>
      </c>
      <c r="AR37" s="68" t="str">
        <f t="shared" si="3"/>
        <v xml:space="preserve">    (U4)0x0000001FU,                                                           /* 31 UNKNOWN                                         */</v>
      </c>
      <c r="AS37" s="68" t="str">
        <f t="shared" si="4"/>
        <v xml:space="preserve">    (U4)0x0000003FU,                                                           /* 31 UNKNOWN                                         */</v>
      </c>
      <c r="AT37" s="68" t="str">
        <f t="shared" si="1"/>
        <v xml:space="preserve">    (U1)ALERT_REQ_UNKNOWN,                                                     /* 31 UNKNOWN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v>1</v>
      </c>
      <c r="AE38" s="138">
        <v>0</v>
      </c>
      <c r="AF38" s="138">
        <v>0</v>
      </c>
      <c r="AG38" s="138">
        <v>0</v>
      </c>
      <c r="AH38" s="138">
        <v>0</v>
      </c>
      <c r="AI38" s="138">
        <v>0</v>
      </c>
      <c r="AJ38" s="254" t="s">
        <v>32</v>
      </c>
      <c r="AL38" s="206" t="str">
        <f t="shared" si="0"/>
        <v xml:space="preserve">    (U1)ALERT_REQ_UNKNOWN</v>
      </c>
      <c r="AR38" s="68" t="str">
        <f t="shared" si="3"/>
        <v xml:space="preserve">    (U4)0x00000020U,                                                           /* 32 UNKNOWN                                         */</v>
      </c>
      <c r="AS38" s="68" t="str">
        <f t="shared" si="4"/>
        <v xml:space="preserve">    (U4)0x0000003FU,                                                           /* 32 UNKNOWN                                         */</v>
      </c>
      <c r="AT38" s="68" t="str">
        <f t="shared" si="1"/>
        <v xml:space="preserve">    (U1)ALERT_REQ_UNKNOWN,                                                     /* 32 UNKNOWN                                         */</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v>1</v>
      </c>
      <c r="AE39" s="138">
        <v>0</v>
      </c>
      <c r="AF39" s="138">
        <v>0</v>
      </c>
      <c r="AG39" s="138">
        <v>0</v>
      </c>
      <c r="AH39" s="138">
        <v>0</v>
      </c>
      <c r="AI39" s="138">
        <v>1</v>
      </c>
      <c r="AJ39" s="254" t="s">
        <v>32</v>
      </c>
      <c r="AL39" s="206" t="str">
        <f t="shared" si="0"/>
        <v xml:space="preserve">    (U1)ALERT_REQ_UNKNOWN</v>
      </c>
      <c r="AR39" s="68" t="str">
        <f t="shared" si="3"/>
        <v xml:space="preserve">    (U4)0x00000021U,                                                           /* 33 UNKNOWN                                         */</v>
      </c>
      <c r="AS39" s="68" t="str">
        <f t="shared" si="4"/>
        <v xml:space="preserve">    (U4)0x0000003FU,                                                           /* 33 UNKNOWN                                         */</v>
      </c>
      <c r="AT39" s="68" t="str">
        <f t="shared" si="1"/>
        <v xml:space="preserve">    (U1)ALERT_REQ_UNKNOWN,                                                     /* 33 UNKNOWN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v>1</v>
      </c>
      <c r="AE40" s="138">
        <v>0</v>
      </c>
      <c r="AF40" s="138">
        <v>0</v>
      </c>
      <c r="AG40" s="138">
        <v>0</v>
      </c>
      <c r="AH40" s="138">
        <v>1</v>
      </c>
      <c r="AI40" s="138">
        <v>0</v>
      </c>
      <c r="AJ40" s="254" t="s">
        <v>32</v>
      </c>
      <c r="AL40" s="206" t="str">
        <f t="shared" si="0"/>
        <v xml:space="preserve">    (U1)ALERT_REQ_UNKNOWN</v>
      </c>
      <c r="AR40" s="68" t="str">
        <f t="shared" si="3"/>
        <v xml:space="preserve">    (U4)0x00000022U,                                                           /* 34 UNKNOWN                                         */</v>
      </c>
      <c r="AS40" s="68" t="str">
        <f t="shared" si="4"/>
        <v xml:space="preserve">    (U4)0x0000003FU,                                                           /* 34 UNKNOWN                                         */</v>
      </c>
      <c r="AT40" s="68" t="str">
        <f t="shared" si="1"/>
        <v xml:space="preserve">    (U1)ALERT_REQ_UNKNOWN,                                                     /* 34 UNKNOWN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v>1</v>
      </c>
      <c r="AE41" s="138">
        <v>0</v>
      </c>
      <c r="AF41" s="138">
        <v>0</v>
      </c>
      <c r="AG41" s="138">
        <v>0</v>
      </c>
      <c r="AH41" s="138">
        <v>1</v>
      </c>
      <c r="AI41" s="138">
        <v>1</v>
      </c>
      <c r="AJ41" s="254" t="s">
        <v>32</v>
      </c>
      <c r="AL41" s="206" t="str">
        <f t="shared" si="0"/>
        <v xml:space="preserve">    (U1)ALERT_REQ_UNKNOWN</v>
      </c>
      <c r="AR41" s="68" t="str">
        <f t="shared" si="3"/>
        <v xml:space="preserve">    (U4)0x00000023U,                                                           /* 35 UNKNOWN                                         */</v>
      </c>
      <c r="AS41" s="68" t="str">
        <f t="shared" si="4"/>
        <v xml:space="preserve">    (U4)0x0000003FU,                                                           /* 35 UNKNOWN                                         */</v>
      </c>
      <c r="AT41" s="68" t="str">
        <f t="shared" si="1"/>
        <v xml:space="preserve">    (U1)ALERT_REQ_UNKNOWN,                                                     /* 35 UNKNOWN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v>1</v>
      </c>
      <c r="AE42" s="138">
        <v>0</v>
      </c>
      <c r="AF42" s="253">
        <v>0</v>
      </c>
      <c r="AG42" s="253">
        <v>1</v>
      </c>
      <c r="AH42" s="253">
        <v>0</v>
      </c>
      <c r="AI42" s="253">
        <v>0</v>
      </c>
      <c r="AJ42" s="254" t="s">
        <v>32</v>
      </c>
      <c r="AL42" s="206" t="str">
        <f t="shared" si="0"/>
        <v xml:space="preserve">    (U1)ALERT_REQ_UNKNOWN</v>
      </c>
      <c r="AR42" s="68" t="str">
        <f t="shared" si="3"/>
        <v xml:space="preserve">    (U4)0x00000024U,                                                           /* 36 UNKNOWN                                         */</v>
      </c>
      <c r="AS42" s="68" t="str">
        <f t="shared" si="4"/>
        <v xml:space="preserve">    (U4)0x0000003FU,                                                           /* 36 UNKNOWN                                         */</v>
      </c>
      <c r="AT42" s="68" t="str">
        <f t="shared" si="1"/>
        <v xml:space="preserve">    (U1)ALERT_REQ_UNKNOWN,                                                     /* 36 UNKNOWN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v>1</v>
      </c>
      <c r="AE43" s="138">
        <v>0</v>
      </c>
      <c r="AF43" s="253">
        <v>0</v>
      </c>
      <c r="AG43" s="253">
        <v>1</v>
      </c>
      <c r="AH43" s="253">
        <v>0</v>
      </c>
      <c r="AI43" s="253">
        <v>1</v>
      </c>
      <c r="AJ43" s="254" t="s">
        <v>32</v>
      </c>
      <c r="AL43" s="206" t="str">
        <f t="shared" si="0"/>
        <v xml:space="preserve">    (U1)ALERT_REQ_UNKNOWN</v>
      </c>
      <c r="AR43" s="68" t="str">
        <f t="shared" si="3"/>
        <v xml:space="preserve">    (U4)0x00000025U,                                                           /* 37 UNKNOWN                                         */</v>
      </c>
      <c r="AS43" s="68" t="str">
        <f t="shared" si="4"/>
        <v xml:space="preserve">    (U4)0x0000003FU,                                                           /* 37 UNKNOWN                                         */</v>
      </c>
      <c r="AT43" s="68" t="str">
        <f t="shared" si="1"/>
        <v xml:space="preserve">    (U1)ALERT_REQ_UNKNOWN,                                                     /* 37 UNKNOWN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v>1</v>
      </c>
      <c r="AE44" s="138">
        <v>0</v>
      </c>
      <c r="AF44" s="253">
        <v>0</v>
      </c>
      <c r="AG44" s="253">
        <v>1</v>
      </c>
      <c r="AH44" s="253">
        <v>1</v>
      </c>
      <c r="AI44" s="253">
        <v>0</v>
      </c>
      <c r="AJ44" s="254" t="s">
        <v>32</v>
      </c>
      <c r="AL44" s="206" t="str">
        <f t="shared" si="0"/>
        <v xml:space="preserve">    (U1)ALERT_REQ_UNKNOWN</v>
      </c>
      <c r="AR44" s="68" t="str">
        <f t="shared" si="3"/>
        <v xml:space="preserve">    (U4)0x00000026U,                                                           /* 38 UNKNOWN                                         */</v>
      </c>
      <c r="AS44" s="68" t="str">
        <f t="shared" si="4"/>
        <v xml:space="preserve">    (U4)0x0000003FU,                                                           /* 38 UNKNOWN                                         */</v>
      </c>
      <c r="AT44" s="68" t="str">
        <f t="shared" si="1"/>
        <v xml:space="preserve">    (U1)ALERT_REQ_UNKNOWN,                                                     /* 38 UNKNOWN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v>1</v>
      </c>
      <c r="AE45" s="138">
        <v>0</v>
      </c>
      <c r="AF45" s="253">
        <v>0</v>
      </c>
      <c r="AG45" s="253">
        <v>1</v>
      </c>
      <c r="AH45" s="253">
        <v>1</v>
      </c>
      <c r="AI45" s="253">
        <v>1</v>
      </c>
      <c r="AJ45" s="254" t="s">
        <v>32</v>
      </c>
      <c r="AL45" s="206" t="str">
        <f t="shared" si="0"/>
        <v xml:space="preserve">    (U1)ALERT_REQ_UNKNOWN</v>
      </c>
      <c r="AR45" s="68" t="str">
        <f t="shared" si="3"/>
        <v xml:space="preserve">    (U4)0x00000027U,                                                           /* 39 UNKNOWN                                         */</v>
      </c>
      <c r="AS45" s="68" t="str">
        <f t="shared" si="4"/>
        <v xml:space="preserve">    (U4)0x0000003FU,                                                           /* 39 UNKNOWN                                         */</v>
      </c>
      <c r="AT45" s="68" t="str">
        <f t="shared" si="1"/>
        <v xml:space="preserve">    (U1)ALERT_REQ_UNKNOWN,                                                     /* 39 UNKNOWN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v>1</v>
      </c>
      <c r="AE46" s="138">
        <v>0</v>
      </c>
      <c r="AF46" s="253">
        <v>1</v>
      </c>
      <c r="AG46" s="253">
        <v>0</v>
      </c>
      <c r="AH46" s="253">
        <v>0</v>
      </c>
      <c r="AI46" s="253">
        <v>0</v>
      </c>
      <c r="AJ46" s="254" t="s">
        <v>32</v>
      </c>
      <c r="AL46" s="206" t="str">
        <f t="shared" si="0"/>
        <v xml:space="preserve">    (U1)ALERT_REQ_UNKNOWN</v>
      </c>
      <c r="AR46" s="68" t="str">
        <f t="shared" si="3"/>
        <v xml:space="preserve">    (U4)0x00000028U,                                                           /* 40 UNKNOWN                                         */</v>
      </c>
      <c r="AS46" s="68" t="str">
        <f t="shared" si="4"/>
        <v xml:space="preserve">    (U4)0x0000003FU,                                                           /* 40 UNKNOWN                                         */</v>
      </c>
      <c r="AT46" s="68" t="str">
        <f t="shared" si="1"/>
        <v xml:space="preserve">    (U1)ALERT_REQ_UNKNOWN,                                                     /* 40 UNKNOWN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v>1</v>
      </c>
      <c r="AE47" s="138">
        <v>0</v>
      </c>
      <c r="AF47" s="253">
        <v>1</v>
      </c>
      <c r="AG47" s="253">
        <v>0</v>
      </c>
      <c r="AH47" s="253">
        <v>0</v>
      </c>
      <c r="AI47" s="253">
        <v>1</v>
      </c>
      <c r="AJ47" s="254" t="s">
        <v>32</v>
      </c>
      <c r="AL47" s="206" t="str">
        <f t="shared" si="0"/>
        <v xml:space="preserve">    (U1)ALERT_REQ_UNKNOWN</v>
      </c>
      <c r="AR47" s="68" t="str">
        <f t="shared" si="3"/>
        <v xml:space="preserve">    (U4)0x00000029U,                                                           /* 41 UNKNOWN                                         */</v>
      </c>
      <c r="AS47" s="68" t="str">
        <f t="shared" si="4"/>
        <v xml:space="preserve">    (U4)0x0000003FU,                                                           /* 41 UNKNOWN                                         */</v>
      </c>
      <c r="AT47" s="68" t="str">
        <f t="shared" si="1"/>
        <v xml:space="preserve">    (U1)ALERT_REQ_UNKNOWN,                                                     /* 41 UNKNOWN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v>1</v>
      </c>
      <c r="AE48" s="138">
        <v>0</v>
      </c>
      <c r="AF48" s="253">
        <v>1</v>
      </c>
      <c r="AG48" s="253">
        <v>0</v>
      </c>
      <c r="AH48" s="253">
        <v>1</v>
      </c>
      <c r="AI48" s="253">
        <v>0</v>
      </c>
      <c r="AJ48" s="254" t="s">
        <v>32</v>
      </c>
      <c r="AL48" s="206" t="str">
        <f t="shared" si="0"/>
        <v xml:space="preserve">    (U1)ALERT_REQ_UNKNOWN</v>
      </c>
      <c r="AR48" s="68" t="str">
        <f t="shared" si="3"/>
        <v xml:space="preserve">    (U4)0x0000002AU,                                                           /* 42 UNKNOWN                                         */</v>
      </c>
      <c r="AS48" s="68" t="str">
        <f t="shared" si="4"/>
        <v xml:space="preserve">    (U4)0x0000003FU,                                                           /* 42 UNKNOWN                                         */</v>
      </c>
      <c r="AT48" s="68" t="str">
        <f t="shared" si="1"/>
        <v xml:space="preserve">    (U1)ALERT_REQ_UNKNOWN,                                                     /* 42 UNKNOWN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v>1</v>
      </c>
      <c r="AE49" s="138">
        <v>0</v>
      </c>
      <c r="AF49" s="253">
        <v>1</v>
      </c>
      <c r="AG49" s="253">
        <v>0</v>
      </c>
      <c r="AH49" s="253">
        <v>1</v>
      </c>
      <c r="AI49" s="253">
        <v>1</v>
      </c>
      <c r="AJ49" s="254" t="s">
        <v>32</v>
      </c>
      <c r="AL49" s="206" t="str">
        <f t="shared" si="0"/>
        <v xml:space="preserve">    (U1)ALERT_REQ_UNKNOWN</v>
      </c>
      <c r="AR49" s="68" t="str">
        <f t="shared" si="3"/>
        <v xml:space="preserve">    (U4)0x0000002BU,                                                           /* 43 UNKNOWN                                         */</v>
      </c>
      <c r="AS49" s="68" t="str">
        <f t="shared" si="4"/>
        <v xml:space="preserve">    (U4)0x0000003FU,                                                           /* 43 UNKNOWN                                         */</v>
      </c>
      <c r="AT49" s="68" t="str">
        <f t="shared" si="1"/>
        <v xml:space="preserve">    (U1)ALERT_REQ_UNKNOWN,                                                     /* 43 UNKNOWN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v>1</v>
      </c>
      <c r="AE50" s="138">
        <v>0</v>
      </c>
      <c r="AF50" s="253">
        <v>1</v>
      </c>
      <c r="AG50" s="253">
        <v>1</v>
      </c>
      <c r="AH50" s="253">
        <v>0</v>
      </c>
      <c r="AI50" s="253">
        <v>0</v>
      </c>
      <c r="AJ50" s="254" t="s">
        <v>32</v>
      </c>
      <c r="AL50" s="206" t="str">
        <f t="shared" si="0"/>
        <v xml:space="preserve">    (U1)ALERT_REQ_UNKNOWN</v>
      </c>
      <c r="AR50" s="68" t="str">
        <f t="shared" si="3"/>
        <v xml:space="preserve">    (U4)0x0000002CU,                                                           /* 44 UNKNOWN                                         */</v>
      </c>
      <c r="AS50" s="68" t="str">
        <f t="shared" si="4"/>
        <v xml:space="preserve">    (U4)0x0000003FU,                                                           /* 44 UNKNOWN                                         */</v>
      </c>
      <c r="AT50" s="68" t="str">
        <f t="shared" si="1"/>
        <v xml:space="preserve">    (U1)ALERT_REQ_UNKNOWN,                                                     /* 44 UNKNOWN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v>1</v>
      </c>
      <c r="AE51" s="138">
        <v>0</v>
      </c>
      <c r="AF51" s="253">
        <v>1</v>
      </c>
      <c r="AG51" s="253">
        <v>1</v>
      </c>
      <c r="AH51" s="253">
        <v>0</v>
      </c>
      <c r="AI51" s="253">
        <v>1</v>
      </c>
      <c r="AJ51" s="254" t="s">
        <v>32</v>
      </c>
      <c r="AL51" s="206" t="str">
        <f t="shared" si="0"/>
        <v xml:space="preserve">    (U1)ALERT_REQ_UNKNOWN</v>
      </c>
      <c r="AR51" s="68" t="str">
        <f t="shared" si="3"/>
        <v xml:space="preserve">    (U4)0x0000002DU,                                                           /* 45 UNKNOWN                                         */</v>
      </c>
      <c r="AS51" s="68" t="str">
        <f t="shared" si="4"/>
        <v xml:space="preserve">    (U4)0x0000003FU,                                                           /* 45 UNKNOWN                                         */</v>
      </c>
      <c r="AT51" s="68" t="str">
        <f t="shared" si="1"/>
        <v xml:space="preserve">    (U1)ALERT_REQ_UNKNOWN,                                                     /* 45 UNKNOWN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v>1</v>
      </c>
      <c r="AE52" s="138">
        <v>0</v>
      </c>
      <c r="AF52" s="253">
        <v>1</v>
      </c>
      <c r="AG52" s="253">
        <v>1</v>
      </c>
      <c r="AH52" s="253">
        <v>1</v>
      </c>
      <c r="AI52" s="253">
        <v>0</v>
      </c>
      <c r="AJ52" s="254" t="s">
        <v>32</v>
      </c>
      <c r="AL52" s="206" t="str">
        <f t="shared" si="0"/>
        <v xml:space="preserve">    (U1)ALERT_REQ_UNKNOWN</v>
      </c>
      <c r="AR52" s="68" t="str">
        <f t="shared" si="3"/>
        <v xml:space="preserve">    (U4)0x0000002EU,                                                           /* 46 UNKNOWN                                         */</v>
      </c>
      <c r="AS52" s="68" t="str">
        <f t="shared" si="4"/>
        <v xml:space="preserve">    (U4)0x0000003FU,                                                           /* 46 UNKNOWN                                         */</v>
      </c>
      <c r="AT52" s="68" t="str">
        <f t="shared" si="1"/>
        <v xml:space="preserve">    (U1)ALERT_REQ_UNKNOWN,                                                     /* 46 UNKNOWN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v>1</v>
      </c>
      <c r="AE53" s="138">
        <v>0</v>
      </c>
      <c r="AF53" s="253">
        <v>1</v>
      </c>
      <c r="AG53" s="253">
        <v>1</v>
      </c>
      <c r="AH53" s="253">
        <v>1</v>
      </c>
      <c r="AI53" s="253">
        <v>1</v>
      </c>
      <c r="AJ53" s="254" t="s">
        <v>32</v>
      </c>
      <c r="AL53" s="206" t="str">
        <f t="shared" si="0"/>
        <v xml:space="preserve">    (U1)ALERT_REQ_UNKNOWN</v>
      </c>
      <c r="AR53" s="68" t="str">
        <f t="shared" si="3"/>
        <v xml:space="preserve">    (U4)0x0000002FU,                                                           /* 47 UNKNOWN                                         */</v>
      </c>
      <c r="AS53" s="68" t="str">
        <f t="shared" si="4"/>
        <v xml:space="preserve">    (U4)0x0000003FU,                                                           /* 47 UNKNOWN                                         */</v>
      </c>
      <c r="AT53" s="68" t="str">
        <f t="shared" si="1"/>
        <v xml:space="preserve">    (U1)ALERT_REQ_UNKNOWN,                                                     /* 47 UNKNOWN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253">
        <v>1</v>
      </c>
      <c r="AE54" s="253">
        <v>1</v>
      </c>
      <c r="AF54" s="138">
        <v>0</v>
      </c>
      <c r="AG54" s="138">
        <v>0</v>
      </c>
      <c r="AH54" s="138">
        <v>0</v>
      </c>
      <c r="AI54" s="138">
        <v>0</v>
      </c>
      <c r="AJ54" s="254" t="s">
        <v>32</v>
      </c>
      <c r="AL54" s="206" t="str">
        <f t="shared" si="0"/>
        <v xml:space="preserve">    (U1)ALERT_REQ_UNKNOWN</v>
      </c>
      <c r="AR54" s="68" t="str">
        <f t="shared" si="3"/>
        <v xml:space="preserve">    (U4)0x00000030U,                                                           /* 48 UNKNOWN                                         */</v>
      </c>
      <c r="AS54" s="68" t="str">
        <f t="shared" si="4"/>
        <v xml:space="preserve">    (U4)0x0000003FU,                                                           /* 48 UNKNOWN                                         */</v>
      </c>
      <c r="AT54" s="68" t="str">
        <f t="shared" si="1"/>
        <v xml:space="preserve">    (U1)ALERT_REQ_UNKNOWN,                                                     /* 48 UNKNOWN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253">
        <v>1</v>
      </c>
      <c r="AE55" s="253">
        <v>1</v>
      </c>
      <c r="AF55" s="138">
        <v>0</v>
      </c>
      <c r="AG55" s="138">
        <v>0</v>
      </c>
      <c r="AH55" s="138">
        <v>0</v>
      </c>
      <c r="AI55" s="138">
        <v>1</v>
      </c>
      <c r="AJ55" s="254" t="s">
        <v>32</v>
      </c>
      <c r="AL55" s="206" t="str">
        <f t="shared" si="0"/>
        <v xml:space="preserve">    (U1)ALERT_REQ_UNKNOWN</v>
      </c>
      <c r="AR55" s="68" t="str">
        <f t="shared" si="3"/>
        <v xml:space="preserve">    (U4)0x00000031U,                                                           /* 49 UNKNOWN                                         */</v>
      </c>
      <c r="AS55" s="68" t="str">
        <f t="shared" si="4"/>
        <v xml:space="preserve">    (U4)0x0000003FU,                                                           /* 49 UNKNOWN                                         */</v>
      </c>
      <c r="AT55" s="68" t="str">
        <f t="shared" si="1"/>
        <v xml:space="preserve">    (U1)ALERT_REQ_UNKNOWN,                                                     /* 49 UNKNOWN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253">
        <v>1</v>
      </c>
      <c r="AE56" s="253">
        <v>1</v>
      </c>
      <c r="AF56" s="138">
        <v>0</v>
      </c>
      <c r="AG56" s="138">
        <v>0</v>
      </c>
      <c r="AH56" s="138">
        <v>1</v>
      </c>
      <c r="AI56" s="138">
        <v>0</v>
      </c>
      <c r="AJ56" s="254" t="s">
        <v>32</v>
      </c>
      <c r="AL56" s="206" t="str">
        <f t="shared" si="0"/>
        <v xml:space="preserve">    (U1)ALERT_REQ_UNKNOWN</v>
      </c>
      <c r="AR56" s="68" t="str">
        <f t="shared" si="3"/>
        <v xml:space="preserve">    (U4)0x00000032U,                                                           /* 50 UNKNOWN                                         */</v>
      </c>
      <c r="AS56" s="68" t="str">
        <f t="shared" si="4"/>
        <v xml:space="preserve">    (U4)0x0000003FU,                                                           /* 50 UNKNOWN                                         */</v>
      </c>
      <c r="AT56" s="68" t="str">
        <f t="shared" si="1"/>
        <v xml:space="preserve">    (U1)ALERT_REQ_UNKNOWN,                                                     /* 50 UNKNOWN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253">
        <v>1</v>
      </c>
      <c r="AE57" s="253">
        <v>1</v>
      </c>
      <c r="AF57" s="138">
        <v>0</v>
      </c>
      <c r="AG57" s="138">
        <v>0</v>
      </c>
      <c r="AH57" s="138">
        <v>1</v>
      </c>
      <c r="AI57" s="138">
        <v>1</v>
      </c>
      <c r="AJ57" s="254" t="s">
        <v>32</v>
      </c>
      <c r="AL57" s="206" t="str">
        <f t="shared" si="0"/>
        <v xml:space="preserve">    (U1)ALERT_REQ_UNKNOWN</v>
      </c>
      <c r="AR57" s="68" t="str">
        <f t="shared" si="3"/>
        <v xml:space="preserve">    (U4)0x00000033U,                                                           /* 51 UNKNOWN                                         */</v>
      </c>
      <c r="AS57" s="68" t="str">
        <f t="shared" si="4"/>
        <v xml:space="preserve">    (U4)0x0000003FU,                                                           /* 51 UNKNOWN                                         */</v>
      </c>
      <c r="AT57" s="68" t="str">
        <f t="shared" si="1"/>
        <v xml:space="preserve">    (U1)ALERT_REQ_UNKNOWN,                                                     /* 51 UNKNOWN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253">
        <v>1</v>
      </c>
      <c r="AE58" s="253">
        <v>1</v>
      </c>
      <c r="AF58" s="253">
        <v>0</v>
      </c>
      <c r="AG58" s="253">
        <v>1</v>
      </c>
      <c r="AH58" s="253">
        <v>0</v>
      </c>
      <c r="AI58" s="253">
        <v>0</v>
      </c>
      <c r="AJ58" s="254" t="s">
        <v>32</v>
      </c>
      <c r="AL58" s="206" t="str">
        <f t="shared" si="0"/>
        <v xml:space="preserve">    (U1)ALERT_REQ_UNKNOWN</v>
      </c>
      <c r="AR58" s="68" t="str">
        <f t="shared" si="3"/>
        <v xml:space="preserve">    (U4)0x00000034U,                                                           /* 52 UNKNOWN                                         */</v>
      </c>
      <c r="AS58" s="68" t="str">
        <f t="shared" si="4"/>
        <v xml:space="preserve">    (U4)0x0000003FU,                                                           /* 52 UNKNOWN                                         */</v>
      </c>
      <c r="AT58" s="68" t="str">
        <f t="shared" si="1"/>
        <v xml:space="preserve">    (U1)ALERT_REQ_UNKNOWN,                                                     /* 52 UNKNOWN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253">
        <v>1</v>
      </c>
      <c r="AE59" s="253">
        <v>1</v>
      </c>
      <c r="AF59" s="253">
        <v>0</v>
      </c>
      <c r="AG59" s="253">
        <v>1</v>
      </c>
      <c r="AH59" s="253">
        <v>0</v>
      </c>
      <c r="AI59" s="253">
        <v>1</v>
      </c>
      <c r="AJ59" s="254" t="s">
        <v>32</v>
      </c>
      <c r="AL59" s="206" t="str">
        <f t="shared" si="0"/>
        <v xml:space="preserve">    (U1)ALERT_REQ_UNKNOWN</v>
      </c>
      <c r="AR59" s="68" t="str">
        <f t="shared" si="3"/>
        <v xml:space="preserve">    (U4)0x00000035U,                                                           /* 53 UNKNOWN                                         */</v>
      </c>
      <c r="AS59" s="68" t="str">
        <f t="shared" si="4"/>
        <v xml:space="preserve">    (U4)0x0000003FU,                                                           /* 53 UNKNOWN                                         */</v>
      </c>
      <c r="AT59" s="68" t="str">
        <f t="shared" si="1"/>
        <v xml:space="preserve">    (U1)ALERT_REQ_UNKNOWN,                                                     /* 53 UNKNOWN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253">
        <v>1</v>
      </c>
      <c r="AE60" s="253">
        <v>1</v>
      </c>
      <c r="AF60" s="253">
        <v>0</v>
      </c>
      <c r="AG60" s="253">
        <v>1</v>
      </c>
      <c r="AH60" s="253">
        <v>1</v>
      </c>
      <c r="AI60" s="253">
        <v>0</v>
      </c>
      <c r="AJ60" s="254" t="s">
        <v>32</v>
      </c>
      <c r="AL60" s="206" t="str">
        <f t="shared" si="0"/>
        <v xml:space="preserve">    (U1)ALERT_REQ_UNKNOWN</v>
      </c>
      <c r="AR60" s="68" t="str">
        <f t="shared" si="3"/>
        <v xml:space="preserve">    (U4)0x00000036U,                                                           /* 54 UNKNOWN                                         */</v>
      </c>
      <c r="AS60" s="68" t="str">
        <f t="shared" si="4"/>
        <v xml:space="preserve">    (U4)0x0000003FU,                                                           /* 54 UNKNOWN                                         */</v>
      </c>
      <c r="AT60" s="68" t="str">
        <f t="shared" si="1"/>
        <v xml:space="preserve">    (U1)ALERT_REQ_UNKNOWN,                                                     /* 54 UNKNOWN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253">
        <v>1</v>
      </c>
      <c r="AE61" s="253">
        <v>1</v>
      </c>
      <c r="AF61" s="253">
        <v>0</v>
      </c>
      <c r="AG61" s="253">
        <v>1</v>
      </c>
      <c r="AH61" s="253">
        <v>1</v>
      </c>
      <c r="AI61" s="253">
        <v>1</v>
      </c>
      <c r="AJ61" s="254" t="s">
        <v>32</v>
      </c>
      <c r="AL61" s="206" t="str">
        <f t="shared" si="0"/>
        <v xml:space="preserve">    (U1)ALERT_REQ_UNKNOWN</v>
      </c>
      <c r="AR61" s="68" t="str">
        <f t="shared" si="3"/>
        <v xml:space="preserve">    (U4)0x00000037U,                                                           /* 55 UNKNOWN                                         */</v>
      </c>
      <c r="AS61" s="68" t="str">
        <f t="shared" si="4"/>
        <v xml:space="preserve">    (U4)0x0000003FU,                                                           /* 55 UNKNOWN                                         */</v>
      </c>
      <c r="AT61" s="68" t="str">
        <f t="shared" si="1"/>
        <v xml:space="preserve">    (U1)ALERT_REQ_UNKNOWN,                                                     /* 55 UNKNOWN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253">
        <v>1</v>
      </c>
      <c r="AE62" s="253">
        <v>1</v>
      </c>
      <c r="AF62" s="253">
        <v>1</v>
      </c>
      <c r="AG62" s="253">
        <v>0</v>
      </c>
      <c r="AH62" s="253">
        <v>0</v>
      </c>
      <c r="AI62" s="253">
        <v>0</v>
      </c>
      <c r="AJ62" s="254" t="s">
        <v>32</v>
      </c>
      <c r="AL62" s="206" t="str">
        <f t="shared" si="0"/>
        <v xml:space="preserve">    (U1)ALERT_REQ_UNKNOWN</v>
      </c>
      <c r="AR62" s="68" t="str">
        <f t="shared" si="3"/>
        <v xml:space="preserve">    (U4)0x00000038U,                                                           /* 56 UNKNOWN                                         */</v>
      </c>
      <c r="AS62" s="68" t="str">
        <f t="shared" si="4"/>
        <v xml:space="preserve">    (U4)0x0000003FU,                                                           /* 56 UNKNOWN                                         */</v>
      </c>
      <c r="AT62" s="68" t="str">
        <f t="shared" si="1"/>
        <v xml:space="preserve">    (U1)ALERT_REQ_UNKNOWN,                                                     /* 56 UNKNOWN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253">
        <v>1</v>
      </c>
      <c r="AE63" s="253">
        <v>1</v>
      </c>
      <c r="AF63" s="253">
        <v>1</v>
      </c>
      <c r="AG63" s="253">
        <v>0</v>
      </c>
      <c r="AH63" s="253">
        <v>0</v>
      </c>
      <c r="AI63" s="253">
        <v>1</v>
      </c>
      <c r="AJ63" s="254" t="s">
        <v>32</v>
      </c>
      <c r="AL63" s="206" t="str">
        <f t="shared" si="0"/>
        <v xml:space="preserve">    (U1)ALERT_REQ_UNKNOWN</v>
      </c>
      <c r="AR63" s="68" t="str">
        <f t="shared" si="3"/>
        <v xml:space="preserve">    (U4)0x00000039U,                                                           /* 57 UNKNOWN                                         */</v>
      </c>
      <c r="AS63" s="68" t="str">
        <f t="shared" si="4"/>
        <v xml:space="preserve">    (U4)0x0000003FU,                                                           /* 57 UNKNOWN                                         */</v>
      </c>
      <c r="AT63" s="68" t="str">
        <f t="shared" si="1"/>
        <v xml:space="preserve">    (U1)ALERT_REQ_UNKNOWN,                                                     /* 57 UNKNOWN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253">
        <v>1</v>
      </c>
      <c r="AE64" s="253">
        <v>1</v>
      </c>
      <c r="AF64" s="253">
        <v>1</v>
      </c>
      <c r="AG64" s="253">
        <v>0</v>
      </c>
      <c r="AH64" s="253">
        <v>1</v>
      </c>
      <c r="AI64" s="253">
        <v>0</v>
      </c>
      <c r="AJ64" s="254" t="s">
        <v>32</v>
      </c>
      <c r="AL64" s="206" t="str">
        <f t="shared" si="0"/>
        <v xml:space="preserve">    (U1)ALERT_REQ_UNKNOWN</v>
      </c>
      <c r="AR64" s="68" t="str">
        <f t="shared" si="3"/>
        <v xml:space="preserve">    (U4)0x0000003AU,                                                           /* 58 UNKNOWN                                         */</v>
      </c>
      <c r="AS64" s="68" t="str">
        <f t="shared" si="4"/>
        <v xml:space="preserve">    (U4)0x0000003FU,                                                           /* 58 UNKNOWN                                         */</v>
      </c>
      <c r="AT64" s="68" t="str">
        <f t="shared" si="1"/>
        <v xml:space="preserve">    (U1)ALERT_REQ_UNKNOWN,                                                     /* 58 UNKNOWN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253">
        <v>1</v>
      </c>
      <c r="AE65" s="253">
        <v>1</v>
      </c>
      <c r="AF65" s="253">
        <v>1</v>
      </c>
      <c r="AG65" s="253">
        <v>0</v>
      </c>
      <c r="AH65" s="253">
        <v>1</v>
      </c>
      <c r="AI65" s="253">
        <v>1</v>
      </c>
      <c r="AJ65" s="254" t="s">
        <v>32</v>
      </c>
      <c r="AL65" s="206" t="str">
        <f t="shared" si="0"/>
        <v xml:space="preserve">    (U1)ALERT_REQ_UNKNOWN</v>
      </c>
      <c r="AR65" s="68" t="str">
        <f t="shared" si="3"/>
        <v xml:space="preserve">    (U4)0x0000003BU,                                                           /* 59 UNKNOWN                                         */</v>
      </c>
      <c r="AS65" s="68" t="str">
        <f t="shared" si="4"/>
        <v xml:space="preserve">    (U4)0x0000003FU,                                                           /* 59 UNKNOWN                                         */</v>
      </c>
      <c r="AT65" s="68" t="str">
        <f t="shared" si="1"/>
        <v xml:space="preserve">    (U1)ALERT_REQ_UNKNOWN,                                                     /* 59 UNKNOWN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253">
        <v>1</v>
      </c>
      <c r="AE66" s="253">
        <v>1</v>
      </c>
      <c r="AF66" s="253">
        <v>1</v>
      </c>
      <c r="AG66" s="253">
        <v>1</v>
      </c>
      <c r="AH66" s="253">
        <v>0</v>
      </c>
      <c r="AI66" s="253">
        <v>0</v>
      </c>
      <c r="AJ66" s="254" t="s">
        <v>32</v>
      </c>
      <c r="AL66" s="206" t="str">
        <f t="shared" si="0"/>
        <v xml:space="preserve">    (U1)ALERT_REQ_UNKNOWN</v>
      </c>
      <c r="AR66" s="68" t="str">
        <f t="shared" si="3"/>
        <v xml:space="preserve">    (U4)0x0000003CU,                                                           /* 60 UNKNOWN                                         */</v>
      </c>
      <c r="AS66" s="68" t="str">
        <f t="shared" si="4"/>
        <v xml:space="preserve">    (U4)0x0000003FU,                                                           /* 60 UNKNOWN                                         */</v>
      </c>
      <c r="AT66" s="68" t="str">
        <f t="shared" si="1"/>
        <v xml:space="preserve">    (U1)ALERT_REQ_UNKNOWN,                                                     /* 60 UNKNOWN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253">
        <v>1</v>
      </c>
      <c r="AE67" s="253">
        <v>1</v>
      </c>
      <c r="AF67" s="253">
        <v>1</v>
      </c>
      <c r="AG67" s="253">
        <v>1</v>
      </c>
      <c r="AH67" s="253">
        <v>0</v>
      </c>
      <c r="AI67" s="253">
        <v>1</v>
      </c>
      <c r="AJ67" s="254" t="s">
        <v>32</v>
      </c>
      <c r="AL67" s="206" t="str">
        <f t="shared" si="0"/>
        <v xml:space="preserve">    (U1)ALERT_REQ_UNKNOWN</v>
      </c>
      <c r="AR67" s="68" t="str">
        <f t="shared" si="3"/>
        <v xml:space="preserve">    (U4)0x0000003DU,                                                           /* 61 UNKNOWN                                         */</v>
      </c>
      <c r="AS67" s="68" t="str">
        <f t="shared" si="4"/>
        <v xml:space="preserve">    (U4)0x0000003FU,                                                           /* 61 UNKNOWN                                         */</v>
      </c>
      <c r="AT67" s="68" t="str">
        <f t="shared" si="1"/>
        <v xml:space="preserve">    (U1)ALERT_REQ_UNKNOWN,                                                     /* 61 UNKNOWN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253">
        <v>1</v>
      </c>
      <c r="AE68" s="253">
        <v>1</v>
      </c>
      <c r="AF68" s="253">
        <v>1</v>
      </c>
      <c r="AG68" s="253">
        <v>1</v>
      </c>
      <c r="AH68" s="253">
        <v>1</v>
      </c>
      <c r="AI68" s="253">
        <v>0</v>
      </c>
      <c r="AJ68" s="254" t="s">
        <v>32</v>
      </c>
      <c r="AL68" s="206" t="str">
        <f t="shared" si="0"/>
        <v xml:space="preserve">    (U1)ALERT_REQ_UNKNOWN</v>
      </c>
      <c r="AR68" s="68" t="str">
        <f t="shared" si="3"/>
        <v xml:space="preserve">    (U4)0x0000003EU,                                                           /* 62 UNKNOWN                                         */</v>
      </c>
      <c r="AS68" s="68" t="str">
        <f t="shared" si="4"/>
        <v xml:space="preserve">    (U4)0x0000003FU,                                                           /* 62 UNKNOWN                                         */</v>
      </c>
      <c r="AT68" s="68" t="str">
        <f t="shared" si="1"/>
        <v xml:space="preserve">    (U1)ALERT_REQ_UNKNOWN,                                                     /* 62 UNKNOWN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253">
        <v>1</v>
      </c>
      <c r="AE69" s="253">
        <v>1</v>
      </c>
      <c r="AF69" s="253">
        <v>1</v>
      </c>
      <c r="AG69" s="253">
        <v>1</v>
      </c>
      <c r="AH69" s="253">
        <v>1</v>
      </c>
      <c r="AI69" s="253">
        <v>1</v>
      </c>
      <c r="AJ69" s="254" t="s">
        <v>32</v>
      </c>
      <c r="AL69" s="206" t="str">
        <f t="shared" si="0"/>
        <v xml:space="preserve">    (U1)ALERT_REQ_UNKNOWN</v>
      </c>
      <c r="AR69" s="68" t="str">
        <f t="shared" si="3"/>
        <v xml:space="preserve">    (U4)0x0000003FU                                                            /* 63 UNKNOWN                                         */</v>
      </c>
      <c r="AS69" s="68" t="str">
        <f t="shared" si="4"/>
        <v xml:space="preserve">    (U4)0x0000003FU                                                            /* 63 UNKNOWN                                         */</v>
      </c>
      <c r="AT69" s="68" t="str">
        <f t="shared" si="1"/>
        <v xml:space="preserve">    (U1)ALERT_REQ_UNKNOWN                                                      /* 63 UNKNOWN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v>
      </c>
      <c r="AS70" s="69" t="str">
        <f t="shared" si="4"/>
        <v>};</v>
      </c>
      <c r="AT70" s="69" t="str">
        <f>IF(AJ70&lt;&gt;"",AL70&amp;IF(AJ71&lt;&gt;"",","," ")&amp;REPT(" ",78-LEN(AL70))&amp;"/* "&amp;IF(C70&lt;10,"0"&amp;C70,C70)&amp;" "&amp;AJ70&amp;REPT(" ",48-LEN(AJ70))&amp;"*/",IF(AJ69&lt;&gt;"","};",""))</f>
        <v>};</v>
      </c>
    </row>
    <row r="71" spans="1:46">
      <c r="B71" s="142" t="str">
        <f ca="1">IF(B6&lt;&gt;"",B6,"")</f>
        <v>Table PD_HFML</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WRN2</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WRN2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UNKNOWN</v>
      </c>
      <c r="AK73" s="65"/>
      <c r="AL73" s="65" t="str">
        <f t="shared" si="9"/>
        <v>02</v>
      </c>
      <c r="AM73" s="67" t="str">
        <f t="shared" si="10"/>
        <v>00</v>
      </c>
      <c r="AN73" s="67" t="str">
        <f t="shared" si="11"/>
        <v>00</v>
      </c>
      <c r="AO73" s="67" t="str">
        <f t="shared" si="12"/>
        <v>00</v>
      </c>
      <c r="AQ73" s="206" t="str">
        <f t="shared" si="7"/>
        <v xml:space="preserve">    (U4)0x00000002U,                                                           /* 02 UNKNOWN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WRN1</v>
      </c>
      <c r="AK74" s="65"/>
      <c r="AL74" s="65" t="str">
        <f t="shared" si="9"/>
        <v>03</v>
      </c>
      <c r="AM74" s="67" t="str">
        <f t="shared" si="10"/>
        <v>00</v>
      </c>
      <c r="AN74" s="67" t="str">
        <f t="shared" si="11"/>
        <v>00</v>
      </c>
      <c r="AO74" s="67" t="str">
        <f t="shared" si="12"/>
        <v>00</v>
      </c>
      <c r="AQ74" s="206" t="str">
        <f t="shared" si="7"/>
        <v xml:space="preserve">    (U4)0x00000003U,                                                           /* 03 WRN1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5"/>
      <c r="AL75" s="65" t="str">
        <f t="shared" si="9"/>
        <v>04</v>
      </c>
      <c r="AM75" s="67" t="str">
        <f t="shared" si="10"/>
        <v>00</v>
      </c>
      <c r="AN75" s="67" t="str">
        <f t="shared" si="11"/>
        <v>00</v>
      </c>
      <c r="AO75" s="67" t="str">
        <f t="shared" si="12"/>
        <v>00</v>
      </c>
      <c r="AQ75" s="206"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5"/>
      <c r="AL76" s="65"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5"/>
      <c r="AL77" s="65"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5"/>
      <c r="AL78" s="65"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5"/>
      <c r="AL79" s="65" t="str">
        <f t="shared" si="9"/>
        <v>08</v>
      </c>
      <c r="AM79" s="67" t="str">
        <f t="shared" si="10"/>
        <v>00</v>
      </c>
      <c r="AN79" s="67" t="str">
        <f t="shared" si="11"/>
        <v>00</v>
      </c>
      <c r="AO79" s="67" t="str">
        <f t="shared" si="12"/>
        <v>00</v>
      </c>
      <c r="AQ79" s="206"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5"/>
      <c r="AL80" s="65" t="str">
        <f t="shared" si="9"/>
        <v>09</v>
      </c>
      <c r="AM80" s="67" t="str">
        <f t="shared" si="10"/>
        <v>00</v>
      </c>
      <c r="AN80" s="67" t="str">
        <f t="shared" si="11"/>
        <v>00</v>
      </c>
      <c r="AO80" s="67" t="str">
        <f t="shared" si="12"/>
        <v>00</v>
      </c>
      <c r="AQ80" s="206"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5"/>
      <c r="AL81" s="65" t="str">
        <f t="shared" si="9"/>
        <v>0A</v>
      </c>
      <c r="AM81" s="67" t="str">
        <f t="shared" si="10"/>
        <v>00</v>
      </c>
      <c r="AN81" s="67" t="str">
        <f t="shared" si="11"/>
        <v>00</v>
      </c>
      <c r="AO81" s="67" t="str">
        <f t="shared" si="12"/>
        <v>00</v>
      </c>
      <c r="AQ81" s="206"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5"/>
      <c r="AL82" s="65" t="str">
        <f t="shared" si="9"/>
        <v>0B</v>
      </c>
      <c r="AM82" s="67" t="str">
        <f t="shared" si="10"/>
        <v>00</v>
      </c>
      <c r="AN82" s="67" t="str">
        <f t="shared" si="11"/>
        <v>00</v>
      </c>
      <c r="AO82" s="67" t="str">
        <f t="shared" si="12"/>
        <v>00</v>
      </c>
      <c r="AQ82" s="206"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5"/>
      <c r="AL83" s="65" t="str">
        <f t="shared" si="9"/>
        <v>0C</v>
      </c>
      <c r="AM83" s="67" t="str">
        <f t="shared" si="10"/>
        <v>00</v>
      </c>
      <c r="AN83" s="67" t="str">
        <f t="shared" si="11"/>
        <v>00</v>
      </c>
      <c r="AO83" s="67" t="str">
        <f t="shared" si="12"/>
        <v>00</v>
      </c>
      <c r="AQ83" s="206"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5"/>
      <c r="AL84" s="65" t="str">
        <f t="shared" si="9"/>
        <v>0D</v>
      </c>
      <c r="AM84" s="67" t="str">
        <f t="shared" si="10"/>
        <v>00</v>
      </c>
      <c r="AN84" s="67" t="str">
        <f t="shared" si="11"/>
        <v>00</v>
      </c>
      <c r="AO84" s="67" t="str">
        <f t="shared" si="12"/>
        <v>00</v>
      </c>
      <c r="AQ84" s="206"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5"/>
      <c r="AL85" s="65" t="str">
        <f t="shared" si="9"/>
        <v>0E</v>
      </c>
      <c r="AM85" s="67" t="str">
        <f t="shared" si="10"/>
        <v>00</v>
      </c>
      <c r="AN85" s="67" t="str">
        <f t="shared" si="11"/>
        <v>00</v>
      </c>
      <c r="AO85" s="67" t="str">
        <f t="shared" si="12"/>
        <v>00</v>
      </c>
      <c r="AQ85" s="206"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5"/>
      <c r="AL86" s="65" t="str">
        <f t="shared" si="9"/>
        <v>0F</v>
      </c>
      <c r="AM86" s="67" t="str">
        <f t="shared" si="10"/>
        <v>00</v>
      </c>
      <c r="AN86" s="67" t="str">
        <f t="shared" si="11"/>
        <v>00</v>
      </c>
      <c r="AO86" s="67" t="str">
        <f t="shared" si="12"/>
        <v>00</v>
      </c>
      <c r="AQ86" s="206"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1</v>
      </c>
      <c r="AF87" s="132">
        <f t="shared" si="14"/>
        <v>0</v>
      </c>
      <c r="AG87" s="132">
        <f t="shared" si="14"/>
        <v>0</v>
      </c>
      <c r="AH87" s="132">
        <f t="shared" si="14"/>
        <v>0</v>
      </c>
      <c r="AI87" s="132">
        <f t="shared" si="14"/>
        <v>0</v>
      </c>
      <c r="AJ87" s="52" t="str">
        <f t="shared" si="6"/>
        <v>UNKNOWN</v>
      </c>
      <c r="AK87" s="65"/>
      <c r="AL87" s="65" t="str">
        <f t="shared" si="9"/>
        <v>10</v>
      </c>
      <c r="AM87" s="67" t="str">
        <f t="shared" si="10"/>
        <v>00</v>
      </c>
      <c r="AN87" s="67" t="str">
        <f t="shared" si="11"/>
        <v>00</v>
      </c>
      <c r="AO87" s="67" t="str">
        <f t="shared" si="12"/>
        <v>00</v>
      </c>
      <c r="AQ87" s="206" t="str">
        <f t="shared" si="7"/>
        <v xml:space="preserve">    (U4)0x00000010U,                                                           /* 16 UNKNOWN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1</v>
      </c>
      <c r="AF88" s="132">
        <f t="shared" si="14"/>
        <v>0</v>
      </c>
      <c r="AG88" s="132">
        <f t="shared" si="14"/>
        <v>0</v>
      </c>
      <c r="AH88" s="132">
        <f t="shared" si="14"/>
        <v>0</v>
      </c>
      <c r="AI88" s="132">
        <f t="shared" si="14"/>
        <v>1</v>
      </c>
      <c r="AJ88" s="52" t="str">
        <f t="shared" si="6"/>
        <v>UNKNOWN</v>
      </c>
      <c r="AK88" s="65"/>
      <c r="AL88" s="65" t="str">
        <f t="shared" si="9"/>
        <v>11</v>
      </c>
      <c r="AM88" s="67" t="str">
        <f t="shared" si="10"/>
        <v>00</v>
      </c>
      <c r="AN88" s="67" t="str">
        <f t="shared" si="11"/>
        <v>00</v>
      </c>
      <c r="AO88" s="67" t="str">
        <f t="shared" si="12"/>
        <v>00</v>
      </c>
      <c r="AQ88" s="206" t="str">
        <f t="shared" si="7"/>
        <v xml:space="preserve">    (U4)0x00000011U,                                                           /* 17 UNKNOWN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1</v>
      </c>
      <c r="AF89" s="132">
        <f t="shared" si="14"/>
        <v>0</v>
      </c>
      <c r="AG89" s="132">
        <f t="shared" si="14"/>
        <v>0</v>
      </c>
      <c r="AH89" s="132">
        <f t="shared" si="14"/>
        <v>1</v>
      </c>
      <c r="AI89" s="132">
        <f t="shared" si="14"/>
        <v>0</v>
      </c>
      <c r="AJ89" s="52" t="str">
        <f t="shared" si="6"/>
        <v>UNKNOWN</v>
      </c>
      <c r="AK89" s="65"/>
      <c r="AL89" s="65" t="str">
        <f t="shared" si="9"/>
        <v>12</v>
      </c>
      <c r="AM89" s="67" t="str">
        <f t="shared" si="10"/>
        <v>00</v>
      </c>
      <c r="AN89" s="67" t="str">
        <f t="shared" si="11"/>
        <v>00</v>
      </c>
      <c r="AO89" s="67" t="str">
        <f t="shared" si="12"/>
        <v>00</v>
      </c>
      <c r="AQ89" s="206" t="str">
        <f t="shared" si="7"/>
        <v xml:space="preserve">    (U4)0x00000012U,                                                           /* 18 UNKNOWN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1</v>
      </c>
      <c r="AF90" s="132">
        <f t="shared" si="14"/>
        <v>0</v>
      </c>
      <c r="AG90" s="132">
        <f t="shared" si="14"/>
        <v>0</v>
      </c>
      <c r="AH90" s="132">
        <f t="shared" si="14"/>
        <v>1</v>
      </c>
      <c r="AI90" s="132">
        <f t="shared" si="14"/>
        <v>1</v>
      </c>
      <c r="AJ90" s="52" t="str">
        <f t="shared" si="6"/>
        <v>UNKNOWN</v>
      </c>
      <c r="AK90" s="65"/>
      <c r="AL90" s="65" t="str">
        <f t="shared" si="9"/>
        <v>13</v>
      </c>
      <c r="AM90" s="67" t="str">
        <f t="shared" si="10"/>
        <v>00</v>
      </c>
      <c r="AN90" s="67" t="str">
        <f t="shared" si="11"/>
        <v>00</v>
      </c>
      <c r="AO90" s="67" t="str">
        <f t="shared" si="12"/>
        <v>00</v>
      </c>
      <c r="AQ90" s="206" t="str">
        <f t="shared" si="7"/>
        <v xml:space="preserve">    (U4)0x00000013U,                                                           /* 19 UNKNOWN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1</v>
      </c>
      <c r="AF91" s="132">
        <f t="shared" si="14"/>
        <v>0</v>
      </c>
      <c r="AG91" s="132">
        <f t="shared" si="14"/>
        <v>1</v>
      </c>
      <c r="AH91" s="132">
        <f t="shared" si="14"/>
        <v>0</v>
      </c>
      <c r="AI91" s="132">
        <f t="shared" si="14"/>
        <v>0</v>
      </c>
      <c r="AJ91" s="52" t="str">
        <f t="shared" si="6"/>
        <v>UNKNOWN</v>
      </c>
      <c r="AK91" s="65"/>
      <c r="AL91" s="65" t="str">
        <f t="shared" si="9"/>
        <v>14</v>
      </c>
      <c r="AM91" s="67" t="str">
        <f t="shared" si="10"/>
        <v>00</v>
      </c>
      <c r="AN91" s="67" t="str">
        <f t="shared" si="11"/>
        <v>00</v>
      </c>
      <c r="AO91" s="67" t="str">
        <f t="shared" si="12"/>
        <v>00</v>
      </c>
      <c r="AQ91" s="206" t="str">
        <f t="shared" si="7"/>
        <v xml:space="preserve">    (U4)0x00000014U,                                                           /* 20 UNKNOWN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1</v>
      </c>
      <c r="AF92" s="132">
        <f t="shared" si="14"/>
        <v>0</v>
      </c>
      <c r="AG92" s="132">
        <f t="shared" si="14"/>
        <v>1</v>
      </c>
      <c r="AH92" s="132">
        <f t="shared" si="14"/>
        <v>0</v>
      </c>
      <c r="AI92" s="132">
        <f t="shared" si="14"/>
        <v>1</v>
      </c>
      <c r="AJ92" s="52" t="str">
        <f t="shared" si="6"/>
        <v>UNKNOWN</v>
      </c>
      <c r="AK92" s="65"/>
      <c r="AL92" s="65" t="str">
        <f t="shared" si="9"/>
        <v>15</v>
      </c>
      <c r="AM92" s="67" t="str">
        <f t="shared" si="10"/>
        <v>00</v>
      </c>
      <c r="AN92" s="67" t="str">
        <f t="shared" si="11"/>
        <v>00</v>
      </c>
      <c r="AO92" s="67" t="str">
        <f t="shared" si="12"/>
        <v>00</v>
      </c>
      <c r="AQ92" s="206" t="str">
        <f t="shared" si="7"/>
        <v xml:space="preserve">    (U4)0x00000015U,                                                           /* 21 UNKNOWN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1</v>
      </c>
      <c r="AF93" s="132">
        <f t="shared" si="14"/>
        <v>0</v>
      </c>
      <c r="AG93" s="132">
        <f t="shared" si="14"/>
        <v>1</v>
      </c>
      <c r="AH93" s="132">
        <f t="shared" si="14"/>
        <v>1</v>
      </c>
      <c r="AI93" s="132">
        <f t="shared" si="14"/>
        <v>0</v>
      </c>
      <c r="AJ93" s="52" t="str">
        <f t="shared" si="6"/>
        <v>UNKNOWN</v>
      </c>
      <c r="AK93" s="65"/>
      <c r="AL93" s="65" t="str">
        <f t="shared" si="9"/>
        <v>16</v>
      </c>
      <c r="AM93" s="67" t="str">
        <f t="shared" si="10"/>
        <v>00</v>
      </c>
      <c r="AN93" s="67" t="str">
        <f t="shared" si="11"/>
        <v>00</v>
      </c>
      <c r="AO93" s="67" t="str">
        <f t="shared" si="12"/>
        <v>00</v>
      </c>
      <c r="AQ93" s="206" t="str">
        <f t="shared" si="7"/>
        <v xml:space="preserve">    (U4)0x00000016U,                                                           /* 22 UNKNOWN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1</v>
      </c>
      <c r="AF94" s="132">
        <f t="shared" si="14"/>
        <v>0</v>
      </c>
      <c r="AG94" s="132">
        <f t="shared" si="14"/>
        <v>1</v>
      </c>
      <c r="AH94" s="132">
        <f t="shared" si="14"/>
        <v>1</v>
      </c>
      <c r="AI94" s="132">
        <f>IF(AI29=1,1,0)</f>
        <v>1</v>
      </c>
      <c r="AJ94" s="52" t="str">
        <f t="shared" si="6"/>
        <v>UNKNOWN</v>
      </c>
      <c r="AK94" s="65"/>
      <c r="AL94" s="65" t="str">
        <f t="shared" si="9"/>
        <v>17</v>
      </c>
      <c r="AM94" s="67" t="str">
        <f t="shared" si="10"/>
        <v>00</v>
      </c>
      <c r="AN94" s="67" t="str">
        <f t="shared" si="11"/>
        <v>00</v>
      </c>
      <c r="AO94" s="67" t="str">
        <f t="shared" si="12"/>
        <v>00</v>
      </c>
      <c r="AQ94" s="206" t="str">
        <f t="shared" si="7"/>
        <v xml:space="preserve">    (U4)0x00000017U,                                                           /* 23 UNKNOWN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1</v>
      </c>
      <c r="AF95" s="132">
        <f t="shared" si="15"/>
        <v>1</v>
      </c>
      <c r="AG95" s="132">
        <f t="shared" si="15"/>
        <v>0</v>
      </c>
      <c r="AH95" s="132">
        <f t="shared" si="15"/>
        <v>0</v>
      </c>
      <c r="AI95" s="132">
        <f t="shared" si="15"/>
        <v>0</v>
      </c>
      <c r="AJ95" s="52" t="str">
        <f t="shared" si="6"/>
        <v>UNKNOWN</v>
      </c>
      <c r="AK95" s="65"/>
      <c r="AL95" s="65" t="str">
        <f t="shared" si="9"/>
        <v>18</v>
      </c>
      <c r="AM95" s="67" t="str">
        <f t="shared" si="10"/>
        <v>00</v>
      </c>
      <c r="AN95" s="67" t="str">
        <f t="shared" si="11"/>
        <v>00</v>
      </c>
      <c r="AO95" s="67" t="str">
        <f t="shared" si="12"/>
        <v>00</v>
      </c>
      <c r="AQ95" s="206" t="str">
        <f t="shared" si="7"/>
        <v xml:space="preserve">    (U4)0x00000018U,                                                           /* 24 UNKNOWN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1</v>
      </c>
      <c r="AF96" s="132">
        <f t="shared" si="15"/>
        <v>1</v>
      </c>
      <c r="AG96" s="132">
        <f t="shared" si="15"/>
        <v>0</v>
      </c>
      <c r="AH96" s="132">
        <f t="shared" si="15"/>
        <v>0</v>
      </c>
      <c r="AI96" s="132">
        <f t="shared" si="15"/>
        <v>1</v>
      </c>
      <c r="AJ96" s="52" t="str">
        <f t="shared" si="6"/>
        <v>UNKNOWN</v>
      </c>
      <c r="AK96" s="65"/>
      <c r="AL96" s="65" t="str">
        <f t="shared" si="9"/>
        <v>19</v>
      </c>
      <c r="AM96" s="67" t="str">
        <f t="shared" si="10"/>
        <v>00</v>
      </c>
      <c r="AN96" s="67" t="str">
        <f t="shared" si="11"/>
        <v>00</v>
      </c>
      <c r="AO96" s="67" t="str">
        <f t="shared" si="12"/>
        <v>00</v>
      </c>
      <c r="AQ96" s="206" t="str">
        <f t="shared" si="7"/>
        <v xml:space="preserve">    (U4)0x00000019U,                                                           /* 25 UNKNOWN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1</v>
      </c>
      <c r="AF97" s="132">
        <f t="shared" si="15"/>
        <v>1</v>
      </c>
      <c r="AG97" s="132">
        <f t="shared" si="15"/>
        <v>0</v>
      </c>
      <c r="AH97" s="132">
        <f t="shared" si="15"/>
        <v>1</v>
      </c>
      <c r="AI97" s="132">
        <f t="shared" si="15"/>
        <v>0</v>
      </c>
      <c r="AJ97" s="52" t="str">
        <f t="shared" si="6"/>
        <v>UNKNOWN</v>
      </c>
      <c r="AK97" s="65"/>
      <c r="AL97" s="65" t="str">
        <f t="shared" si="9"/>
        <v>1A</v>
      </c>
      <c r="AM97" s="67" t="str">
        <f t="shared" si="10"/>
        <v>00</v>
      </c>
      <c r="AN97" s="67" t="str">
        <f t="shared" si="11"/>
        <v>00</v>
      </c>
      <c r="AO97" s="67" t="str">
        <f t="shared" si="12"/>
        <v>00</v>
      </c>
      <c r="AQ97" s="206" t="str">
        <f t="shared" si="7"/>
        <v xml:space="preserve">    (U4)0x0000001AU,                                                           /* 26 UNKNOWN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1</v>
      </c>
      <c r="AF98" s="132">
        <f t="shared" si="15"/>
        <v>1</v>
      </c>
      <c r="AG98" s="132">
        <f t="shared" si="15"/>
        <v>0</v>
      </c>
      <c r="AH98" s="132">
        <f t="shared" si="15"/>
        <v>1</v>
      </c>
      <c r="AI98" s="132">
        <f t="shared" si="15"/>
        <v>1</v>
      </c>
      <c r="AJ98" s="52" t="str">
        <f t="shared" si="6"/>
        <v>UNKNOWN</v>
      </c>
      <c r="AK98" s="65"/>
      <c r="AL98" s="65" t="str">
        <f t="shared" si="9"/>
        <v>1B</v>
      </c>
      <c r="AM98" s="67" t="str">
        <f t="shared" si="10"/>
        <v>00</v>
      </c>
      <c r="AN98" s="67" t="str">
        <f t="shared" si="11"/>
        <v>00</v>
      </c>
      <c r="AO98" s="67" t="str">
        <f t="shared" si="12"/>
        <v>00</v>
      </c>
      <c r="AQ98" s="206" t="str">
        <f t="shared" si="7"/>
        <v xml:space="preserve">    (U4)0x0000001BU,                                                           /* 27 UNKNOWN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1</v>
      </c>
      <c r="AF99" s="132">
        <f t="shared" si="15"/>
        <v>1</v>
      </c>
      <c r="AG99" s="132">
        <f t="shared" si="15"/>
        <v>1</v>
      </c>
      <c r="AH99" s="132">
        <f t="shared" si="15"/>
        <v>0</v>
      </c>
      <c r="AI99" s="132">
        <f t="shared" si="15"/>
        <v>0</v>
      </c>
      <c r="AJ99" s="52" t="str">
        <f t="shared" si="6"/>
        <v>UNKNOWN</v>
      </c>
      <c r="AK99" s="65"/>
      <c r="AL99" s="65" t="str">
        <f t="shared" si="9"/>
        <v>1C</v>
      </c>
      <c r="AM99" s="67" t="str">
        <f t="shared" si="10"/>
        <v>00</v>
      </c>
      <c r="AN99" s="67" t="str">
        <f t="shared" si="11"/>
        <v>00</v>
      </c>
      <c r="AO99" s="67" t="str">
        <f t="shared" si="12"/>
        <v>00</v>
      </c>
      <c r="AQ99" s="206" t="str">
        <f t="shared" si="7"/>
        <v xml:space="preserve">    (U4)0x0000001CU,                                                           /* 28 UNKNOWN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1</v>
      </c>
      <c r="AF100" s="132">
        <f t="shared" si="15"/>
        <v>1</v>
      </c>
      <c r="AG100" s="132">
        <f t="shared" si="15"/>
        <v>1</v>
      </c>
      <c r="AH100" s="132">
        <f t="shared" si="15"/>
        <v>0</v>
      </c>
      <c r="AI100" s="132">
        <f t="shared" si="15"/>
        <v>1</v>
      </c>
      <c r="AJ100" s="52" t="str">
        <f t="shared" si="6"/>
        <v>UNKNOWN</v>
      </c>
      <c r="AK100" s="65"/>
      <c r="AL100" s="65" t="str">
        <f t="shared" si="9"/>
        <v>1D</v>
      </c>
      <c r="AM100" s="67" t="str">
        <f t="shared" si="10"/>
        <v>00</v>
      </c>
      <c r="AN100" s="67" t="str">
        <f t="shared" si="11"/>
        <v>00</v>
      </c>
      <c r="AO100" s="67" t="str">
        <f t="shared" si="12"/>
        <v>00</v>
      </c>
      <c r="AQ100" s="206" t="str">
        <f t="shared" si="7"/>
        <v xml:space="preserve">    (U4)0x0000001DU,                                                           /* 29 UNKNOWN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1</v>
      </c>
      <c r="AF101" s="132">
        <f t="shared" si="15"/>
        <v>1</v>
      </c>
      <c r="AG101" s="132">
        <f t="shared" si="15"/>
        <v>1</v>
      </c>
      <c r="AH101" s="132">
        <f t="shared" si="15"/>
        <v>1</v>
      </c>
      <c r="AI101" s="132">
        <f t="shared" si="15"/>
        <v>0</v>
      </c>
      <c r="AJ101" s="52" t="str">
        <f t="shared" si="6"/>
        <v>UNKNOWN</v>
      </c>
      <c r="AK101" s="65"/>
      <c r="AL101" s="65" t="str">
        <f t="shared" si="9"/>
        <v>1E</v>
      </c>
      <c r="AM101" s="67" t="str">
        <f t="shared" si="10"/>
        <v>00</v>
      </c>
      <c r="AN101" s="67" t="str">
        <f t="shared" si="11"/>
        <v>00</v>
      </c>
      <c r="AO101" s="67" t="str">
        <f t="shared" si="12"/>
        <v>00</v>
      </c>
      <c r="AQ101" s="206" t="str">
        <f t="shared" si="7"/>
        <v xml:space="preserve">    (U4)0x0000001EU,                                                           /* 30 UNKNOWN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1</v>
      </c>
      <c r="AF102" s="132">
        <f t="shared" si="15"/>
        <v>1</v>
      </c>
      <c r="AG102" s="132">
        <f t="shared" si="15"/>
        <v>1</v>
      </c>
      <c r="AH102" s="132">
        <f t="shared" si="15"/>
        <v>1</v>
      </c>
      <c r="AI102" s="132">
        <f>IF(AI37=1,1,0)</f>
        <v>1</v>
      </c>
      <c r="AJ102" s="52" t="str">
        <f t="shared" si="6"/>
        <v>UNKNOWN</v>
      </c>
      <c r="AK102" s="65"/>
      <c r="AL102" s="65" t="str">
        <f t="shared" si="9"/>
        <v>1F</v>
      </c>
      <c r="AM102" s="67" t="str">
        <f t="shared" si="10"/>
        <v>00</v>
      </c>
      <c r="AN102" s="67" t="str">
        <f t="shared" si="11"/>
        <v>00</v>
      </c>
      <c r="AO102" s="67" t="str">
        <f t="shared" si="12"/>
        <v>00</v>
      </c>
      <c r="AQ102" s="206" t="str">
        <f t="shared" si="7"/>
        <v xml:space="preserve">    (U4)0x0000001FU,                                                           /* 31 UNKNOWN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1</v>
      </c>
      <c r="AE103" s="132">
        <f t="shared" si="16"/>
        <v>0</v>
      </c>
      <c r="AF103" s="132">
        <f t="shared" si="16"/>
        <v>0</v>
      </c>
      <c r="AG103" s="132">
        <f t="shared" si="16"/>
        <v>0</v>
      </c>
      <c r="AH103" s="132">
        <f t="shared" si="16"/>
        <v>0</v>
      </c>
      <c r="AI103" s="132">
        <f t="shared" si="16"/>
        <v>0</v>
      </c>
      <c r="AJ103" s="52" t="str">
        <f t="shared" si="6"/>
        <v>UNKNOWN</v>
      </c>
      <c r="AK103" s="65"/>
      <c r="AL103" s="65" t="str">
        <f t="shared" si="9"/>
        <v>20</v>
      </c>
      <c r="AM103" s="67" t="str">
        <f t="shared" si="10"/>
        <v>00</v>
      </c>
      <c r="AN103" s="67" t="str">
        <f t="shared" si="11"/>
        <v>00</v>
      </c>
      <c r="AO103" s="67" t="str">
        <f t="shared" si="12"/>
        <v>00</v>
      </c>
      <c r="AQ103" s="206" t="str">
        <f t="shared" si="7"/>
        <v xml:space="preserve">    (U4)0x00000020U,                                                           /* 32 UNKNOWN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1</v>
      </c>
      <c r="AE104" s="132">
        <f t="shared" si="16"/>
        <v>0</v>
      </c>
      <c r="AF104" s="132">
        <f t="shared" si="16"/>
        <v>0</v>
      </c>
      <c r="AG104" s="132">
        <f t="shared" si="16"/>
        <v>0</v>
      </c>
      <c r="AH104" s="132">
        <f t="shared" si="16"/>
        <v>0</v>
      </c>
      <c r="AI104" s="132">
        <f t="shared" si="16"/>
        <v>1</v>
      </c>
      <c r="AJ104" s="52" t="str">
        <f t="shared" si="6"/>
        <v>UNKNOWN</v>
      </c>
      <c r="AK104" s="65"/>
      <c r="AL104" s="65" t="str">
        <f t="shared" si="9"/>
        <v>21</v>
      </c>
      <c r="AM104" s="67" t="str">
        <f t="shared" si="10"/>
        <v>00</v>
      </c>
      <c r="AN104" s="67" t="str">
        <f t="shared" si="11"/>
        <v>00</v>
      </c>
      <c r="AO104" s="67" t="str">
        <f t="shared" si="12"/>
        <v>00</v>
      </c>
      <c r="AQ104" s="206" t="str">
        <f t="shared" si="7"/>
        <v xml:space="preserve">    (U4)0x00000021U,                                                           /* 33 UNKNOWN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1</v>
      </c>
      <c r="AE105" s="132">
        <f t="shared" si="16"/>
        <v>0</v>
      </c>
      <c r="AF105" s="132">
        <f t="shared" si="16"/>
        <v>0</v>
      </c>
      <c r="AG105" s="132">
        <f t="shared" si="16"/>
        <v>0</v>
      </c>
      <c r="AH105" s="132">
        <f t="shared" si="16"/>
        <v>1</v>
      </c>
      <c r="AI105" s="132">
        <f t="shared" si="16"/>
        <v>0</v>
      </c>
      <c r="AJ105" s="52" t="str">
        <f t="shared" si="6"/>
        <v>UNKNOWN</v>
      </c>
      <c r="AK105" s="65"/>
      <c r="AL105" s="65" t="str">
        <f t="shared" si="9"/>
        <v>22</v>
      </c>
      <c r="AM105" s="67" t="str">
        <f t="shared" si="10"/>
        <v>00</v>
      </c>
      <c r="AN105" s="67" t="str">
        <f t="shared" si="11"/>
        <v>00</v>
      </c>
      <c r="AO105" s="67" t="str">
        <f t="shared" si="12"/>
        <v>00</v>
      </c>
      <c r="AQ105" s="206" t="str">
        <f t="shared" si="7"/>
        <v xml:space="preserve">    (U4)0x00000022U,                                                           /* 34 UNKNOWN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1</v>
      </c>
      <c r="AE106" s="132">
        <f t="shared" si="16"/>
        <v>0</v>
      </c>
      <c r="AF106" s="132">
        <f t="shared" si="16"/>
        <v>0</v>
      </c>
      <c r="AG106" s="132">
        <f t="shared" si="16"/>
        <v>0</v>
      </c>
      <c r="AH106" s="132">
        <f t="shared" si="16"/>
        <v>1</v>
      </c>
      <c r="AI106" s="132">
        <f t="shared" si="16"/>
        <v>1</v>
      </c>
      <c r="AJ106" s="52" t="str">
        <f t="shared" si="6"/>
        <v>UNKNOWN</v>
      </c>
      <c r="AK106" s="65"/>
      <c r="AL106" s="65" t="str">
        <f t="shared" si="9"/>
        <v>23</v>
      </c>
      <c r="AM106" s="67" t="str">
        <f t="shared" si="10"/>
        <v>00</v>
      </c>
      <c r="AN106" s="67" t="str">
        <f t="shared" si="11"/>
        <v>00</v>
      </c>
      <c r="AO106" s="67" t="str">
        <f t="shared" si="12"/>
        <v>00</v>
      </c>
      <c r="AQ106" s="206" t="str">
        <f t="shared" si="7"/>
        <v xml:space="preserve">    (U4)0x00000023U,                                                           /* 35 UNKNOWN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1</v>
      </c>
      <c r="AE107" s="132">
        <f t="shared" si="16"/>
        <v>0</v>
      </c>
      <c r="AF107" s="132">
        <f t="shared" si="16"/>
        <v>0</v>
      </c>
      <c r="AG107" s="132">
        <f t="shared" si="16"/>
        <v>1</v>
      </c>
      <c r="AH107" s="132">
        <f t="shared" si="16"/>
        <v>0</v>
      </c>
      <c r="AI107" s="132">
        <f t="shared" si="16"/>
        <v>0</v>
      </c>
      <c r="AJ107" s="52" t="str">
        <f t="shared" si="6"/>
        <v>UNKNOWN</v>
      </c>
      <c r="AK107" s="65"/>
      <c r="AL107" s="65" t="str">
        <f t="shared" si="9"/>
        <v>24</v>
      </c>
      <c r="AM107" s="67" t="str">
        <f t="shared" si="10"/>
        <v>00</v>
      </c>
      <c r="AN107" s="67" t="str">
        <f t="shared" si="11"/>
        <v>00</v>
      </c>
      <c r="AO107" s="67" t="str">
        <f t="shared" si="12"/>
        <v>00</v>
      </c>
      <c r="AQ107" s="206" t="str">
        <f t="shared" si="7"/>
        <v xml:space="preserve">    (U4)0x00000024U,                                                           /* 36 UNKNOWN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1</v>
      </c>
      <c r="AE108" s="132">
        <f t="shared" si="16"/>
        <v>0</v>
      </c>
      <c r="AF108" s="132">
        <f t="shared" si="16"/>
        <v>0</v>
      </c>
      <c r="AG108" s="132">
        <f t="shared" si="16"/>
        <v>1</v>
      </c>
      <c r="AH108" s="132">
        <f t="shared" si="16"/>
        <v>0</v>
      </c>
      <c r="AI108" s="132">
        <f t="shared" si="16"/>
        <v>1</v>
      </c>
      <c r="AJ108" s="52" t="str">
        <f t="shared" si="6"/>
        <v>UNKNOWN</v>
      </c>
      <c r="AK108" s="65"/>
      <c r="AL108" s="65" t="str">
        <f t="shared" si="9"/>
        <v>25</v>
      </c>
      <c r="AM108" s="67" t="str">
        <f t="shared" si="10"/>
        <v>00</v>
      </c>
      <c r="AN108" s="67" t="str">
        <f t="shared" si="11"/>
        <v>00</v>
      </c>
      <c r="AO108" s="67" t="str">
        <f t="shared" si="12"/>
        <v>00</v>
      </c>
      <c r="AQ108" s="206" t="str">
        <f t="shared" si="7"/>
        <v xml:space="preserve">    (U4)0x00000025U,                                                           /* 37 UNKNOWN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1</v>
      </c>
      <c r="AE109" s="132">
        <f t="shared" si="16"/>
        <v>0</v>
      </c>
      <c r="AF109" s="132">
        <f t="shared" si="16"/>
        <v>0</v>
      </c>
      <c r="AG109" s="132">
        <f t="shared" si="16"/>
        <v>1</v>
      </c>
      <c r="AH109" s="132">
        <f t="shared" si="16"/>
        <v>1</v>
      </c>
      <c r="AI109" s="132">
        <f t="shared" si="16"/>
        <v>0</v>
      </c>
      <c r="AJ109" s="52" t="str">
        <f t="shared" si="6"/>
        <v>UNKNOWN</v>
      </c>
      <c r="AK109" s="65"/>
      <c r="AL109" s="65" t="str">
        <f t="shared" si="9"/>
        <v>26</v>
      </c>
      <c r="AM109" s="67" t="str">
        <f t="shared" si="10"/>
        <v>00</v>
      </c>
      <c r="AN109" s="67" t="str">
        <f t="shared" si="11"/>
        <v>00</v>
      </c>
      <c r="AO109" s="67" t="str">
        <f t="shared" si="12"/>
        <v>00</v>
      </c>
      <c r="AQ109" s="206" t="str">
        <f t="shared" si="7"/>
        <v xml:space="preserve">    (U4)0x00000026U,                                                           /* 38 UNKNOWN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1</v>
      </c>
      <c r="AE110" s="132">
        <f t="shared" si="16"/>
        <v>0</v>
      </c>
      <c r="AF110" s="132">
        <f t="shared" si="16"/>
        <v>0</v>
      </c>
      <c r="AG110" s="132">
        <f t="shared" si="16"/>
        <v>1</v>
      </c>
      <c r="AH110" s="132">
        <f t="shared" si="16"/>
        <v>1</v>
      </c>
      <c r="AI110" s="132">
        <f>IF(AI45=1,1,0)</f>
        <v>1</v>
      </c>
      <c r="AJ110" s="52" t="str">
        <f t="shared" si="6"/>
        <v>UNKNOWN</v>
      </c>
      <c r="AK110" s="65"/>
      <c r="AL110" s="65" t="str">
        <f t="shared" si="9"/>
        <v>27</v>
      </c>
      <c r="AM110" s="67" t="str">
        <f t="shared" si="10"/>
        <v>00</v>
      </c>
      <c r="AN110" s="67" t="str">
        <f t="shared" si="11"/>
        <v>00</v>
      </c>
      <c r="AO110" s="67" t="str">
        <f t="shared" si="12"/>
        <v>00</v>
      </c>
      <c r="AQ110" s="206" t="str">
        <f t="shared" si="7"/>
        <v xml:space="preserve">    (U4)0x00000027U,                                                           /* 39 UNKNOWN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1</v>
      </c>
      <c r="AE111" s="132">
        <f t="shared" si="17"/>
        <v>0</v>
      </c>
      <c r="AF111" s="132">
        <f t="shared" si="17"/>
        <v>1</v>
      </c>
      <c r="AG111" s="132">
        <f t="shared" si="17"/>
        <v>0</v>
      </c>
      <c r="AH111" s="132">
        <f t="shared" si="17"/>
        <v>0</v>
      </c>
      <c r="AI111" s="132">
        <f t="shared" si="17"/>
        <v>0</v>
      </c>
      <c r="AJ111" s="52" t="str">
        <f t="shared" si="6"/>
        <v>UNKNOWN</v>
      </c>
      <c r="AK111" s="65"/>
      <c r="AL111" s="65" t="str">
        <f t="shared" si="9"/>
        <v>28</v>
      </c>
      <c r="AM111" s="67" t="str">
        <f t="shared" si="10"/>
        <v>00</v>
      </c>
      <c r="AN111" s="67" t="str">
        <f t="shared" si="11"/>
        <v>00</v>
      </c>
      <c r="AO111" s="67" t="str">
        <f t="shared" si="12"/>
        <v>00</v>
      </c>
      <c r="AQ111" s="206" t="str">
        <f t="shared" si="7"/>
        <v xml:space="preserve">    (U4)0x00000028U,                                                           /* 40 UNKNOWN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1</v>
      </c>
      <c r="AE112" s="132">
        <f t="shared" si="17"/>
        <v>0</v>
      </c>
      <c r="AF112" s="132">
        <f t="shared" si="17"/>
        <v>1</v>
      </c>
      <c r="AG112" s="132">
        <f t="shared" si="17"/>
        <v>0</v>
      </c>
      <c r="AH112" s="132">
        <f t="shared" si="17"/>
        <v>0</v>
      </c>
      <c r="AI112" s="132">
        <f t="shared" si="17"/>
        <v>1</v>
      </c>
      <c r="AJ112" s="52" t="str">
        <f t="shared" si="6"/>
        <v>UNKNOWN</v>
      </c>
      <c r="AK112" s="65"/>
      <c r="AL112" s="65" t="str">
        <f t="shared" si="9"/>
        <v>29</v>
      </c>
      <c r="AM112" s="67" t="str">
        <f t="shared" si="10"/>
        <v>00</v>
      </c>
      <c r="AN112" s="67" t="str">
        <f t="shared" si="11"/>
        <v>00</v>
      </c>
      <c r="AO112" s="67" t="str">
        <f t="shared" si="12"/>
        <v>00</v>
      </c>
      <c r="AQ112" s="206" t="str">
        <f t="shared" si="7"/>
        <v xml:space="preserve">    (U4)0x00000029U,                                                           /* 41 UNKNOWN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1</v>
      </c>
      <c r="AE113" s="132">
        <f t="shared" si="17"/>
        <v>0</v>
      </c>
      <c r="AF113" s="132">
        <f t="shared" si="17"/>
        <v>1</v>
      </c>
      <c r="AG113" s="132">
        <f t="shared" si="17"/>
        <v>0</v>
      </c>
      <c r="AH113" s="132">
        <f t="shared" si="17"/>
        <v>1</v>
      </c>
      <c r="AI113" s="132">
        <f t="shared" si="17"/>
        <v>0</v>
      </c>
      <c r="AJ113" s="52" t="str">
        <f t="shared" si="6"/>
        <v>UNKNOWN</v>
      </c>
      <c r="AK113" s="65"/>
      <c r="AL113" s="65" t="str">
        <f t="shared" si="9"/>
        <v>2A</v>
      </c>
      <c r="AM113" s="67" t="str">
        <f t="shared" si="10"/>
        <v>00</v>
      </c>
      <c r="AN113" s="67" t="str">
        <f t="shared" si="11"/>
        <v>00</v>
      </c>
      <c r="AO113" s="67" t="str">
        <f t="shared" si="12"/>
        <v>00</v>
      </c>
      <c r="AQ113" s="206" t="str">
        <f t="shared" si="7"/>
        <v xml:space="preserve">    (U4)0x0000002AU,                                                           /* 42 UNKNOWN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1</v>
      </c>
      <c r="AE114" s="132">
        <f t="shared" si="17"/>
        <v>0</v>
      </c>
      <c r="AF114" s="132">
        <f t="shared" si="17"/>
        <v>1</v>
      </c>
      <c r="AG114" s="132">
        <f t="shared" si="17"/>
        <v>0</v>
      </c>
      <c r="AH114" s="132">
        <f t="shared" si="17"/>
        <v>1</v>
      </c>
      <c r="AI114" s="132">
        <f t="shared" si="17"/>
        <v>1</v>
      </c>
      <c r="AJ114" s="52" t="str">
        <f t="shared" si="6"/>
        <v>UNKNOWN</v>
      </c>
      <c r="AK114" s="65"/>
      <c r="AL114" s="65" t="str">
        <f t="shared" si="9"/>
        <v>2B</v>
      </c>
      <c r="AM114" s="67" t="str">
        <f t="shared" si="10"/>
        <v>00</v>
      </c>
      <c r="AN114" s="67" t="str">
        <f t="shared" si="11"/>
        <v>00</v>
      </c>
      <c r="AO114" s="67" t="str">
        <f t="shared" si="12"/>
        <v>00</v>
      </c>
      <c r="AQ114" s="206" t="str">
        <f t="shared" si="7"/>
        <v xml:space="preserve">    (U4)0x0000002BU,                                                           /* 43 UNKNOWN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1</v>
      </c>
      <c r="AE115" s="132">
        <f t="shared" si="17"/>
        <v>0</v>
      </c>
      <c r="AF115" s="132">
        <f t="shared" si="17"/>
        <v>1</v>
      </c>
      <c r="AG115" s="132">
        <f t="shared" si="17"/>
        <v>1</v>
      </c>
      <c r="AH115" s="132">
        <f t="shared" si="17"/>
        <v>0</v>
      </c>
      <c r="AI115" s="132">
        <f t="shared" si="17"/>
        <v>0</v>
      </c>
      <c r="AJ115" s="52" t="str">
        <f t="shared" si="6"/>
        <v>UNKNOWN</v>
      </c>
      <c r="AK115" s="65"/>
      <c r="AL115" s="65" t="str">
        <f t="shared" si="9"/>
        <v>2C</v>
      </c>
      <c r="AM115" s="67" t="str">
        <f t="shared" si="10"/>
        <v>00</v>
      </c>
      <c r="AN115" s="67" t="str">
        <f t="shared" si="11"/>
        <v>00</v>
      </c>
      <c r="AO115" s="67" t="str">
        <f t="shared" si="12"/>
        <v>00</v>
      </c>
      <c r="AQ115" s="206" t="str">
        <f t="shared" si="7"/>
        <v xml:space="preserve">    (U4)0x0000002CU,                                                           /* 44 UNKNOWN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1</v>
      </c>
      <c r="AE116" s="132">
        <f t="shared" si="17"/>
        <v>0</v>
      </c>
      <c r="AF116" s="132">
        <f t="shared" si="17"/>
        <v>1</v>
      </c>
      <c r="AG116" s="132">
        <f t="shared" si="17"/>
        <v>1</v>
      </c>
      <c r="AH116" s="132">
        <f t="shared" si="17"/>
        <v>0</v>
      </c>
      <c r="AI116" s="132">
        <f t="shared" si="17"/>
        <v>1</v>
      </c>
      <c r="AJ116" s="52" t="str">
        <f t="shared" si="6"/>
        <v>UNKNOWN</v>
      </c>
      <c r="AK116" s="65"/>
      <c r="AL116" s="65" t="str">
        <f t="shared" si="9"/>
        <v>2D</v>
      </c>
      <c r="AM116" s="67" t="str">
        <f t="shared" si="10"/>
        <v>00</v>
      </c>
      <c r="AN116" s="67" t="str">
        <f t="shared" si="11"/>
        <v>00</v>
      </c>
      <c r="AO116" s="67" t="str">
        <f t="shared" si="12"/>
        <v>00</v>
      </c>
      <c r="AQ116" s="206" t="str">
        <f t="shared" si="7"/>
        <v xml:space="preserve">    (U4)0x0000002DU,                                                           /* 45 UNKNOWN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1</v>
      </c>
      <c r="AE117" s="132">
        <f t="shared" si="17"/>
        <v>0</v>
      </c>
      <c r="AF117" s="132">
        <f t="shared" si="17"/>
        <v>1</v>
      </c>
      <c r="AG117" s="132">
        <f t="shared" si="17"/>
        <v>1</v>
      </c>
      <c r="AH117" s="132">
        <f t="shared" si="17"/>
        <v>1</v>
      </c>
      <c r="AI117" s="132">
        <f t="shared" si="17"/>
        <v>0</v>
      </c>
      <c r="AJ117" s="52" t="str">
        <f t="shared" si="6"/>
        <v>UNKNOWN</v>
      </c>
      <c r="AK117" s="65"/>
      <c r="AL117" s="65" t="str">
        <f t="shared" si="9"/>
        <v>2E</v>
      </c>
      <c r="AM117" s="67" t="str">
        <f t="shared" si="10"/>
        <v>00</v>
      </c>
      <c r="AN117" s="67" t="str">
        <f t="shared" si="11"/>
        <v>00</v>
      </c>
      <c r="AO117" s="67" t="str">
        <f t="shared" si="12"/>
        <v>00</v>
      </c>
      <c r="AQ117" s="206" t="str">
        <f t="shared" si="7"/>
        <v xml:space="preserve">    (U4)0x0000002EU,                                                           /* 46 UNKNOWN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1</v>
      </c>
      <c r="AE118" s="132">
        <f t="shared" si="17"/>
        <v>0</v>
      </c>
      <c r="AF118" s="132">
        <f t="shared" si="17"/>
        <v>1</v>
      </c>
      <c r="AG118" s="132">
        <f t="shared" si="17"/>
        <v>1</v>
      </c>
      <c r="AH118" s="132">
        <f t="shared" si="17"/>
        <v>1</v>
      </c>
      <c r="AI118" s="132">
        <f>IF(AI53=1,1,0)</f>
        <v>1</v>
      </c>
      <c r="AJ118" s="52" t="str">
        <f t="shared" si="6"/>
        <v>UNKNOWN</v>
      </c>
      <c r="AK118" s="65"/>
      <c r="AL118" s="65" t="str">
        <f t="shared" si="9"/>
        <v>2F</v>
      </c>
      <c r="AM118" s="67" t="str">
        <f t="shared" si="10"/>
        <v>00</v>
      </c>
      <c r="AN118" s="67" t="str">
        <f t="shared" si="11"/>
        <v>00</v>
      </c>
      <c r="AO118" s="67" t="str">
        <f t="shared" si="12"/>
        <v>00</v>
      </c>
      <c r="AQ118" s="206" t="str">
        <f t="shared" si="7"/>
        <v xml:space="preserve">    (U4)0x0000002FU,                                                           /* 47 UNKNOWN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1</v>
      </c>
      <c r="AE119" s="132">
        <f t="shared" si="18"/>
        <v>1</v>
      </c>
      <c r="AF119" s="132">
        <f t="shared" si="18"/>
        <v>0</v>
      </c>
      <c r="AG119" s="132">
        <f t="shared" si="18"/>
        <v>0</v>
      </c>
      <c r="AH119" s="132">
        <f t="shared" si="18"/>
        <v>0</v>
      </c>
      <c r="AI119" s="132">
        <f t="shared" si="18"/>
        <v>0</v>
      </c>
      <c r="AJ119" s="52" t="str">
        <f t="shared" si="6"/>
        <v>UNKNOWN</v>
      </c>
      <c r="AK119" s="65"/>
      <c r="AL119" s="65" t="str">
        <f t="shared" si="9"/>
        <v>30</v>
      </c>
      <c r="AM119" s="67" t="str">
        <f t="shared" si="10"/>
        <v>00</v>
      </c>
      <c r="AN119" s="67" t="str">
        <f t="shared" si="11"/>
        <v>00</v>
      </c>
      <c r="AO119" s="67" t="str">
        <f t="shared" si="12"/>
        <v>00</v>
      </c>
      <c r="AQ119" s="206" t="str">
        <f t="shared" si="7"/>
        <v xml:space="preserve">    (U4)0x00000030U,                                                           /* 48 UNKNOWN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1</v>
      </c>
      <c r="AE120" s="132">
        <f t="shared" si="18"/>
        <v>1</v>
      </c>
      <c r="AF120" s="132">
        <f t="shared" si="18"/>
        <v>0</v>
      </c>
      <c r="AG120" s="132">
        <f t="shared" si="18"/>
        <v>0</v>
      </c>
      <c r="AH120" s="132">
        <f t="shared" si="18"/>
        <v>0</v>
      </c>
      <c r="AI120" s="132">
        <f t="shared" si="18"/>
        <v>1</v>
      </c>
      <c r="AJ120" s="52" t="str">
        <f t="shared" si="6"/>
        <v>UNKNOWN</v>
      </c>
      <c r="AK120" s="65"/>
      <c r="AL120" s="65" t="str">
        <f t="shared" si="9"/>
        <v>31</v>
      </c>
      <c r="AM120" s="67" t="str">
        <f t="shared" si="10"/>
        <v>00</v>
      </c>
      <c r="AN120" s="67" t="str">
        <f t="shared" si="11"/>
        <v>00</v>
      </c>
      <c r="AO120" s="67" t="str">
        <f t="shared" si="12"/>
        <v>00</v>
      </c>
      <c r="AQ120" s="206" t="str">
        <f t="shared" si="7"/>
        <v xml:space="preserve">    (U4)0x00000031U,                                                           /* 49 UNKNOWN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1</v>
      </c>
      <c r="AE121" s="132">
        <f t="shared" si="18"/>
        <v>1</v>
      </c>
      <c r="AF121" s="132">
        <f t="shared" si="18"/>
        <v>0</v>
      </c>
      <c r="AG121" s="132">
        <f t="shared" si="18"/>
        <v>0</v>
      </c>
      <c r="AH121" s="132">
        <f t="shared" si="18"/>
        <v>1</v>
      </c>
      <c r="AI121" s="132">
        <f t="shared" si="18"/>
        <v>0</v>
      </c>
      <c r="AJ121" s="52" t="str">
        <f t="shared" si="6"/>
        <v>UNKNOWN</v>
      </c>
      <c r="AK121" s="65"/>
      <c r="AL121" s="65" t="str">
        <f t="shared" si="9"/>
        <v>32</v>
      </c>
      <c r="AM121" s="67" t="str">
        <f t="shared" si="10"/>
        <v>00</v>
      </c>
      <c r="AN121" s="67" t="str">
        <f t="shared" si="11"/>
        <v>00</v>
      </c>
      <c r="AO121" s="67" t="str">
        <f t="shared" si="12"/>
        <v>00</v>
      </c>
      <c r="AQ121" s="206" t="str">
        <f t="shared" si="7"/>
        <v xml:space="preserve">    (U4)0x00000032U,                                                           /* 50 UNKNOWN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1</v>
      </c>
      <c r="AE122" s="132">
        <f t="shared" si="18"/>
        <v>1</v>
      </c>
      <c r="AF122" s="132">
        <f t="shared" si="18"/>
        <v>0</v>
      </c>
      <c r="AG122" s="132">
        <f t="shared" si="18"/>
        <v>0</v>
      </c>
      <c r="AH122" s="132">
        <f t="shared" si="18"/>
        <v>1</v>
      </c>
      <c r="AI122" s="132">
        <f t="shared" si="18"/>
        <v>1</v>
      </c>
      <c r="AJ122" s="52" t="str">
        <f t="shared" si="6"/>
        <v>UNKNOWN</v>
      </c>
      <c r="AK122" s="65"/>
      <c r="AL122" s="65" t="str">
        <f t="shared" si="9"/>
        <v>33</v>
      </c>
      <c r="AM122" s="67" t="str">
        <f t="shared" si="10"/>
        <v>00</v>
      </c>
      <c r="AN122" s="67" t="str">
        <f t="shared" si="11"/>
        <v>00</v>
      </c>
      <c r="AO122" s="67" t="str">
        <f t="shared" si="12"/>
        <v>00</v>
      </c>
      <c r="AQ122" s="206" t="str">
        <f t="shared" si="7"/>
        <v xml:space="preserve">    (U4)0x00000033U,                                                           /* 51 UNKNOWN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1</v>
      </c>
      <c r="AE123" s="132">
        <f t="shared" si="18"/>
        <v>1</v>
      </c>
      <c r="AF123" s="132">
        <f t="shared" si="18"/>
        <v>0</v>
      </c>
      <c r="AG123" s="132">
        <f t="shared" si="18"/>
        <v>1</v>
      </c>
      <c r="AH123" s="132">
        <f t="shared" si="18"/>
        <v>0</v>
      </c>
      <c r="AI123" s="132">
        <f t="shared" si="18"/>
        <v>0</v>
      </c>
      <c r="AJ123" s="52" t="str">
        <f t="shared" si="6"/>
        <v>UNKNOWN</v>
      </c>
      <c r="AK123" s="65"/>
      <c r="AL123" s="65" t="str">
        <f t="shared" si="9"/>
        <v>34</v>
      </c>
      <c r="AM123" s="67" t="str">
        <f t="shared" si="10"/>
        <v>00</v>
      </c>
      <c r="AN123" s="67" t="str">
        <f t="shared" si="11"/>
        <v>00</v>
      </c>
      <c r="AO123" s="67" t="str">
        <f t="shared" si="12"/>
        <v>00</v>
      </c>
      <c r="AQ123" s="206" t="str">
        <f t="shared" si="7"/>
        <v xml:space="preserve">    (U4)0x00000034U,                                                           /* 52 UNKNOWN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1</v>
      </c>
      <c r="AE124" s="132">
        <f t="shared" si="18"/>
        <v>1</v>
      </c>
      <c r="AF124" s="132">
        <f t="shared" si="18"/>
        <v>0</v>
      </c>
      <c r="AG124" s="132">
        <f t="shared" si="18"/>
        <v>1</v>
      </c>
      <c r="AH124" s="132">
        <f t="shared" si="18"/>
        <v>0</v>
      </c>
      <c r="AI124" s="132">
        <f t="shared" si="18"/>
        <v>1</v>
      </c>
      <c r="AJ124" s="52" t="str">
        <f t="shared" si="6"/>
        <v>UNKNOWN</v>
      </c>
      <c r="AK124" s="65"/>
      <c r="AL124" s="65" t="str">
        <f t="shared" si="9"/>
        <v>35</v>
      </c>
      <c r="AM124" s="67" t="str">
        <f t="shared" si="10"/>
        <v>00</v>
      </c>
      <c r="AN124" s="67" t="str">
        <f t="shared" si="11"/>
        <v>00</v>
      </c>
      <c r="AO124" s="67" t="str">
        <f t="shared" si="12"/>
        <v>00</v>
      </c>
      <c r="AQ124" s="206" t="str">
        <f t="shared" si="7"/>
        <v xml:space="preserve">    (U4)0x00000035U,                                                           /* 53 UNKNOWN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1</v>
      </c>
      <c r="AE125" s="132">
        <f t="shared" si="18"/>
        <v>1</v>
      </c>
      <c r="AF125" s="132">
        <f t="shared" si="18"/>
        <v>0</v>
      </c>
      <c r="AG125" s="132">
        <f t="shared" si="18"/>
        <v>1</v>
      </c>
      <c r="AH125" s="132">
        <f t="shared" si="18"/>
        <v>1</v>
      </c>
      <c r="AI125" s="132">
        <f t="shared" si="18"/>
        <v>0</v>
      </c>
      <c r="AJ125" s="52" t="str">
        <f t="shared" si="6"/>
        <v>UNKNOWN</v>
      </c>
      <c r="AK125" s="65"/>
      <c r="AL125" s="65" t="str">
        <f t="shared" si="9"/>
        <v>36</v>
      </c>
      <c r="AM125" s="67" t="str">
        <f t="shared" si="10"/>
        <v>00</v>
      </c>
      <c r="AN125" s="67" t="str">
        <f t="shared" si="11"/>
        <v>00</v>
      </c>
      <c r="AO125" s="67" t="str">
        <f t="shared" si="12"/>
        <v>00</v>
      </c>
      <c r="AQ125" s="206" t="str">
        <f t="shared" si="7"/>
        <v xml:space="preserve">    (U4)0x00000036U,                                                           /* 54 UNKNOWN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1</v>
      </c>
      <c r="AE126" s="132">
        <f t="shared" si="18"/>
        <v>1</v>
      </c>
      <c r="AF126" s="132">
        <f t="shared" si="18"/>
        <v>0</v>
      </c>
      <c r="AG126" s="132">
        <f t="shared" si="18"/>
        <v>1</v>
      </c>
      <c r="AH126" s="132">
        <f t="shared" si="18"/>
        <v>1</v>
      </c>
      <c r="AI126" s="132">
        <f>IF(AI61=1,1,0)</f>
        <v>1</v>
      </c>
      <c r="AJ126" s="52" t="str">
        <f t="shared" si="6"/>
        <v>UNKNOWN</v>
      </c>
      <c r="AK126" s="65"/>
      <c r="AL126" s="65" t="str">
        <f t="shared" si="9"/>
        <v>37</v>
      </c>
      <c r="AM126" s="67" t="str">
        <f t="shared" si="10"/>
        <v>00</v>
      </c>
      <c r="AN126" s="67" t="str">
        <f t="shared" si="11"/>
        <v>00</v>
      </c>
      <c r="AO126" s="67" t="str">
        <f t="shared" si="12"/>
        <v>00</v>
      </c>
      <c r="AQ126" s="206" t="str">
        <f t="shared" si="7"/>
        <v xml:space="preserve">    (U4)0x00000037U,                                                           /* 55 UNKNOWN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1</v>
      </c>
      <c r="AE127" s="132">
        <f t="shared" si="19"/>
        <v>1</v>
      </c>
      <c r="AF127" s="132">
        <f t="shared" si="19"/>
        <v>1</v>
      </c>
      <c r="AG127" s="132">
        <f t="shared" si="19"/>
        <v>0</v>
      </c>
      <c r="AH127" s="132">
        <f t="shared" si="19"/>
        <v>0</v>
      </c>
      <c r="AI127" s="132">
        <f t="shared" si="19"/>
        <v>0</v>
      </c>
      <c r="AJ127" s="52" t="str">
        <f t="shared" si="6"/>
        <v>UNKNOWN</v>
      </c>
      <c r="AK127" s="65"/>
      <c r="AL127" s="65" t="str">
        <f t="shared" si="9"/>
        <v>38</v>
      </c>
      <c r="AM127" s="67" t="str">
        <f t="shared" si="10"/>
        <v>00</v>
      </c>
      <c r="AN127" s="67" t="str">
        <f t="shared" si="11"/>
        <v>00</v>
      </c>
      <c r="AO127" s="67" t="str">
        <f t="shared" si="12"/>
        <v>00</v>
      </c>
      <c r="AQ127" s="206" t="str">
        <f t="shared" si="7"/>
        <v xml:space="preserve">    (U4)0x00000038U,                                                           /* 56 UNKNOWN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1</v>
      </c>
      <c r="AE128" s="132">
        <f t="shared" si="19"/>
        <v>1</v>
      </c>
      <c r="AF128" s="132">
        <f t="shared" si="19"/>
        <v>1</v>
      </c>
      <c r="AG128" s="132">
        <f t="shared" si="19"/>
        <v>0</v>
      </c>
      <c r="AH128" s="132">
        <f t="shared" si="19"/>
        <v>0</v>
      </c>
      <c r="AI128" s="132">
        <f t="shared" si="19"/>
        <v>1</v>
      </c>
      <c r="AJ128" s="52" t="str">
        <f t="shared" si="6"/>
        <v>UNKNOWN</v>
      </c>
      <c r="AK128" s="65"/>
      <c r="AL128" s="65" t="str">
        <f t="shared" si="9"/>
        <v>39</v>
      </c>
      <c r="AM128" s="67" t="str">
        <f t="shared" si="10"/>
        <v>00</v>
      </c>
      <c r="AN128" s="67" t="str">
        <f t="shared" si="11"/>
        <v>00</v>
      </c>
      <c r="AO128" s="67" t="str">
        <f t="shared" si="12"/>
        <v>00</v>
      </c>
      <c r="AQ128" s="206" t="str">
        <f t="shared" si="7"/>
        <v xml:space="preserve">    (U4)0x00000039U,                                                           /* 57 UNKNOWN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1</v>
      </c>
      <c r="AE129" s="132">
        <f t="shared" si="19"/>
        <v>1</v>
      </c>
      <c r="AF129" s="132">
        <f t="shared" si="19"/>
        <v>1</v>
      </c>
      <c r="AG129" s="132">
        <f t="shared" si="19"/>
        <v>0</v>
      </c>
      <c r="AH129" s="132">
        <f t="shared" si="19"/>
        <v>1</v>
      </c>
      <c r="AI129" s="132">
        <f t="shared" si="19"/>
        <v>0</v>
      </c>
      <c r="AJ129" s="52" t="str">
        <f t="shared" si="6"/>
        <v>UNKNOWN</v>
      </c>
      <c r="AK129" s="65"/>
      <c r="AL129" s="65" t="str">
        <f t="shared" si="9"/>
        <v>3A</v>
      </c>
      <c r="AM129" s="67" t="str">
        <f t="shared" si="10"/>
        <v>00</v>
      </c>
      <c r="AN129" s="67" t="str">
        <f t="shared" si="11"/>
        <v>00</v>
      </c>
      <c r="AO129" s="67" t="str">
        <f t="shared" si="12"/>
        <v>00</v>
      </c>
      <c r="AQ129" s="206" t="str">
        <f t="shared" si="7"/>
        <v xml:space="preserve">    (U4)0x0000003AU,                                                           /* 58 UNKNOWN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1</v>
      </c>
      <c r="AE130" s="132">
        <f t="shared" si="19"/>
        <v>1</v>
      </c>
      <c r="AF130" s="132">
        <f t="shared" si="19"/>
        <v>1</v>
      </c>
      <c r="AG130" s="132">
        <f t="shared" si="19"/>
        <v>0</v>
      </c>
      <c r="AH130" s="132">
        <f t="shared" si="19"/>
        <v>1</v>
      </c>
      <c r="AI130" s="132">
        <f t="shared" si="19"/>
        <v>1</v>
      </c>
      <c r="AJ130" s="52" t="str">
        <f t="shared" si="6"/>
        <v>UNKNOWN</v>
      </c>
      <c r="AK130" s="65"/>
      <c r="AL130" s="65" t="str">
        <f t="shared" si="9"/>
        <v>3B</v>
      </c>
      <c r="AM130" s="67" t="str">
        <f t="shared" si="10"/>
        <v>00</v>
      </c>
      <c r="AN130" s="67" t="str">
        <f t="shared" si="11"/>
        <v>00</v>
      </c>
      <c r="AO130" s="67" t="str">
        <f t="shared" si="12"/>
        <v>00</v>
      </c>
      <c r="AQ130" s="206" t="str">
        <f t="shared" si="7"/>
        <v xml:space="preserve">    (U4)0x0000003BU,                                                           /* 59 UNKNOWN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1</v>
      </c>
      <c r="AE131" s="132">
        <f t="shared" si="19"/>
        <v>1</v>
      </c>
      <c r="AF131" s="132">
        <f t="shared" si="19"/>
        <v>1</v>
      </c>
      <c r="AG131" s="132">
        <f t="shared" si="19"/>
        <v>1</v>
      </c>
      <c r="AH131" s="132">
        <f t="shared" si="19"/>
        <v>0</v>
      </c>
      <c r="AI131" s="132">
        <f t="shared" si="19"/>
        <v>0</v>
      </c>
      <c r="AJ131" s="52" t="str">
        <f t="shared" si="6"/>
        <v>UNKNOWN</v>
      </c>
      <c r="AK131" s="65"/>
      <c r="AL131" s="65" t="str">
        <f t="shared" si="9"/>
        <v>3C</v>
      </c>
      <c r="AM131" s="67" t="str">
        <f t="shared" si="10"/>
        <v>00</v>
      </c>
      <c r="AN131" s="67" t="str">
        <f t="shared" si="11"/>
        <v>00</v>
      </c>
      <c r="AO131" s="67" t="str">
        <f t="shared" si="12"/>
        <v>00</v>
      </c>
      <c r="AQ131" s="206" t="str">
        <f t="shared" si="7"/>
        <v xml:space="preserve">    (U4)0x0000003CU,                                                           /* 60 UNKNOWN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1</v>
      </c>
      <c r="AE132" s="132">
        <f t="shared" si="19"/>
        <v>1</v>
      </c>
      <c r="AF132" s="132">
        <f t="shared" si="19"/>
        <v>1</v>
      </c>
      <c r="AG132" s="132">
        <f t="shared" si="19"/>
        <v>1</v>
      </c>
      <c r="AH132" s="132">
        <f t="shared" si="19"/>
        <v>0</v>
      </c>
      <c r="AI132" s="132">
        <f t="shared" si="19"/>
        <v>1</v>
      </c>
      <c r="AJ132" s="52" t="str">
        <f t="shared" si="6"/>
        <v>UNKNOWN</v>
      </c>
      <c r="AK132" s="65"/>
      <c r="AL132" s="65" t="str">
        <f t="shared" si="9"/>
        <v>3D</v>
      </c>
      <c r="AM132" s="67" t="str">
        <f t="shared" si="10"/>
        <v>00</v>
      </c>
      <c r="AN132" s="67" t="str">
        <f t="shared" si="11"/>
        <v>00</v>
      </c>
      <c r="AO132" s="67" t="str">
        <f t="shared" si="12"/>
        <v>00</v>
      </c>
      <c r="AQ132" s="206" t="str">
        <f t="shared" si="7"/>
        <v xml:space="preserve">    (U4)0x0000003DU,                                                           /* 61 UNKNOWN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1</v>
      </c>
      <c r="AE133" s="132">
        <f t="shared" si="19"/>
        <v>1</v>
      </c>
      <c r="AF133" s="132">
        <f t="shared" si="19"/>
        <v>1</v>
      </c>
      <c r="AG133" s="132">
        <f t="shared" si="19"/>
        <v>1</v>
      </c>
      <c r="AH133" s="132">
        <f t="shared" si="19"/>
        <v>1</v>
      </c>
      <c r="AI133" s="132">
        <f t="shared" si="19"/>
        <v>0</v>
      </c>
      <c r="AJ133" s="52" t="str">
        <f t="shared" si="6"/>
        <v>UNKNOWN</v>
      </c>
      <c r="AK133" s="65"/>
      <c r="AL133" s="65" t="str">
        <f t="shared" si="9"/>
        <v>3E</v>
      </c>
      <c r="AM133" s="67" t="str">
        <f t="shared" si="10"/>
        <v>00</v>
      </c>
      <c r="AN133" s="67" t="str">
        <f t="shared" si="11"/>
        <v>00</v>
      </c>
      <c r="AO133" s="67" t="str">
        <f t="shared" si="12"/>
        <v>00</v>
      </c>
      <c r="AQ133" s="206" t="str">
        <f t="shared" si="7"/>
        <v xml:space="preserve">    (U4)0x0000003EU,                                                           /* 62 UNKNOWN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1</v>
      </c>
      <c r="AE134" s="132">
        <f t="shared" si="19"/>
        <v>1</v>
      </c>
      <c r="AF134" s="132">
        <f t="shared" si="19"/>
        <v>1</v>
      </c>
      <c r="AG134" s="132">
        <f t="shared" si="19"/>
        <v>1</v>
      </c>
      <c r="AH134" s="132">
        <f t="shared" si="19"/>
        <v>1</v>
      </c>
      <c r="AI134" s="132">
        <f>IF(AI69=1,1,0)</f>
        <v>1</v>
      </c>
      <c r="AJ134" s="52" t="str">
        <f t="shared" si="6"/>
        <v>UNKNOWN</v>
      </c>
      <c r="AK134" s="65"/>
      <c r="AL134" s="65" t="str">
        <f t="shared" si="9"/>
        <v>3F</v>
      </c>
      <c r="AM134" s="67" t="str">
        <f t="shared" si="10"/>
        <v>00</v>
      </c>
      <c r="AN134" s="67" t="str">
        <f t="shared" si="11"/>
        <v>00</v>
      </c>
      <c r="AO134" s="67" t="str">
        <f t="shared" si="12"/>
        <v>00</v>
      </c>
      <c r="AQ134" s="206" t="str">
        <f t="shared" si="7"/>
        <v xml:space="preserve">    (U4)0x0000003FU                                                            /* 63 UNKNOWN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PD_HFML</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1</v>
      </c>
      <c r="AE136" s="132">
        <f t="shared" si="20"/>
        <v>1</v>
      </c>
      <c r="AF136" s="132">
        <f t="shared" si="20"/>
        <v>1</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3F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(U4)0x0000003FU,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1</v>
      </c>
      <c r="AE137" s="132">
        <f t="shared" si="20"/>
        <v>1</v>
      </c>
      <c r="AF137" s="132">
        <f t="shared" si="20"/>
        <v>1</v>
      </c>
      <c r="AG137" s="132">
        <f t="shared" si="20"/>
        <v>1</v>
      </c>
      <c r="AH137" s="132">
        <f t="shared" si="20"/>
        <v>1</v>
      </c>
      <c r="AI137" s="132">
        <f t="shared" si="20"/>
        <v>1</v>
      </c>
      <c r="AJ137" s="52" t="str">
        <f t="shared" si="21"/>
        <v>WRN2</v>
      </c>
      <c r="AK137" s="65"/>
      <c r="AL137" s="65" t="str">
        <f t="shared" ref="AL137:AL199" si="24">BIN2HEX(AB137&amp;AC137&amp;AD137&amp;AE137&amp;AF137&amp;AG137&amp;AH137&amp;AI137,2)</f>
        <v>3F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(U4)0x0000003FU,                                                           /* 01 WRN2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1</v>
      </c>
      <c r="AE138" s="132">
        <f t="shared" si="20"/>
        <v>1</v>
      </c>
      <c r="AF138" s="132">
        <f t="shared" si="20"/>
        <v>1</v>
      </c>
      <c r="AG138" s="132">
        <f t="shared" si="20"/>
        <v>1</v>
      </c>
      <c r="AH138" s="132">
        <f t="shared" si="20"/>
        <v>1</v>
      </c>
      <c r="AI138" s="132">
        <f t="shared" si="20"/>
        <v>1</v>
      </c>
      <c r="AJ138" s="52" t="str">
        <f t="shared" si="21"/>
        <v>UNKNOWN</v>
      </c>
      <c r="AK138" s="65"/>
      <c r="AL138" s="65" t="str">
        <f t="shared" si="24"/>
        <v>3F</v>
      </c>
      <c r="AM138" s="67" t="str">
        <f t="shared" si="25"/>
        <v>00</v>
      </c>
      <c r="AN138" s="67" t="str">
        <f t="shared" si="26"/>
        <v>00</v>
      </c>
      <c r="AO138" s="67" t="str">
        <f t="shared" si="27"/>
        <v>00</v>
      </c>
      <c r="AQ138" s="206" t="str">
        <f t="shared" si="22"/>
        <v xml:space="preserve">    (U4)0x0000003FU,                                                           /* 02 UNKNOWN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1</v>
      </c>
      <c r="AE139" s="132">
        <f t="shared" si="20"/>
        <v>1</v>
      </c>
      <c r="AF139" s="132">
        <f t="shared" si="20"/>
        <v>1</v>
      </c>
      <c r="AG139" s="132">
        <f t="shared" si="20"/>
        <v>1</v>
      </c>
      <c r="AH139" s="132">
        <f t="shared" si="20"/>
        <v>1</v>
      </c>
      <c r="AI139" s="132">
        <f t="shared" si="20"/>
        <v>1</v>
      </c>
      <c r="AJ139" s="52" t="str">
        <f t="shared" si="21"/>
        <v>WRN1</v>
      </c>
      <c r="AK139" s="65"/>
      <c r="AL139" s="65" t="str">
        <f t="shared" si="24"/>
        <v>3F</v>
      </c>
      <c r="AM139" s="67" t="str">
        <f t="shared" si="25"/>
        <v>00</v>
      </c>
      <c r="AN139" s="67" t="str">
        <f t="shared" si="26"/>
        <v>00</v>
      </c>
      <c r="AO139" s="67" t="str">
        <f t="shared" si="27"/>
        <v>00</v>
      </c>
      <c r="AQ139" s="206" t="str">
        <f t="shared" si="22"/>
        <v xml:space="preserve">    (U4)0x0000003FU,                                                           /* 03 WRN1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1</v>
      </c>
      <c r="AE140" s="132">
        <f t="shared" si="20"/>
        <v>1</v>
      </c>
      <c r="AF140" s="132">
        <f t="shared" si="20"/>
        <v>1</v>
      </c>
      <c r="AG140" s="132">
        <f t="shared" si="20"/>
        <v>1</v>
      </c>
      <c r="AH140" s="132">
        <f t="shared" si="20"/>
        <v>1</v>
      </c>
      <c r="AI140" s="132">
        <f t="shared" si="20"/>
        <v>1</v>
      </c>
      <c r="AJ140" s="52" t="str">
        <f t="shared" si="21"/>
        <v>UNKNOWN</v>
      </c>
      <c r="AK140" s="65"/>
      <c r="AL140" s="65" t="str">
        <f t="shared" si="24"/>
        <v>3F</v>
      </c>
      <c r="AM140" s="67" t="str">
        <f t="shared" si="25"/>
        <v>00</v>
      </c>
      <c r="AN140" s="67" t="str">
        <f t="shared" si="26"/>
        <v>00</v>
      </c>
      <c r="AO140" s="67" t="str">
        <f t="shared" si="27"/>
        <v>00</v>
      </c>
      <c r="AQ140" s="206" t="str">
        <f t="shared" si="22"/>
        <v xml:space="preserve">    (U4)0x0000003FU,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1</v>
      </c>
      <c r="AE141" s="132">
        <f t="shared" si="20"/>
        <v>1</v>
      </c>
      <c r="AF141" s="132">
        <f t="shared" si="20"/>
        <v>1</v>
      </c>
      <c r="AG141" s="132">
        <f t="shared" si="20"/>
        <v>1</v>
      </c>
      <c r="AH141" s="132">
        <f t="shared" si="20"/>
        <v>1</v>
      </c>
      <c r="AI141" s="132">
        <f t="shared" si="20"/>
        <v>1</v>
      </c>
      <c r="AJ141" s="52" t="str">
        <f t="shared" si="21"/>
        <v>UNKNOWN</v>
      </c>
      <c r="AK141" s="65"/>
      <c r="AL141" s="65" t="str">
        <f t="shared" si="24"/>
        <v>3F</v>
      </c>
      <c r="AM141" s="67" t="str">
        <f t="shared" si="25"/>
        <v>00</v>
      </c>
      <c r="AN141" s="67" t="str">
        <f t="shared" si="26"/>
        <v>00</v>
      </c>
      <c r="AO141" s="67" t="str">
        <f t="shared" si="27"/>
        <v>00</v>
      </c>
      <c r="AQ141" s="206" t="str">
        <f t="shared" si="22"/>
        <v xml:space="preserve">    (U4)0x0000003FU,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1</v>
      </c>
      <c r="AE142" s="132">
        <f t="shared" si="20"/>
        <v>1</v>
      </c>
      <c r="AF142" s="132">
        <f t="shared" si="20"/>
        <v>1</v>
      </c>
      <c r="AG142" s="132">
        <f t="shared" si="20"/>
        <v>1</v>
      </c>
      <c r="AH142" s="132">
        <f t="shared" si="20"/>
        <v>1</v>
      </c>
      <c r="AI142" s="132">
        <f t="shared" si="20"/>
        <v>1</v>
      </c>
      <c r="AJ142" s="52" t="str">
        <f t="shared" si="21"/>
        <v>UNKNOWN</v>
      </c>
      <c r="AK142" s="65"/>
      <c r="AL142" s="65" t="str">
        <f t="shared" si="24"/>
        <v>3F</v>
      </c>
      <c r="AM142" s="67" t="str">
        <f t="shared" si="25"/>
        <v>00</v>
      </c>
      <c r="AN142" s="67" t="str">
        <f t="shared" si="26"/>
        <v>00</v>
      </c>
      <c r="AO142" s="67" t="str">
        <f t="shared" si="27"/>
        <v>00</v>
      </c>
      <c r="AQ142" s="206" t="str">
        <f t="shared" si="22"/>
        <v xml:space="preserve">    (U4)0x0000003FU,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1</v>
      </c>
      <c r="AE143" s="132">
        <f t="shared" si="20"/>
        <v>1</v>
      </c>
      <c r="AF143" s="132">
        <f t="shared" si="20"/>
        <v>1</v>
      </c>
      <c r="AG143" s="132">
        <f t="shared" si="20"/>
        <v>1</v>
      </c>
      <c r="AH143" s="132">
        <f t="shared" si="20"/>
        <v>1</v>
      </c>
      <c r="AI143" s="132">
        <f>IF(OR(AI13=0,AI13=1),1,0)</f>
        <v>1</v>
      </c>
      <c r="AJ143" s="52" t="str">
        <f t="shared" si="21"/>
        <v>UNKNOWN</v>
      </c>
      <c r="AK143" s="65"/>
      <c r="AL143" s="65" t="str">
        <f t="shared" si="24"/>
        <v>3F</v>
      </c>
      <c r="AM143" s="67" t="str">
        <f t="shared" si="25"/>
        <v>00</v>
      </c>
      <c r="AN143" s="67" t="str">
        <f t="shared" si="26"/>
        <v>00</v>
      </c>
      <c r="AO143" s="67" t="str">
        <f t="shared" si="27"/>
        <v>00</v>
      </c>
      <c r="AQ143" s="206" t="str">
        <f t="shared" si="22"/>
        <v xml:space="preserve">    (U4)0x0000003FU,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1</v>
      </c>
      <c r="AE144" s="132">
        <f t="shared" si="28"/>
        <v>1</v>
      </c>
      <c r="AF144" s="132">
        <f t="shared" si="28"/>
        <v>1</v>
      </c>
      <c r="AG144" s="132">
        <f t="shared" si="28"/>
        <v>1</v>
      </c>
      <c r="AH144" s="132">
        <f t="shared" si="28"/>
        <v>1</v>
      </c>
      <c r="AI144" s="132">
        <f t="shared" si="28"/>
        <v>1</v>
      </c>
      <c r="AJ144" s="52" t="str">
        <f t="shared" si="21"/>
        <v>UNKNOWN</v>
      </c>
      <c r="AK144" s="65"/>
      <c r="AL144" s="65" t="str">
        <f t="shared" si="24"/>
        <v>3F</v>
      </c>
      <c r="AM144" s="67" t="str">
        <f t="shared" si="25"/>
        <v>00</v>
      </c>
      <c r="AN144" s="67" t="str">
        <f t="shared" si="26"/>
        <v>00</v>
      </c>
      <c r="AO144" s="67" t="str">
        <f t="shared" si="27"/>
        <v>00</v>
      </c>
      <c r="AQ144" s="206" t="str">
        <f t="shared" si="22"/>
        <v xml:space="preserve">    (U4)0x0000003FU,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1</v>
      </c>
      <c r="AE145" s="132">
        <f t="shared" si="28"/>
        <v>1</v>
      </c>
      <c r="AF145" s="132">
        <f t="shared" si="28"/>
        <v>1</v>
      </c>
      <c r="AG145" s="132">
        <f t="shared" si="28"/>
        <v>1</v>
      </c>
      <c r="AH145" s="132">
        <f t="shared" si="28"/>
        <v>1</v>
      </c>
      <c r="AI145" s="132">
        <f t="shared" si="28"/>
        <v>1</v>
      </c>
      <c r="AJ145" s="52" t="str">
        <f t="shared" si="21"/>
        <v>UNKNOWN</v>
      </c>
      <c r="AK145" s="65"/>
      <c r="AL145" s="65" t="str">
        <f t="shared" si="24"/>
        <v>3F</v>
      </c>
      <c r="AM145" s="67" t="str">
        <f t="shared" si="25"/>
        <v>00</v>
      </c>
      <c r="AN145" s="67" t="str">
        <f t="shared" si="26"/>
        <v>00</v>
      </c>
      <c r="AO145" s="67" t="str">
        <f t="shared" si="27"/>
        <v>00</v>
      </c>
      <c r="AQ145" s="206" t="str">
        <f t="shared" si="22"/>
        <v xml:space="preserve">    (U4)0x0000003FU,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1</v>
      </c>
      <c r="AE146" s="132">
        <f t="shared" si="28"/>
        <v>1</v>
      </c>
      <c r="AF146" s="132">
        <f t="shared" si="28"/>
        <v>1</v>
      </c>
      <c r="AG146" s="132">
        <f t="shared" si="28"/>
        <v>1</v>
      </c>
      <c r="AH146" s="132">
        <f t="shared" si="28"/>
        <v>1</v>
      </c>
      <c r="AI146" s="132">
        <f t="shared" si="28"/>
        <v>1</v>
      </c>
      <c r="AJ146" s="52" t="str">
        <f t="shared" si="21"/>
        <v>UNKNOWN</v>
      </c>
      <c r="AK146" s="65"/>
      <c r="AL146" s="65" t="str">
        <f t="shared" si="24"/>
        <v>3F</v>
      </c>
      <c r="AM146" s="67" t="str">
        <f t="shared" si="25"/>
        <v>00</v>
      </c>
      <c r="AN146" s="67" t="str">
        <f t="shared" si="26"/>
        <v>00</v>
      </c>
      <c r="AO146" s="67" t="str">
        <f t="shared" si="27"/>
        <v>00</v>
      </c>
      <c r="AQ146" s="206" t="str">
        <f t="shared" si="22"/>
        <v xml:space="preserve">    (U4)0x0000003FU,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1</v>
      </c>
      <c r="AE147" s="132">
        <f t="shared" si="28"/>
        <v>1</v>
      </c>
      <c r="AF147" s="132">
        <f t="shared" si="28"/>
        <v>1</v>
      </c>
      <c r="AG147" s="132">
        <f t="shared" si="28"/>
        <v>1</v>
      </c>
      <c r="AH147" s="132">
        <f t="shared" si="28"/>
        <v>1</v>
      </c>
      <c r="AI147" s="132">
        <f t="shared" si="28"/>
        <v>1</v>
      </c>
      <c r="AJ147" s="52" t="str">
        <f t="shared" si="21"/>
        <v>UNKNOWN</v>
      </c>
      <c r="AK147" s="65"/>
      <c r="AL147" s="65" t="str">
        <f t="shared" si="24"/>
        <v>3F</v>
      </c>
      <c r="AM147" s="67" t="str">
        <f t="shared" si="25"/>
        <v>00</v>
      </c>
      <c r="AN147" s="67" t="str">
        <f t="shared" si="26"/>
        <v>00</v>
      </c>
      <c r="AO147" s="67" t="str">
        <f t="shared" si="27"/>
        <v>00</v>
      </c>
      <c r="AQ147" s="206" t="str">
        <f t="shared" si="22"/>
        <v xml:space="preserve">    (U4)0x0000003FU,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1</v>
      </c>
      <c r="AE148" s="132">
        <f t="shared" si="28"/>
        <v>1</v>
      </c>
      <c r="AF148" s="132">
        <f t="shared" si="28"/>
        <v>1</v>
      </c>
      <c r="AG148" s="132">
        <f t="shared" si="28"/>
        <v>1</v>
      </c>
      <c r="AH148" s="132">
        <f t="shared" si="28"/>
        <v>1</v>
      </c>
      <c r="AI148" s="132">
        <f t="shared" si="28"/>
        <v>1</v>
      </c>
      <c r="AJ148" s="52" t="str">
        <f t="shared" si="21"/>
        <v>UNKNOWN</v>
      </c>
      <c r="AK148" s="65"/>
      <c r="AL148" s="65" t="str">
        <f t="shared" si="24"/>
        <v>3F</v>
      </c>
      <c r="AM148" s="67" t="str">
        <f t="shared" si="25"/>
        <v>00</v>
      </c>
      <c r="AN148" s="67" t="str">
        <f t="shared" si="26"/>
        <v>00</v>
      </c>
      <c r="AO148" s="67" t="str">
        <f t="shared" si="27"/>
        <v>00</v>
      </c>
      <c r="AQ148" s="206" t="str">
        <f t="shared" si="22"/>
        <v xml:space="preserve">    (U4)0x0000003FU,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1</v>
      </c>
      <c r="AE149" s="132">
        <f t="shared" si="28"/>
        <v>1</v>
      </c>
      <c r="AF149" s="132">
        <f t="shared" si="28"/>
        <v>1</v>
      </c>
      <c r="AG149" s="132">
        <f t="shared" si="28"/>
        <v>1</v>
      </c>
      <c r="AH149" s="132">
        <f t="shared" si="28"/>
        <v>1</v>
      </c>
      <c r="AI149" s="132">
        <f t="shared" si="28"/>
        <v>1</v>
      </c>
      <c r="AJ149" s="52" t="str">
        <f t="shared" si="21"/>
        <v>UNKNOWN</v>
      </c>
      <c r="AK149" s="65"/>
      <c r="AL149" s="65" t="str">
        <f t="shared" si="24"/>
        <v>3F</v>
      </c>
      <c r="AM149" s="67" t="str">
        <f t="shared" si="25"/>
        <v>00</v>
      </c>
      <c r="AN149" s="67" t="str">
        <f t="shared" si="26"/>
        <v>00</v>
      </c>
      <c r="AO149" s="67" t="str">
        <f t="shared" si="27"/>
        <v>00</v>
      </c>
      <c r="AQ149" s="206" t="str">
        <f t="shared" si="22"/>
        <v xml:space="preserve">    (U4)0x0000003FU,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1</v>
      </c>
      <c r="AE150" s="132">
        <f t="shared" si="28"/>
        <v>1</v>
      </c>
      <c r="AF150" s="132">
        <f t="shared" si="28"/>
        <v>1</v>
      </c>
      <c r="AG150" s="132">
        <f t="shared" si="28"/>
        <v>1</v>
      </c>
      <c r="AH150" s="132">
        <f t="shared" si="28"/>
        <v>1</v>
      </c>
      <c r="AI150" s="132">
        <f t="shared" si="28"/>
        <v>1</v>
      </c>
      <c r="AJ150" s="52" t="str">
        <f t="shared" si="21"/>
        <v>UNKNOWN</v>
      </c>
      <c r="AK150" s="65"/>
      <c r="AL150" s="65" t="str">
        <f t="shared" si="24"/>
        <v>3F</v>
      </c>
      <c r="AM150" s="67" t="str">
        <f t="shared" si="25"/>
        <v>00</v>
      </c>
      <c r="AN150" s="67" t="str">
        <f t="shared" si="26"/>
        <v>00</v>
      </c>
      <c r="AO150" s="67" t="str">
        <f t="shared" si="27"/>
        <v>00</v>
      </c>
      <c r="AQ150" s="206" t="str">
        <f t="shared" si="22"/>
        <v xml:space="preserve">    (U4)0x0000003FU,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1</v>
      </c>
      <c r="AE151" s="132">
        <f t="shared" si="28"/>
        <v>1</v>
      </c>
      <c r="AF151" s="132">
        <f t="shared" si="28"/>
        <v>1</v>
      </c>
      <c r="AG151" s="132">
        <f t="shared" si="28"/>
        <v>1</v>
      </c>
      <c r="AH151" s="132">
        <f t="shared" si="28"/>
        <v>1</v>
      </c>
      <c r="AI151" s="132">
        <f>IF(OR(AI21=0,AI21=1),1,0)</f>
        <v>1</v>
      </c>
      <c r="AJ151" s="52" t="str">
        <f t="shared" si="21"/>
        <v>UNKNOWN</v>
      </c>
      <c r="AK151" s="65"/>
      <c r="AL151" s="65" t="str">
        <f t="shared" si="24"/>
        <v>3F</v>
      </c>
      <c r="AM151" s="67" t="str">
        <f t="shared" si="25"/>
        <v>00</v>
      </c>
      <c r="AN151" s="67" t="str">
        <f t="shared" si="26"/>
        <v>00</v>
      </c>
      <c r="AO151" s="67" t="str">
        <f t="shared" si="27"/>
        <v>00</v>
      </c>
      <c r="AQ151" s="206" t="str">
        <f t="shared" si="22"/>
        <v xml:space="preserve">    (U4)0x0000003FU,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1</v>
      </c>
      <c r="AE152" s="132">
        <f t="shared" si="29"/>
        <v>1</v>
      </c>
      <c r="AF152" s="132">
        <f t="shared" si="29"/>
        <v>1</v>
      </c>
      <c r="AG152" s="132">
        <f t="shared" si="29"/>
        <v>1</v>
      </c>
      <c r="AH152" s="132">
        <f t="shared" si="29"/>
        <v>1</v>
      </c>
      <c r="AI152" s="132">
        <f t="shared" si="29"/>
        <v>1</v>
      </c>
      <c r="AJ152" s="52" t="str">
        <f t="shared" si="21"/>
        <v>UNKNOWN</v>
      </c>
      <c r="AK152" s="65"/>
      <c r="AL152" s="65" t="str">
        <f t="shared" si="24"/>
        <v>3F</v>
      </c>
      <c r="AM152" s="67" t="str">
        <f t="shared" si="25"/>
        <v>00</v>
      </c>
      <c r="AN152" s="67" t="str">
        <f t="shared" si="26"/>
        <v>00</v>
      </c>
      <c r="AO152" s="67" t="str">
        <f t="shared" si="27"/>
        <v>00</v>
      </c>
      <c r="AQ152" s="206" t="str">
        <f t="shared" si="22"/>
        <v xml:space="preserve">    (U4)0x0000003FU,                                                           /* 16 UNKNOWN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1</v>
      </c>
      <c r="AE153" s="132">
        <f t="shared" si="29"/>
        <v>1</v>
      </c>
      <c r="AF153" s="132">
        <f t="shared" si="29"/>
        <v>1</v>
      </c>
      <c r="AG153" s="132">
        <f t="shared" si="29"/>
        <v>1</v>
      </c>
      <c r="AH153" s="132">
        <f t="shared" si="29"/>
        <v>1</v>
      </c>
      <c r="AI153" s="132">
        <f t="shared" si="29"/>
        <v>1</v>
      </c>
      <c r="AJ153" s="52" t="str">
        <f t="shared" si="21"/>
        <v>UNKNOWN</v>
      </c>
      <c r="AK153" s="65"/>
      <c r="AL153" s="65" t="str">
        <f t="shared" si="24"/>
        <v>3F</v>
      </c>
      <c r="AM153" s="67" t="str">
        <f t="shared" si="25"/>
        <v>00</v>
      </c>
      <c r="AN153" s="67" t="str">
        <f t="shared" si="26"/>
        <v>00</v>
      </c>
      <c r="AO153" s="67" t="str">
        <f t="shared" si="27"/>
        <v>00</v>
      </c>
      <c r="AQ153" s="206" t="str">
        <f t="shared" si="22"/>
        <v xml:space="preserve">    (U4)0x0000003FU,                                                           /* 17 UNKNOWN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1</v>
      </c>
      <c r="AE154" s="132">
        <f t="shared" si="29"/>
        <v>1</v>
      </c>
      <c r="AF154" s="132">
        <f t="shared" si="29"/>
        <v>1</v>
      </c>
      <c r="AG154" s="132">
        <f t="shared" si="29"/>
        <v>1</v>
      </c>
      <c r="AH154" s="132">
        <f t="shared" si="29"/>
        <v>1</v>
      </c>
      <c r="AI154" s="132">
        <f t="shared" si="29"/>
        <v>1</v>
      </c>
      <c r="AJ154" s="52" t="str">
        <f t="shared" si="21"/>
        <v>UNKNOWN</v>
      </c>
      <c r="AK154" s="65"/>
      <c r="AL154" s="65" t="str">
        <f t="shared" si="24"/>
        <v>3F</v>
      </c>
      <c r="AM154" s="67" t="str">
        <f t="shared" si="25"/>
        <v>00</v>
      </c>
      <c r="AN154" s="67" t="str">
        <f t="shared" si="26"/>
        <v>00</v>
      </c>
      <c r="AO154" s="67" t="str">
        <f t="shared" si="27"/>
        <v>00</v>
      </c>
      <c r="AQ154" s="206" t="str">
        <f t="shared" si="22"/>
        <v xml:space="preserve">    (U4)0x0000003FU,                                                           /* 18 UNKNOWN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1</v>
      </c>
      <c r="AE155" s="132">
        <f t="shared" si="29"/>
        <v>1</v>
      </c>
      <c r="AF155" s="132">
        <f t="shared" si="29"/>
        <v>1</v>
      </c>
      <c r="AG155" s="132">
        <f t="shared" si="29"/>
        <v>1</v>
      </c>
      <c r="AH155" s="132">
        <f t="shared" si="29"/>
        <v>1</v>
      </c>
      <c r="AI155" s="132">
        <f t="shared" si="29"/>
        <v>1</v>
      </c>
      <c r="AJ155" s="52" t="str">
        <f t="shared" si="21"/>
        <v>UNKNOWN</v>
      </c>
      <c r="AK155" s="65"/>
      <c r="AL155" s="65" t="str">
        <f t="shared" si="24"/>
        <v>3F</v>
      </c>
      <c r="AM155" s="67" t="str">
        <f t="shared" si="25"/>
        <v>00</v>
      </c>
      <c r="AN155" s="67" t="str">
        <f t="shared" si="26"/>
        <v>00</v>
      </c>
      <c r="AO155" s="67" t="str">
        <f t="shared" si="27"/>
        <v>00</v>
      </c>
      <c r="AQ155" s="206" t="str">
        <f t="shared" si="22"/>
        <v xml:space="preserve">    (U4)0x0000003FU,                                                           /* 19 UNKNOWN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1</v>
      </c>
      <c r="AE156" s="132">
        <f t="shared" si="29"/>
        <v>1</v>
      </c>
      <c r="AF156" s="132">
        <f t="shared" si="29"/>
        <v>1</v>
      </c>
      <c r="AG156" s="132">
        <f t="shared" si="29"/>
        <v>1</v>
      </c>
      <c r="AH156" s="132">
        <f t="shared" si="29"/>
        <v>1</v>
      </c>
      <c r="AI156" s="132">
        <f t="shared" si="29"/>
        <v>1</v>
      </c>
      <c r="AJ156" s="52" t="str">
        <f t="shared" si="21"/>
        <v>UNKNOWN</v>
      </c>
      <c r="AK156" s="65"/>
      <c r="AL156" s="65" t="str">
        <f t="shared" si="24"/>
        <v>3F</v>
      </c>
      <c r="AM156" s="67" t="str">
        <f t="shared" si="25"/>
        <v>00</v>
      </c>
      <c r="AN156" s="67" t="str">
        <f t="shared" si="26"/>
        <v>00</v>
      </c>
      <c r="AO156" s="67" t="str">
        <f t="shared" si="27"/>
        <v>00</v>
      </c>
      <c r="AQ156" s="206" t="str">
        <f t="shared" si="22"/>
        <v xml:space="preserve">    (U4)0x0000003FU,                                                           /* 20 UNKNOWN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1</v>
      </c>
      <c r="AE157" s="132">
        <f t="shared" si="29"/>
        <v>1</v>
      </c>
      <c r="AF157" s="132">
        <f t="shared" si="29"/>
        <v>1</v>
      </c>
      <c r="AG157" s="132">
        <f t="shared" si="29"/>
        <v>1</v>
      </c>
      <c r="AH157" s="132">
        <f t="shared" si="29"/>
        <v>1</v>
      </c>
      <c r="AI157" s="132">
        <f t="shared" si="29"/>
        <v>1</v>
      </c>
      <c r="AJ157" s="52" t="str">
        <f t="shared" si="21"/>
        <v>UNKNOWN</v>
      </c>
      <c r="AK157" s="65"/>
      <c r="AL157" s="65" t="str">
        <f t="shared" si="24"/>
        <v>3F</v>
      </c>
      <c r="AM157" s="67" t="str">
        <f t="shared" si="25"/>
        <v>00</v>
      </c>
      <c r="AN157" s="67" t="str">
        <f t="shared" si="26"/>
        <v>00</v>
      </c>
      <c r="AO157" s="67" t="str">
        <f t="shared" si="27"/>
        <v>00</v>
      </c>
      <c r="AQ157" s="206" t="str">
        <f t="shared" si="22"/>
        <v xml:space="preserve">    (U4)0x0000003FU,                                                           /* 21 UNKNOWN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1</v>
      </c>
      <c r="AE158" s="132">
        <f t="shared" si="29"/>
        <v>1</v>
      </c>
      <c r="AF158" s="132">
        <f t="shared" si="29"/>
        <v>1</v>
      </c>
      <c r="AG158" s="132">
        <f t="shared" si="29"/>
        <v>1</v>
      </c>
      <c r="AH158" s="132">
        <f t="shared" si="29"/>
        <v>1</v>
      </c>
      <c r="AI158" s="132">
        <f t="shared" si="29"/>
        <v>1</v>
      </c>
      <c r="AJ158" s="52" t="str">
        <f t="shared" si="21"/>
        <v>UNKNOWN</v>
      </c>
      <c r="AK158" s="65"/>
      <c r="AL158" s="65" t="str">
        <f t="shared" si="24"/>
        <v>3F</v>
      </c>
      <c r="AM158" s="67" t="str">
        <f t="shared" si="25"/>
        <v>00</v>
      </c>
      <c r="AN158" s="67" t="str">
        <f t="shared" si="26"/>
        <v>00</v>
      </c>
      <c r="AO158" s="67" t="str">
        <f t="shared" si="27"/>
        <v>00</v>
      </c>
      <c r="AQ158" s="206" t="str">
        <f t="shared" si="22"/>
        <v xml:space="preserve">    (U4)0x0000003FU,                                                           /* 22 UNKNOWN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1</v>
      </c>
      <c r="AE159" s="132">
        <f t="shared" si="29"/>
        <v>1</v>
      </c>
      <c r="AF159" s="132">
        <f t="shared" si="29"/>
        <v>1</v>
      </c>
      <c r="AG159" s="132">
        <f t="shared" si="29"/>
        <v>1</v>
      </c>
      <c r="AH159" s="132">
        <f t="shared" si="29"/>
        <v>1</v>
      </c>
      <c r="AI159" s="132">
        <f>IF(OR(AI29=0,AI29=1),1,0)</f>
        <v>1</v>
      </c>
      <c r="AJ159" s="52" t="str">
        <f t="shared" si="21"/>
        <v>UNKNOWN</v>
      </c>
      <c r="AK159" s="65"/>
      <c r="AL159" s="65" t="str">
        <f t="shared" si="24"/>
        <v>3F</v>
      </c>
      <c r="AM159" s="67" t="str">
        <f t="shared" si="25"/>
        <v>00</v>
      </c>
      <c r="AN159" s="67" t="str">
        <f t="shared" si="26"/>
        <v>00</v>
      </c>
      <c r="AO159" s="67" t="str">
        <f t="shared" si="27"/>
        <v>00</v>
      </c>
      <c r="AQ159" s="206" t="str">
        <f t="shared" si="22"/>
        <v xml:space="preserve">    (U4)0x0000003FU,                                                           /* 23 UNKNOWN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1</v>
      </c>
      <c r="AE160" s="132">
        <f t="shared" si="30"/>
        <v>1</v>
      </c>
      <c r="AF160" s="132">
        <f t="shared" si="30"/>
        <v>1</v>
      </c>
      <c r="AG160" s="132">
        <f t="shared" si="30"/>
        <v>1</v>
      </c>
      <c r="AH160" s="132">
        <f t="shared" si="30"/>
        <v>1</v>
      </c>
      <c r="AI160" s="132">
        <f t="shared" si="30"/>
        <v>1</v>
      </c>
      <c r="AJ160" s="52" t="str">
        <f t="shared" si="21"/>
        <v>UNKNOWN</v>
      </c>
      <c r="AK160" s="65"/>
      <c r="AL160" s="65" t="str">
        <f t="shared" si="24"/>
        <v>3F</v>
      </c>
      <c r="AM160" s="67" t="str">
        <f t="shared" si="25"/>
        <v>00</v>
      </c>
      <c r="AN160" s="67" t="str">
        <f t="shared" si="26"/>
        <v>00</v>
      </c>
      <c r="AO160" s="67" t="str">
        <f t="shared" si="27"/>
        <v>00</v>
      </c>
      <c r="AQ160" s="206" t="str">
        <f t="shared" si="22"/>
        <v xml:space="preserve">    (U4)0x0000003FU,                                                           /* 24 UNKNOWN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1</v>
      </c>
      <c r="AE161" s="132">
        <f t="shared" si="30"/>
        <v>1</v>
      </c>
      <c r="AF161" s="132">
        <f t="shared" si="30"/>
        <v>1</v>
      </c>
      <c r="AG161" s="132">
        <f t="shared" si="30"/>
        <v>1</v>
      </c>
      <c r="AH161" s="132">
        <f t="shared" si="30"/>
        <v>1</v>
      </c>
      <c r="AI161" s="132">
        <f t="shared" si="30"/>
        <v>1</v>
      </c>
      <c r="AJ161" s="52" t="str">
        <f t="shared" si="21"/>
        <v>UNKNOWN</v>
      </c>
      <c r="AK161" s="65"/>
      <c r="AL161" s="65" t="str">
        <f t="shared" si="24"/>
        <v>3F</v>
      </c>
      <c r="AM161" s="67" t="str">
        <f t="shared" si="25"/>
        <v>00</v>
      </c>
      <c r="AN161" s="67" t="str">
        <f t="shared" si="26"/>
        <v>00</v>
      </c>
      <c r="AO161" s="67" t="str">
        <f t="shared" si="27"/>
        <v>00</v>
      </c>
      <c r="AQ161" s="206" t="str">
        <f t="shared" si="22"/>
        <v xml:space="preserve">    (U4)0x0000003FU,                                                           /* 25 UNKNOWN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1</v>
      </c>
      <c r="AE162" s="132">
        <f t="shared" si="30"/>
        <v>1</v>
      </c>
      <c r="AF162" s="132">
        <f t="shared" si="30"/>
        <v>1</v>
      </c>
      <c r="AG162" s="132">
        <f t="shared" si="30"/>
        <v>1</v>
      </c>
      <c r="AH162" s="132">
        <f t="shared" si="30"/>
        <v>1</v>
      </c>
      <c r="AI162" s="132">
        <f t="shared" si="30"/>
        <v>1</v>
      </c>
      <c r="AJ162" s="52" t="str">
        <f t="shared" si="21"/>
        <v>UNKNOWN</v>
      </c>
      <c r="AK162" s="65"/>
      <c r="AL162" s="65" t="str">
        <f t="shared" si="24"/>
        <v>3F</v>
      </c>
      <c r="AM162" s="67" t="str">
        <f t="shared" si="25"/>
        <v>00</v>
      </c>
      <c r="AN162" s="67" t="str">
        <f t="shared" si="26"/>
        <v>00</v>
      </c>
      <c r="AO162" s="67" t="str">
        <f t="shared" si="27"/>
        <v>00</v>
      </c>
      <c r="AQ162" s="206" t="str">
        <f t="shared" si="22"/>
        <v xml:space="preserve">    (U4)0x0000003FU,                                                           /* 26 UNKNOWN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1</v>
      </c>
      <c r="AE163" s="132">
        <f t="shared" si="30"/>
        <v>1</v>
      </c>
      <c r="AF163" s="132">
        <f t="shared" si="30"/>
        <v>1</v>
      </c>
      <c r="AG163" s="132">
        <f t="shared" si="30"/>
        <v>1</v>
      </c>
      <c r="AH163" s="132">
        <f t="shared" si="30"/>
        <v>1</v>
      </c>
      <c r="AI163" s="132">
        <f t="shared" si="30"/>
        <v>1</v>
      </c>
      <c r="AJ163" s="52" t="str">
        <f t="shared" si="21"/>
        <v>UNKNOWN</v>
      </c>
      <c r="AK163" s="65"/>
      <c r="AL163" s="65" t="str">
        <f t="shared" si="24"/>
        <v>3F</v>
      </c>
      <c r="AM163" s="67" t="str">
        <f t="shared" si="25"/>
        <v>00</v>
      </c>
      <c r="AN163" s="67" t="str">
        <f t="shared" si="26"/>
        <v>00</v>
      </c>
      <c r="AO163" s="67" t="str">
        <f t="shared" si="27"/>
        <v>00</v>
      </c>
      <c r="AQ163" s="206" t="str">
        <f t="shared" si="22"/>
        <v xml:space="preserve">    (U4)0x0000003FU,                                                           /* 27 UNKNOWN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1</v>
      </c>
      <c r="AE164" s="132">
        <f t="shared" si="30"/>
        <v>1</v>
      </c>
      <c r="AF164" s="132">
        <f t="shared" si="30"/>
        <v>1</v>
      </c>
      <c r="AG164" s="132">
        <f t="shared" si="30"/>
        <v>1</v>
      </c>
      <c r="AH164" s="132">
        <f t="shared" si="30"/>
        <v>1</v>
      </c>
      <c r="AI164" s="132">
        <f t="shared" si="30"/>
        <v>1</v>
      </c>
      <c r="AJ164" s="52" t="str">
        <f t="shared" si="21"/>
        <v>UNKNOWN</v>
      </c>
      <c r="AK164" s="65"/>
      <c r="AL164" s="65" t="str">
        <f t="shared" si="24"/>
        <v>3F</v>
      </c>
      <c r="AM164" s="67" t="str">
        <f t="shared" si="25"/>
        <v>00</v>
      </c>
      <c r="AN164" s="67" t="str">
        <f t="shared" si="26"/>
        <v>00</v>
      </c>
      <c r="AO164" s="67" t="str">
        <f t="shared" si="27"/>
        <v>00</v>
      </c>
      <c r="AQ164" s="206" t="str">
        <f t="shared" si="22"/>
        <v xml:space="preserve">    (U4)0x0000003FU,                                                           /* 28 UNKNOWN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1</v>
      </c>
      <c r="AE165" s="132">
        <f t="shared" si="30"/>
        <v>1</v>
      </c>
      <c r="AF165" s="132">
        <f t="shared" si="30"/>
        <v>1</v>
      </c>
      <c r="AG165" s="132">
        <f t="shared" si="30"/>
        <v>1</v>
      </c>
      <c r="AH165" s="132">
        <f t="shared" si="30"/>
        <v>1</v>
      </c>
      <c r="AI165" s="132">
        <f t="shared" si="30"/>
        <v>1</v>
      </c>
      <c r="AJ165" s="52" t="str">
        <f t="shared" si="21"/>
        <v>UNKNOWN</v>
      </c>
      <c r="AK165" s="65"/>
      <c r="AL165" s="65" t="str">
        <f t="shared" si="24"/>
        <v>3F</v>
      </c>
      <c r="AM165" s="67" t="str">
        <f t="shared" si="25"/>
        <v>00</v>
      </c>
      <c r="AN165" s="67" t="str">
        <f t="shared" si="26"/>
        <v>00</v>
      </c>
      <c r="AO165" s="67" t="str">
        <f t="shared" si="27"/>
        <v>00</v>
      </c>
      <c r="AQ165" s="206" t="str">
        <f t="shared" si="22"/>
        <v xml:space="preserve">    (U4)0x0000003FU,                                                           /* 29 UNKNOWN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1</v>
      </c>
      <c r="AE166" s="132">
        <f t="shared" si="30"/>
        <v>1</v>
      </c>
      <c r="AF166" s="132">
        <f t="shared" si="30"/>
        <v>1</v>
      </c>
      <c r="AG166" s="132">
        <f t="shared" si="30"/>
        <v>1</v>
      </c>
      <c r="AH166" s="132">
        <f t="shared" si="30"/>
        <v>1</v>
      </c>
      <c r="AI166" s="132">
        <f t="shared" si="30"/>
        <v>1</v>
      </c>
      <c r="AJ166" s="52" t="str">
        <f t="shared" si="21"/>
        <v>UNKNOWN</v>
      </c>
      <c r="AK166" s="65"/>
      <c r="AL166" s="65" t="str">
        <f t="shared" si="24"/>
        <v>3F</v>
      </c>
      <c r="AM166" s="67" t="str">
        <f t="shared" si="25"/>
        <v>00</v>
      </c>
      <c r="AN166" s="67" t="str">
        <f t="shared" si="26"/>
        <v>00</v>
      </c>
      <c r="AO166" s="67" t="str">
        <f t="shared" si="27"/>
        <v>00</v>
      </c>
      <c r="AQ166" s="206" t="str">
        <f t="shared" si="22"/>
        <v xml:space="preserve">    (U4)0x0000003FU,                                                           /* 30 UNKNOWN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1</v>
      </c>
      <c r="AE167" s="132">
        <f t="shared" si="30"/>
        <v>1</v>
      </c>
      <c r="AF167" s="132">
        <f t="shared" si="30"/>
        <v>1</v>
      </c>
      <c r="AG167" s="132">
        <f t="shared" si="30"/>
        <v>1</v>
      </c>
      <c r="AH167" s="132">
        <f t="shared" si="30"/>
        <v>1</v>
      </c>
      <c r="AI167" s="132">
        <f>IF(OR(AI37=0,AI37=1),1,0)</f>
        <v>1</v>
      </c>
      <c r="AJ167" s="52" t="str">
        <f t="shared" si="21"/>
        <v>UNKNOWN</v>
      </c>
      <c r="AK167" s="65"/>
      <c r="AL167" s="65" t="str">
        <f t="shared" si="24"/>
        <v>3F</v>
      </c>
      <c r="AM167" s="67" t="str">
        <f t="shared" si="25"/>
        <v>00</v>
      </c>
      <c r="AN167" s="67" t="str">
        <f t="shared" si="26"/>
        <v>00</v>
      </c>
      <c r="AO167" s="67" t="str">
        <f t="shared" si="27"/>
        <v>00</v>
      </c>
      <c r="AQ167" s="206" t="str">
        <f t="shared" si="22"/>
        <v xml:space="preserve">    (U4)0x0000003FU,                                                           /* 31 UNKNOWN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1</v>
      </c>
      <c r="AE168" s="132">
        <f t="shared" si="31"/>
        <v>1</v>
      </c>
      <c r="AF168" s="132">
        <f t="shared" si="31"/>
        <v>1</v>
      </c>
      <c r="AG168" s="132">
        <f t="shared" si="31"/>
        <v>1</v>
      </c>
      <c r="AH168" s="132">
        <f t="shared" si="31"/>
        <v>1</v>
      </c>
      <c r="AI168" s="132">
        <f t="shared" si="31"/>
        <v>1</v>
      </c>
      <c r="AJ168" s="52" t="str">
        <f t="shared" si="21"/>
        <v>UNKNOWN</v>
      </c>
      <c r="AK168" s="65"/>
      <c r="AL168" s="65" t="str">
        <f t="shared" si="24"/>
        <v>3F</v>
      </c>
      <c r="AM168" s="67" t="str">
        <f t="shared" si="25"/>
        <v>00</v>
      </c>
      <c r="AN168" s="67" t="str">
        <f t="shared" si="26"/>
        <v>00</v>
      </c>
      <c r="AO168" s="67" t="str">
        <f t="shared" si="27"/>
        <v>00</v>
      </c>
      <c r="AQ168" s="206" t="str">
        <f t="shared" si="22"/>
        <v xml:space="preserve">    (U4)0x0000003FU,                                                           /* 32 UNKNOWN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1</v>
      </c>
      <c r="AE169" s="132">
        <f t="shared" si="31"/>
        <v>1</v>
      </c>
      <c r="AF169" s="132">
        <f t="shared" si="31"/>
        <v>1</v>
      </c>
      <c r="AG169" s="132">
        <f t="shared" si="31"/>
        <v>1</v>
      </c>
      <c r="AH169" s="132">
        <f t="shared" si="31"/>
        <v>1</v>
      </c>
      <c r="AI169" s="132">
        <f t="shared" si="31"/>
        <v>1</v>
      </c>
      <c r="AJ169" s="52" t="str">
        <f t="shared" si="21"/>
        <v>UNKNOWN</v>
      </c>
      <c r="AK169" s="65"/>
      <c r="AL169" s="65" t="str">
        <f t="shared" si="24"/>
        <v>3F</v>
      </c>
      <c r="AM169" s="67" t="str">
        <f t="shared" si="25"/>
        <v>00</v>
      </c>
      <c r="AN169" s="67" t="str">
        <f t="shared" si="26"/>
        <v>00</v>
      </c>
      <c r="AO169" s="67" t="str">
        <f t="shared" si="27"/>
        <v>00</v>
      </c>
      <c r="AQ169" s="206" t="str">
        <f t="shared" si="22"/>
        <v xml:space="preserve">    (U4)0x0000003FU,                                                           /* 33 UNKNOWN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1</v>
      </c>
      <c r="AE170" s="132">
        <f t="shared" si="31"/>
        <v>1</v>
      </c>
      <c r="AF170" s="132">
        <f t="shared" si="31"/>
        <v>1</v>
      </c>
      <c r="AG170" s="132">
        <f t="shared" si="31"/>
        <v>1</v>
      </c>
      <c r="AH170" s="132">
        <f t="shared" si="31"/>
        <v>1</v>
      </c>
      <c r="AI170" s="132">
        <f t="shared" si="31"/>
        <v>1</v>
      </c>
      <c r="AJ170" s="52" t="str">
        <f t="shared" si="21"/>
        <v>UNKNOWN</v>
      </c>
      <c r="AK170" s="65"/>
      <c r="AL170" s="65" t="str">
        <f t="shared" si="24"/>
        <v>3F</v>
      </c>
      <c r="AM170" s="67" t="str">
        <f t="shared" si="25"/>
        <v>00</v>
      </c>
      <c r="AN170" s="67" t="str">
        <f t="shared" si="26"/>
        <v>00</v>
      </c>
      <c r="AO170" s="67" t="str">
        <f t="shared" si="27"/>
        <v>00</v>
      </c>
      <c r="AQ170" s="206" t="str">
        <f t="shared" si="22"/>
        <v xml:space="preserve">    (U4)0x0000003FU,                                                           /* 34 UNKNOWN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1</v>
      </c>
      <c r="AE171" s="132">
        <f t="shared" si="31"/>
        <v>1</v>
      </c>
      <c r="AF171" s="132">
        <f t="shared" si="31"/>
        <v>1</v>
      </c>
      <c r="AG171" s="132">
        <f t="shared" si="31"/>
        <v>1</v>
      </c>
      <c r="AH171" s="132">
        <f t="shared" si="31"/>
        <v>1</v>
      </c>
      <c r="AI171" s="132">
        <f t="shared" si="31"/>
        <v>1</v>
      </c>
      <c r="AJ171" s="52" t="str">
        <f t="shared" si="21"/>
        <v>UNKNOWN</v>
      </c>
      <c r="AK171" s="65"/>
      <c r="AL171" s="65" t="str">
        <f t="shared" si="24"/>
        <v>3F</v>
      </c>
      <c r="AM171" s="67" t="str">
        <f t="shared" si="25"/>
        <v>00</v>
      </c>
      <c r="AN171" s="67" t="str">
        <f t="shared" si="26"/>
        <v>00</v>
      </c>
      <c r="AO171" s="67" t="str">
        <f t="shared" si="27"/>
        <v>00</v>
      </c>
      <c r="AQ171" s="206" t="str">
        <f t="shared" si="22"/>
        <v xml:space="preserve">    (U4)0x0000003FU,                                                           /* 35 UNKNOWN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1</v>
      </c>
      <c r="AE172" s="132">
        <f t="shared" si="31"/>
        <v>1</v>
      </c>
      <c r="AF172" s="132">
        <f t="shared" si="31"/>
        <v>1</v>
      </c>
      <c r="AG172" s="132">
        <f t="shared" si="31"/>
        <v>1</v>
      </c>
      <c r="AH172" s="132">
        <f t="shared" si="31"/>
        <v>1</v>
      </c>
      <c r="AI172" s="132">
        <f t="shared" si="31"/>
        <v>1</v>
      </c>
      <c r="AJ172" s="52" t="str">
        <f t="shared" si="21"/>
        <v>UNKNOWN</v>
      </c>
      <c r="AK172" s="65"/>
      <c r="AL172" s="65" t="str">
        <f t="shared" si="24"/>
        <v>3F</v>
      </c>
      <c r="AM172" s="67" t="str">
        <f t="shared" si="25"/>
        <v>00</v>
      </c>
      <c r="AN172" s="67" t="str">
        <f t="shared" si="26"/>
        <v>00</v>
      </c>
      <c r="AO172" s="67" t="str">
        <f t="shared" si="27"/>
        <v>00</v>
      </c>
      <c r="AQ172" s="206" t="str">
        <f t="shared" si="22"/>
        <v xml:space="preserve">    (U4)0x0000003FU,                                                           /* 36 UNKNOWN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1</v>
      </c>
      <c r="AE173" s="132">
        <f t="shared" si="31"/>
        <v>1</v>
      </c>
      <c r="AF173" s="132">
        <f t="shared" si="31"/>
        <v>1</v>
      </c>
      <c r="AG173" s="132">
        <f t="shared" si="31"/>
        <v>1</v>
      </c>
      <c r="AH173" s="132">
        <f t="shared" si="31"/>
        <v>1</v>
      </c>
      <c r="AI173" s="132">
        <f t="shared" si="31"/>
        <v>1</v>
      </c>
      <c r="AJ173" s="52" t="str">
        <f t="shared" si="21"/>
        <v>UNKNOWN</v>
      </c>
      <c r="AK173" s="65"/>
      <c r="AL173" s="65" t="str">
        <f t="shared" si="24"/>
        <v>3F</v>
      </c>
      <c r="AM173" s="67" t="str">
        <f t="shared" si="25"/>
        <v>00</v>
      </c>
      <c r="AN173" s="67" t="str">
        <f t="shared" si="26"/>
        <v>00</v>
      </c>
      <c r="AO173" s="67" t="str">
        <f t="shared" si="27"/>
        <v>00</v>
      </c>
      <c r="AQ173" s="206" t="str">
        <f t="shared" si="22"/>
        <v xml:space="preserve">    (U4)0x0000003FU,                                                           /* 37 UNKNOWN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1</v>
      </c>
      <c r="AE174" s="132">
        <f t="shared" si="31"/>
        <v>1</v>
      </c>
      <c r="AF174" s="132">
        <f t="shared" si="31"/>
        <v>1</v>
      </c>
      <c r="AG174" s="132">
        <f t="shared" si="31"/>
        <v>1</v>
      </c>
      <c r="AH174" s="132">
        <f t="shared" si="31"/>
        <v>1</v>
      </c>
      <c r="AI174" s="132">
        <f t="shared" si="31"/>
        <v>1</v>
      </c>
      <c r="AJ174" s="52" t="str">
        <f t="shared" si="21"/>
        <v>UNKNOWN</v>
      </c>
      <c r="AK174" s="65"/>
      <c r="AL174" s="65" t="str">
        <f t="shared" si="24"/>
        <v>3F</v>
      </c>
      <c r="AM174" s="67" t="str">
        <f t="shared" si="25"/>
        <v>00</v>
      </c>
      <c r="AN174" s="67" t="str">
        <f t="shared" si="26"/>
        <v>00</v>
      </c>
      <c r="AO174" s="67" t="str">
        <f t="shared" si="27"/>
        <v>00</v>
      </c>
      <c r="AQ174" s="206" t="str">
        <f t="shared" si="22"/>
        <v xml:space="preserve">    (U4)0x0000003FU,                                                           /* 38 UNKNOWN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1</v>
      </c>
      <c r="AE175" s="132">
        <f t="shared" si="31"/>
        <v>1</v>
      </c>
      <c r="AF175" s="132">
        <f t="shared" si="31"/>
        <v>1</v>
      </c>
      <c r="AG175" s="132">
        <f t="shared" si="31"/>
        <v>1</v>
      </c>
      <c r="AH175" s="132">
        <f t="shared" si="31"/>
        <v>1</v>
      </c>
      <c r="AI175" s="132">
        <f>IF(OR(AI45=0,AI45=1),1,0)</f>
        <v>1</v>
      </c>
      <c r="AJ175" s="52" t="str">
        <f t="shared" si="21"/>
        <v>UNKNOWN</v>
      </c>
      <c r="AK175" s="65"/>
      <c r="AL175" s="65" t="str">
        <f t="shared" si="24"/>
        <v>3F</v>
      </c>
      <c r="AM175" s="67" t="str">
        <f t="shared" si="25"/>
        <v>00</v>
      </c>
      <c r="AN175" s="67" t="str">
        <f t="shared" si="26"/>
        <v>00</v>
      </c>
      <c r="AO175" s="67" t="str">
        <f t="shared" si="27"/>
        <v>00</v>
      </c>
      <c r="AQ175" s="206" t="str">
        <f t="shared" si="22"/>
        <v xml:space="preserve">    (U4)0x0000003FU,                                                           /* 39 UNKNOWN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1</v>
      </c>
      <c r="AE176" s="132">
        <f t="shared" si="32"/>
        <v>1</v>
      </c>
      <c r="AF176" s="132">
        <f t="shared" si="32"/>
        <v>1</v>
      </c>
      <c r="AG176" s="132">
        <f t="shared" si="32"/>
        <v>1</v>
      </c>
      <c r="AH176" s="132">
        <f t="shared" si="32"/>
        <v>1</v>
      </c>
      <c r="AI176" s="132">
        <f t="shared" si="32"/>
        <v>1</v>
      </c>
      <c r="AJ176" s="52" t="str">
        <f t="shared" si="21"/>
        <v>UNKNOWN</v>
      </c>
      <c r="AK176" s="65"/>
      <c r="AL176" s="65" t="str">
        <f t="shared" si="24"/>
        <v>3F</v>
      </c>
      <c r="AM176" s="67" t="str">
        <f t="shared" si="25"/>
        <v>00</v>
      </c>
      <c r="AN176" s="67" t="str">
        <f t="shared" si="26"/>
        <v>00</v>
      </c>
      <c r="AO176" s="67" t="str">
        <f t="shared" si="27"/>
        <v>00</v>
      </c>
      <c r="AQ176" s="206" t="str">
        <f t="shared" si="22"/>
        <v xml:space="preserve">    (U4)0x0000003FU,                                                           /* 40 UNKNOWN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1</v>
      </c>
      <c r="AE177" s="132">
        <f t="shared" si="32"/>
        <v>1</v>
      </c>
      <c r="AF177" s="132">
        <f t="shared" si="32"/>
        <v>1</v>
      </c>
      <c r="AG177" s="132">
        <f t="shared" si="32"/>
        <v>1</v>
      </c>
      <c r="AH177" s="132">
        <f t="shared" si="32"/>
        <v>1</v>
      </c>
      <c r="AI177" s="132">
        <f t="shared" si="32"/>
        <v>1</v>
      </c>
      <c r="AJ177" s="52" t="str">
        <f t="shared" si="21"/>
        <v>UNKNOWN</v>
      </c>
      <c r="AK177" s="65"/>
      <c r="AL177" s="65" t="str">
        <f t="shared" si="24"/>
        <v>3F</v>
      </c>
      <c r="AM177" s="67" t="str">
        <f t="shared" si="25"/>
        <v>00</v>
      </c>
      <c r="AN177" s="67" t="str">
        <f t="shared" si="26"/>
        <v>00</v>
      </c>
      <c r="AO177" s="67" t="str">
        <f t="shared" si="27"/>
        <v>00</v>
      </c>
      <c r="AQ177" s="206" t="str">
        <f t="shared" si="22"/>
        <v xml:space="preserve">    (U4)0x0000003FU,                                                           /* 41 UNKNOWN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1</v>
      </c>
      <c r="AE178" s="132">
        <f t="shared" si="32"/>
        <v>1</v>
      </c>
      <c r="AF178" s="132">
        <f t="shared" si="32"/>
        <v>1</v>
      </c>
      <c r="AG178" s="132">
        <f t="shared" si="32"/>
        <v>1</v>
      </c>
      <c r="AH178" s="132">
        <f t="shared" si="32"/>
        <v>1</v>
      </c>
      <c r="AI178" s="132">
        <f t="shared" si="32"/>
        <v>1</v>
      </c>
      <c r="AJ178" s="52" t="str">
        <f t="shared" si="21"/>
        <v>UNKNOWN</v>
      </c>
      <c r="AK178" s="65"/>
      <c r="AL178" s="65" t="str">
        <f t="shared" si="24"/>
        <v>3F</v>
      </c>
      <c r="AM178" s="67" t="str">
        <f t="shared" si="25"/>
        <v>00</v>
      </c>
      <c r="AN178" s="67" t="str">
        <f t="shared" si="26"/>
        <v>00</v>
      </c>
      <c r="AO178" s="67" t="str">
        <f t="shared" si="27"/>
        <v>00</v>
      </c>
      <c r="AQ178" s="206" t="str">
        <f t="shared" si="22"/>
        <v xml:space="preserve">    (U4)0x0000003FU,                                                           /* 42 UNKNOWN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1</v>
      </c>
      <c r="AE179" s="132">
        <f t="shared" si="32"/>
        <v>1</v>
      </c>
      <c r="AF179" s="132">
        <f t="shared" si="32"/>
        <v>1</v>
      </c>
      <c r="AG179" s="132">
        <f t="shared" si="32"/>
        <v>1</v>
      </c>
      <c r="AH179" s="132">
        <f t="shared" si="32"/>
        <v>1</v>
      </c>
      <c r="AI179" s="132">
        <f t="shared" si="32"/>
        <v>1</v>
      </c>
      <c r="AJ179" s="52" t="str">
        <f t="shared" si="21"/>
        <v>UNKNOWN</v>
      </c>
      <c r="AK179" s="65"/>
      <c r="AL179" s="65" t="str">
        <f t="shared" si="24"/>
        <v>3F</v>
      </c>
      <c r="AM179" s="67" t="str">
        <f t="shared" si="25"/>
        <v>00</v>
      </c>
      <c r="AN179" s="67" t="str">
        <f t="shared" si="26"/>
        <v>00</v>
      </c>
      <c r="AO179" s="67" t="str">
        <f t="shared" si="27"/>
        <v>00</v>
      </c>
      <c r="AQ179" s="206" t="str">
        <f t="shared" si="22"/>
        <v xml:space="preserve">    (U4)0x0000003FU,                                                           /* 43 UNKNOWN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1</v>
      </c>
      <c r="AE180" s="132">
        <f t="shared" si="32"/>
        <v>1</v>
      </c>
      <c r="AF180" s="132">
        <f t="shared" si="32"/>
        <v>1</v>
      </c>
      <c r="AG180" s="132">
        <f t="shared" si="32"/>
        <v>1</v>
      </c>
      <c r="AH180" s="132">
        <f t="shared" si="32"/>
        <v>1</v>
      </c>
      <c r="AI180" s="132">
        <f t="shared" si="32"/>
        <v>1</v>
      </c>
      <c r="AJ180" s="52" t="str">
        <f t="shared" si="21"/>
        <v>UNKNOWN</v>
      </c>
      <c r="AK180" s="65"/>
      <c r="AL180" s="65" t="str">
        <f t="shared" si="24"/>
        <v>3F</v>
      </c>
      <c r="AM180" s="67" t="str">
        <f t="shared" si="25"/>
        <v>00</v>
      </c>
      <c r="AN180" s="67" t="str">
        <f t="shared" si="26"/>
        <v>00</v>
      </c>
      <c r="AO180" s="67" t="str">
        <f t="shared" si="27"/>
        <v>00</v>
      </c>
      <c r="AQ180" s="206" t="str">
        <f t="shared" si="22"/>
        <v xml:space="preserve">    (U4)0x0000003FU,                                                           /* 44 UNKNOWN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1</v>
      </c>
      <c r="AE181" s="132">
        <f t="shared" si="32"/>
        <v>1</v>
      </c>
      <c r="AF181" s="132">
        <f t="shared" si="32"/>
        <v>1</v>
      </c>
      <c r="AG181" s="132">
        <f t="shared" si="32"/>
        <v>1</v>
      </c>
      <c r="AH181" s="132">
        <f t="shared" si="32"/>
        <v>1</v>
      </c>
      <c r="AI181" s="132">
        <f t="shared" si="32"/>
        <v>1</v>
      </c>
      <c r="AJ181" s="52" t="str">
        <f t="shared" si="21"/>
        <v>UNKNOWN</v>
      </c>
      <c r="AK181" s="65"/>
      <c r="AL181" s="65" t="str">
        <f t="shared" si="24"/>
        <v>3F</v>
      </c>
      <c r="AM181" s="67" t="str">
        <f t="shared" si="25"/>
        <v>00</v>
      </c>
      <c r="AN181" s="67" t="str">
        <f t="shared" si="26"/>
        <v>00</v>
      </c>
      <c r="AO181" s="67" t="str">
        <f t="shared" si="27"/>
        <v>00</v>
      </c>
      <c r="AQ181" s="206" t="str">
        <f t="shared" si="22"/>
        <v xml:space="preserve">    (U4)0x0000003FU,                                                           /* 45 UNKNOWN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1</v>
      </c>
      <c r="AE182" s="132">
        <f t="shared" si="32"/>
        <v>1</v>
      </c>
      <c r="AF182" s="132">
        <f t="shared" si="32"/>
        <v>1</v>
      </c>
      <c r="AG182" s="132">
        <f t="shared" si="32"/>
        <v>1</v>
      </c>
      <c r="AH182" s="132">
        <f t="shared" si="32"/>
        <v>1</v>
      </c>
      <c r="AI182" s="132">
        <f t="shared" si="32"/>
        <v>1</v>
      </c>
      <c r="AJ182" s="52" t="str">
        <f t="shared" si="21"/>
        <v>UNKNOWN</v>
      </c>
      <c r="AK182" s="65"/>
      <c r="AL182" s="65" t="str">
        <f t="shared" si="24"/>
        <v>3F</v>
      </c>
      <c r="AM182" s="67" t="str">
        <f t="shared" si="25"/>
        <v>00</v>
      </c>
      <c r="AN182" s="67" t="str">
        <f t="shared" si="26"/>
        <v>00</v>
      </c>
      <c r="AO182" s="67" t="str">
        <f t="shared" si="27"/>
        <v>00</v>
      </c>
      <c r="AQ182" s="206" t="str">
        <f t="shared" si="22"/>
        <v xml:space="preserve">    (U4)0x0000003FU,                                                           /* 46 UNKNOWN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1</v>
      </c>
      <c r="AE183" s="132">
        <f t="shared" si="32"/>
        <v>1</v>
      </c>
      <c r="AF183" s="132">
        <f t="shared" si="32"/>
        <v>1</v>
      </c>
      <c r="AG183" s="132">
        <f t="shared" si="32"/>
        <v>1</v>
      </c>
      <c r="AH183" s="132">
        <f t="shared" si="32"/>
        <v>1</v>
      </c>
      <c r="AI183" s="132">
        <f>IF(OR(AI53=0,AI53=1),1,0)</f>
        <v>1</v>
      </c>
      <c r="AJ183" s="52" t="str">
        <f t="shared" si="21"/>
        <v>UNKNOWN</v>
      </c>
      <c r="AK183" s="65"/>
      <c r="AL183" s="65" t="str">
        <f t="shared" si="24"/>
        <v>3F</v>
      </c>
      <c r="AM183" s="67" t="str">
        <f t="shared" si="25"/>
        <v>00</v>
      </c>
      <c r="AN183" s="67" t="str">
        <f t="shared" si="26"/>
        <v>00</v>
      </c>
      <c r="AO183" s="67" t="str">
        <f t="shared" si="27"/>
        <v>00</v>
      </c>
      <c r="AQ183" s="206" t="str">
        <f t="shared" si="22"/>
        <v xml:space="preserve">    (U4)0x0000003FU,                                                           /* 47 UNKNOWN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1</v>
      </c>
      <c r="AE184" s="132">
        <f t="shared" si="33"/>
        <v>1</v>
      </c>
      <c r="AF184" s="132">
        <f t="shared" si="33"/>
        <v>1</v>
      </c>
      <c r="AG184" s="132">
        <f t="shared" si="33"/>
        <v>1</v>
      </c>
      <c r="AH184" s="132">
        <f t="shared" si="33"/>
        <v>1</v>
      </c>
      <c r="AI184" s="132">
        <f t="shared" si="33"/>
        <v>1</v>
      </c>
      <c r="AJ184" s="52" t="str">
        <f t="shared" si="21"/>
        <v>UNKNOWN</v>
      </c>
      <c r="AK184" s="65"/>
      <c r="AL184" s="65" t="str">
        <f t="shared" si="24"/>
        <v>3F</v>
      </c>
      <c r="AM184" s="67" t="str">
        <f t="shared" si="25"/>
        <v>00</v>
      </c>
      <c r="AN184" s="67" t="str">
        <f t="shared" si="26"/>
        <v>00</v>
      </c>
      <c r="AO184" s="67" t="str">
        <f t="shared" si="27"/>
        <v>00</v>
      </c>
      <c r="AQ184" s="206" t="str">
        <f t="shared" si="22"/>
        <v xml:space="preserve">    (U4)0x0000003FU,                                                           /* 48 UNKNOWN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1</v>
      </c>
      <c r="AE185" s="132">
        <f t="shared" si="33"/>
        <v>1</v>
      </c>
      <c r="AF185" s="132">
        <f t="shared" si="33"/>
        <v>1</v>
      </c>
      <c r="AG185" s="132">
        <f t="shared" si="33"/>
        <v>1</v>
      </c>
      <c r="AH185" s="132">
        <f t="shared" si="33"/>
        <v>1</v>
      </c>
      <c r="AI185" s="132">
        <f t="shared" si="33"/>
        <v>1</v>
      </c>
      <c r="AJ185" s="52" t="str">
        <f t="shared" si="21"/>
        <v>UNKNOWN</v>
      </c>
      <c r="AK185" s="65"/>
      <c r="AL185" s="65" t="str">
        <f t="shared" si="24"/>
        <v>3F</v>
      </c>
      <c r="AM185" s="67" t="str">
        <f t="shared" si="25"/>
        <v>00</v>
      </c>
      <c r="AN185" s="67" t="str">
        <f t="shared" si="26"/>
        <v>00</v>
      </c>
      <c r="AO185" s="67" t="str">
        <f t="shared" si="27"/>
        <v>00</v>
      </c>
      <c r="AQ185" s="206" t="str">
        <f t="shared" si="22"/>
        <v xml:space="preserve">    (U4)0x0000003FU,                                                           /* 49 UNKNOWN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1</v>
      </c>
      <c r="AE186" s="132">
        <f t="shared" si="33"/>
        <v>1</v>
      </c>
      <c r="AF186" s="132">
        <f t="shared" si="33"/>
        <v>1</v>
      </c>
      <c r="AG186" s="132">
        <f t="shared" si="33"/>
        <v>1</v>
      </c>
      <c r="AH186" s="132">
        <f t="shared" si="33"/>
        <v>1</v>
      </c>
      <c r="AI186" s="132">
        <f t="shared" si="33"/>
        <v>1</v>
      </c>
      <c r="AJ186" s="52" t="str">
        <f t="shared" si="21"/>
        <v>UNKNOWN</v>
      </c>
      <c r="AK186" s="65"/>
      <c r="AL186" s="65" t="str">
        <f t="shared" si="24"/>
        <v>3F</v>
      </c>
      <c r="AM186" s="67" t="str">
        <f t="shared" si="25"/>
        <v>00</v>
      </c>
      <c r="AN186" s="67" t="str">
        <f t="shared" si="26"/>
        <v>00</v>
      </c>
      <c r="AO186" s="67" t="str">
        <f t="shared" si="27"/>
        <v>00</v>
      </c>
      <c r="AQ186" s="206" t="str">
        <f t="shared" si="22"/>
        <v xml:space="preserve">    (U4)0x0000003FU,                                                           /* 50 UNKNOWN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1</v>
      </c>
      <c r="AE187" s="132">
        <f t="shared" si="33"/>
        <v>1</v>
      </c>
      <c r="AF187" s="132">
        <f t="shared" si="33"/>
        <v>1</v>
      </c>
      <c r="AG187" s="132">
        <f t="shared" si="33"/>
        <v>1</v>
      </c>
      <c r="AH187" s="132">
        <f t="shared" si="33"/>
        <v>1</v>
      </c>
      <c r="AI187" s="132">
        <f t="shared" si="33"/>
        <v>1</v>
      </c>
      <c r="AJ187" s="52" t="str">
        <f t="shared" si="21"/>
        <v>UNKNOWN</v>
      </c>
      <c r="AK187" s="65"/>
      <c r="AL187" s="65" t="str">
        <f t="shared" si="24"/>
        <v>3F</v>
      </c>
      <c r="AM187" s="67" t="str">
        <f t="shared" si="25"/>
        <v>00</v>
      </c>
      <c r="AN187" s="67" t="str">
        <f t="shared" si="26"/>
        <v>00</v>
      </c>
      <c r="AO187" s="67" t="str">
        <f t="shared" si="27"/>
        <v>00</v>
      </c>
      <c r="AQ187" s="206" t="str">
        <f t="shared" si="22"/>
        <v xml:space="preserve">    (U4)0x0000003FU,                                                           /* 51 UNKNOWN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1</v>
      </c>
      <c r="AE188" s="132">
        <f t="shared" si="33"/>
        <v>1</v>
      </c>
      <c r="AF188" s="132">
        <f t="shared" si="33"/>
        <v>1</v>
      </c>
      <c r="AG188" s="132">
        <f t="shared" si="33"/>
        <v>1</v>
      </c>
      <c r="AH188" s="132">
        <f t="shared" si="33"/>
        <v>1</v>
      </c>
      <c r="AI188" s="132">
        <f t="shared" si="33"/>
        <v>1</v>
      </c>
      <c r="AJ188" s="52" t="str">
        <f t="shared" si="21"/>
        <v>UNKNOWN</v>
      </c>
      <c r="AK188" s="65"/>
      <c r="AL188" s="65" t="str">
        <f t="shared" si="24"/>
        <v>3F</v>
      </c>
      <c r="AM188" s="67" t="str">
        <f t="shared" si="25"/>
        <v>00</v>
      </c>
      <c r="AN188" s="67" t="str">
        <f t="shared" si="26"/>
        <v>00</v>
      </c>
      <c r="AO188" s="67" t="str">
        <f t="shared" si="27"/>
        <v>00</v>
      </c>
      <c r="AQ188" s="206" t="str">
        <f t="shared" si="22"/>
        <v xml:space="preserve">    (U4)0x0000003FU,                                                           /* 52 UNKNOWN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1</v>
      </c>
      <c r="AE189" s="132">
        <f t="shared" si="33"/>
        <v>1</v>
      </c>
      <c r="AF189" s="132">
        <f t="shared" si="33"/>
        <v>1</v>
      </c>
      <c r="AG189" s="132">
        <f t="shared" si="33"/>
        <v>1</v>
      </c>
      <c r="AH189" s="132">
        <f t="shared" si="33"/>
        <v>1</v>
      </c>
      <c r="AI189" s="132">
        <f t="shared" si="33"/>
        <v>1</v>
      </c>
      <c r="AJ189" s="52" t="str">
        <f t="shared" si="21"/>
        <v>UNKNOWN</v>
      </c>
      <c r="AK189" s="65"/>
      <c r="AL189" s="65" t="str">
        <f t="shared" si="24"/>
        <v>3F</v>
      </c>
      <c r="AM189" s="67" t="str">
        <f t="shared" si="25"/>
        <v>00</v>
      </c>
      <c r="AN189" s="67" t="str">
        <f t="shared" si="26"/>
        <v>00</v>
      </c>
      <c r="AO189" s="67" t="str">
        <f t="shared" si="27"/>
        <v>00</v>
      </c>
      <c r="AQ189" s="206" t="str">
        <f t="shared" si="22"/>
        <v xml:space="preserve">    (U4)0x0000003FU,                                                           /* 53 UNKNOWN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1</v>
      </c>
      <c r="AE190" s="132">
        <f t="shared" si="33"/>
        <v>1</v>
      </c>
      <c r="AF190" s="132">
        <f t="shared" si="33"/>
        <v>1</v>
      </c>
      <c r="AG190" s="132">
        <f t="shared" si="33"/>
        <v>1</v>
      </c>
      <c r="AH190" s="132">
        <f t="shared" si="33"/>
        <v>1</v>
      </c>
      <c r="AI190" s="132">
        <f t="shared" si="33"/>
        <v>1</v>
      </c>
      <c r="AJ190" s="52" t="str">
        <f t="shared" si="21"/>
        <v>UNKNOWN</v>
      </c>
      <c r="AK190" s="65"/>
      <c r="AL190" s="65" t="str">
        <f t="shared" si="24"/>
        <v>3F</v>
      </c>
      <c r="AM190" s="67" t="str">
        <f t="shared" si="25"/>
        <v>00</v>
      </c>
      <c r="AN190" s="67" t="str">
        <f t="shared" si="26"/>
        <v>00</v>
      </c>
      <c r="AO190" s="67" t="str">
        <f t="shared" si="27"/>
        <v>00</v>
      </c>
      <c r="AQ190" s="206" t="str">
        <f t="shared" si="22"/>
        <v xml:space="preserve">    (U4)0x0000003FU,                                                           /* 54 UNKNOWN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1</v>
      </c>
      <c r="AE191" s="132">
        <f t="shared" si="33"/>
        <v>1</v>
      </c>
      <c r="AF191" s="132">
        <f t="shared" si="33"/>
        <v>1</v>
      </c>
      <c r="AG191" s="132">
        <f t="shared" si="33"/>
        <v>1</v>
      </c>
      <c r="AH191" s="132">
        <f t="shared" si="33"/>
        <v>1</v>
      </c>
      <c r="AI191" s="132">
        <f>IF(OR(AI61=0,AI61=1),1,0)</f>
        <v>1</v>
      </c>
      <c r="AJ191" s="52" t="str">
        <f t="shared" si="21"/>
        <v>UNKNOWN</v>
      </c>
      <c r="AK191" s="65"/>
      <c r="AL191" s="65" t="str">
        <f t="shared" si="24"/>
        <v>3F</v>
      </c>
      <c r="AM191" s="67" t="str">
        <f t="shared" si="25"/>
        <v>00</v>
      </c>
      <c r="AN191" s="67" t="str">
        <f t="shared" si="26"/>
        <v>00</v>
      </c>
      <c r="AO191" s="67" t="str">
        <f t="shared" si="27"/>
        <v>00</v>
      </c>
      <c r="AQ191" s="206" t="str">
        <f t="shared" si="22"/>
        <v xml:space="preserve">    (U4)0x0000003FU,                                                           /* 55 UNKNOWN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1</v>
      </c>
      <c r="AE192" s="132">
        <f t="shared" si="34"/>
        <v>1</v>
      </c>
      <c r="AF192" s="132">
        <f t="shared" si="34"/>
        <v>1</v>
      </c>
      <c r="AG192" s="132">
        <f t="shared" si="34"/>
        <v>1</v>
      </c>
      <c r="AH192" s="132">
        <f t="shared" si="34"/>
        <v>1</v>
      </c>
      <c r="AI192" s="132">
        <f t="shared" si="34"/>
        <v>1</v>
      </c>
      <c r="AJ192" s="52" t="str">
        <f t="shared" si="21"/>
        <v>UNKNOWN</v>
      </c>
      <c r="AK192" s="65"/>
      <c r="AL192" s="65" t="str">
        <f t="shared" si="24"/>
        <v>3F</v>
      </c>
      <c r="AM192" s="67" t="str">
        <f t="shared" si="25"/>
        <v>00</v>
      </c>
      <c r="AN192" s="67" t="str">
        <f t="shared" si="26"/>
        <v>00</v>
      </c>
      <c r="AO192" s="67" t="str">
        <f t="shared" si="27"/>
        <v>00</v>
      </c>
      <c r="AQ192" s="206" t="str">
        <f t="shared" si="22"/>
        <v xml:space="preserve">    (U4)0x0000003FU,                                                           /* 56 UNKNOWN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1</v>
      </c>
      <c r="AE193" s="132">
        <f t="shared" si="34"/>
        <v>1</v>
      </c>
      <c r="AF193" s="132">
        <f t="shared" si="34"/>
        <v>1</v>
      </c>
      <c r="AG193" s="132">
        <f t="shared" si="34"/>
        <v>1</v>
      </c>
      <c r="AH193" s="132">
        <f t="shared" si="34"/>
        <v>1</v>
      </c>
      <c r="AI193" s="132">
        <f t="shared" si="34"/>
        <v>1</v>
      </c>
      <c r="AJ193" s="52" t="str">
        <f t="shared" si="21"/>
        <v>UNKNOWN</v>
      </c>
      <c r="AK193" s="65"/>
      <c r="AL193" s="65" t="str">
        <f t="shared" si="24"/>
        <v>3F</v>
      </c>
      <c r="AM193" s="67" t="str">
        <f t="shared" si="25"/>
        <v>00</v>
      </c>
      <c r="AN193" s="67" t="str">
        <f t="shared" si="26"/>
        <v>00</v>
      </c>
      <c r="AO193" s="67" t="str">
        <f t="shared" si="27"/>
        <v>00</v>
      </c>
      <c r="AQ193" s="206" t="str">
        <f t="shared" si="22"/>
        <v xml:space="preserve">    (U4)0x0000003FU,                                                           /* 57 UNKNOWN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1</v>
      </c>
      <c r="AE194" s="132">
        <f t="shared" si="34"/>
        <v>1</v>
      </c>
      <c r="AF194" s="132">
        <f t="shared" si="34"/>
        <v>1</v>
      </c>
      <c r="AG194" s="132">
        <f t="shared" si="34"/>
        <v>1</v>
      </c>
      <c r="AH194" s="132">
        <f t="shared" si="34"/>
        <v>1</v>
      </c>
      <c r="AI194" s="132">
        <f t="shared" si="34"/>
        <v>1</v>
      </c>
      <c r="AJ194" s="52" t="str">
        <f t="shared" si="21"/>
        <v>UNKNOWN</v>
      </c>
      <c r="AK194" s="65"/>
      <c r="AL194" s="65" t="str">
        <f t="shared" si="24"/>
        <v>3F</v>
      </c>
      <c r="AM194" s="67" t="str">
        <f t="shared" si="25"/>
        <v>00</v>
      </c>
      <c r="AN194" s="67" t="str">
        <f t="shared" si="26"/>
        <v>00</v>
      </c>
      <c r="AO194" s="67" t="str">
        <f t="shared" si="27"/>
        <v>00</v>
      </c>
      <c r="AQ194" s="206" t="str">
        <f t="shared" si="22"/>
        <v xml:space="preserve">    (U4)0x0000003FU,                                                           /* 58 UNKNOWN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1</v>
      </c>
      <c r="AE195" s="132">
        <f t="shared" si="34"/>
        <v>1</v>
      </c>
      <c r="AF195" s="132">
        <f t="shared" si="34"/>
        <v>1</v>
      </c>
      <c r="AG195" s="132">
        <f t="shared" si="34"/>
        <v>1</v>
      </c>
      <c r="AH195" s="132">
        <f t="shared" si="34"/>
        <v>1</v>
      </c>
      <c r="AI195" s="132">
        <f t="shared" si="34"/>
        <v>1</v>
      </c>
      <c r="AJ195" s="52" t="str">
        <f t="shared" si="21"/>
        <v>UNKNOWN</v>
      </c>
      <c r="AK195" s="65"/>
      <c r="AL195" s="65" t="str">
        <f t="shared" si="24"/>
        <v>3F</v>
      </c>
      <c r="AM195" s="67" t="str">
        <f t="shared" si="25"/>
        <v>00</v>
      </c>
      <c r="AN195" s="67" t="str">
        <f t="shared" si="26"/>
        <v>00</v>
      </c>
      <c r="AO195" s="67" t="str">
        <f t="shared" si="27"/>
        <v>00</v>
      </c>
      <c r="AQ195" s="206" t="str">
        <f t="shared" si="22"/>
        <v xml:space="preserve">    (U4)0x0000003FU,                                                           /* 59 UNKNOWN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1</v>
      </c>
      <c r="AE196" s="132">
        <f t="shared" si="34"/>
        <v>1</v>
      </c>
      <c r="AF196" s="132">
        <f t="shared" si="34"/>
        <v>1</v>
      </c>
      <c r="AG196" s="132">
        <f t="shared" si="34"/>
        <v>1</v>
      </c>
      <c r="AH196" s="132">
        <f t="shared" si="34"/>
        <v>1</v>
      </c>
      <c r="AI196" s="132">
        <f t="shared" si="34"/>
        <v>1</v>
      </c>
      <c r="AJ196" s="52" t="str">
        <f t="shared" si="21"/>
        <v>UNKNOWN</v>
      </c>
      <c r="AK196" s="65"/>
      <c r="AL196" s="65" t="str">
        <f t="shared" si="24"/>
        <v>3F</v>
      </c>
      <c r="AM196" s="67" t="str">
        <f t="shared" si="25"/>
        <v>00</v>
      </c>
      <c r="AN196" s="67" t="str">
        <f t="shared" si="26"/>
        <v>00</v>
      </c>
      <c r="AO196" s="67" t="str">
        <f t="shared" si="27"/>
        <v>00</v>
      </c>
      <c r="AQ196" s="206" t="str">
        <f t="shared" si="22"/>
        <v xml:space="preserve">    (U4)0x0000003FU,                                                           /* 60 UNKNOWN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1</v>
      </c>
      <c r="AE197" s="132">
        <f t="shared" si="34"/>
        <v>1</v>
      </c>
      <c r="AF197" s="132">
        <f t="shared" si="34"/>
        <v>1</v>
      </c>
      <c r="AG197" s="132">
        <f t="shared" si="34"/>
        <v>1</v>
      </c>
      <c r="AH197" s="132">
        <f t="shared" si="34"/>
        <v>1</v>
      </c>
      <c r="AI197" s="132">
        <f t="shared" si="34"/>
        <v>1</v>
      </c>
      <c r="AJ197" s="52" t="str">
        <f t="shared" si="21"/>
        <v>UNKNOWN</v>
      </c>
      <c r="AK197" s="65"/>
      <c r="AL197" s="65" t="str">
        <f t="shared" si="24"/>
        <v>3F</v>
      </c>
      <c r="AM197" s="67" t="str">
        <f t="shared" si="25"/>
        <v>00</v>
      </c>
      <c r="AN197" s="67" t="str">
        <f t="shared" si="26"/>
        <v>00</v>
      </c>
      <c r="AO197" s="67" t="str">
        <f t="shared" si="27"/>
        <v>00</v>
      </c>
      <c r="AQ197" s="206" t="str">
        <f t="shared" si="22"/>
        <v xml:space="preserve">    (U4)0x0000003FU,                                                           /* 61 UNKNOWN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1</v>
      </c>
      <c r="AE198" s="132">
        <f t="shared" si="34"/>
        <v>1</v>
      </c>
      <c r="AF198" s="132">
        <f t="shared" si="34"/>
        <v>1</v>
      </c>
      <c r="AG198" s="132">
        <f t="shared" si="34"/>
        <v>1</v>
      </c>
      <c r="AH198" s="132">
        <f t="shared" si="34"/>
        <v>1</v>
      </c>
      <c r="AI198" s="132">
        <f t="shared" si="34"/>
        <v>1</v>
      </c>
      <c r="AJ198" s="52" t="str">
        <f t="shared" si="21"/>
        <v>UNKNOWN</v>
      </c>
      <c r="AK198" s="65"/>
      <c r="AL198" s="65" t="str">
        <f t="shared" si="24"/>
        <v>3F</v>
      </c>
      <c r="AM198" s="67" t="str">
        <f t="shared" si="25"/>
        <v>00</v>
      </c>
      <c r="AN198" s="67" t="str">
        <f t="shared" si="26"/>
        <v>00</v>
      </c>
      <c r="AO198" s="67" t="str">
        <f t="shared" si="27"/>
        <v>00</v>
      </c>
      <c r="AQ198" s="206" t="str">
        <f t="shared" si="22"/>
        <v xml:space="preserve">    (U4)0x0000003FU,                                                           /* 62 UNKNOWN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1</v>
      </c>
      <c r="AE199" s="132">
        <f t="shared" si="34"/>
        <v>1</v>
      </c>
      <c r="AF199" s="132">
        <f t="shared" si="34"/>
        <v>1</v>
      </c>
      <c r="AG199" s="132">
        <f t="shared" si="34"/>
        <v>1</v>
      </c>
      <c r="AH199" s="132">
        <f t="shared" si="34"/>
        <v>1</v>
      </c>
      <c r="AI199" s="132">
        <f>IF(OR(AI69=0,AI69=1),1,0)</f>
        <v>1</v>
      </c>
      <c r="AJ199" s="52" t="str">
        <f t="shared" si="21"/>
        <v>UNKNOWN</v>
      </c>
      <c r="AK199" s="65"/>
      <c r="AL199" s="65" t="str">
        <f t="shared" si="24"/>
        <v>3F</v>
      </c>
      <c r="AM199" s="67" t="str">
        <f t="shared" si="25"/>
        <v>00</v>
      </c>
      <c r="AN199" s="67" t="str">
        <f t="shared" si="26"/>
        <v>00</v>
      </c>
      <c r="AO199" s="67" t="str">
        <f t="shared" si="27"/>
        <v>00</v>
      </c>
      <c r="AQ199" s="206" t="str">
        <f t="shared" si="22"/>
        <v xml:space="preserve">    (U4)0x0000003FU                                                            /* 63 UNKNOWN                                         */</v>
      </c>
    </row>
  </sheetData>
  <protectedRanges>
    <protectedRange sqref="D6:AC69 L3:AC3" name="Table作成編集範囲"/>
    <protectedRange sqref="AJ6:AJ69" name="Table作成編集範囲_3"/>
    <protectedRange sqref="B3" name="Table作成編集範囲_4"/>
    <protectedRange sqref="AF14:AG21 AF30:AG37 AF46:AG53 AF62:AG69 AD54:AE69" name="Table作成編集範囲_5"/>
    <protectedRange sqref="AF6:AI13 AH14:AI21 AF22:AI29 AH30:AI37 AF38:AI45 AH46:AI53 AD6:AE53 AF54:AI61 AH62:AI69" name="Table作成編集範囲_1_1"/>
    <protectedRange sqref="AF3 AI3" name="Table作成編集範囲_2_2"/>
    <protectedRange sqref="AD3:AE3 AG3" name="Table作成編集範囲_2_1_1"/>
  </protectedRanges>
  <mergeCells count="5">
    <mergeCell ref="C2:C3"/>
    <mergeCell ref="AJ2:AJ3"/>
    <mergeCell ref="A4:B5"/>
    <mergeCell ref="AD3:AE3"/>
    <mergeCell ref="AF3:AI3"/>
  </mergeCells>
  <phoneticPr fontId="2"/>
  <conditionalFormatting sqref="D6:AI69">
    <cfRule type="cellIs" dxfId="11" priority="1" operator="equal">
      <formula>1</formula>
    </cfRule>
    <cfRule type="cellIs" dxfId="10" priority="2" operator="equal">
      <formula>"×"</formula>
    </cfRule>
  </conditionalFormatting>
  <conditionalFormatting sqref="AR5:AS70">
    <cfRule type="expression" dxfId="9" priority="5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B5FE786-A7E5-4511-9F99-E53885E62679}">
          <x14:formula1>
            <xm:f>CH_Design!$C$3:$C$103</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2B2C-C597-4D34-BFA1-3824DEB837E1}">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26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62"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134" t="s">
        <v>62</v>
      </c>
      <c r="AE3" s="134" t="s">
        <v>62</v>
      </c>
      <c r="AF3" s="344" t="s">
        <v>328</v>
      </c>
      <c r="AG3" s="346"/>
      <c r="AH3" s="344" t="s">
        <v>330</v>
      </c>
      <c r="AI3" s="346"/>
      <c r="AJ3" s="343"/>
      <c r="AR3" s="98" t="s">
        <v>96</v>
      </c>
    </row>
    <row r="4" spans="1:49" ht="14.25" thickBot="1">
      <c r="A4" s="336" t="s">
        <v>63</v>
      </c>
      <c r="B4" s="337"/>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136"/>
      <c r="AR4" s="263" t="s">
        <v>82</v>
      </c>
      <c r="AS4" s="264"/>
      <c r="AT4" s="264"/>
      <c r="AU4" s="264"/>
      <c r="AV4" s="264"/>
      <c r="AW4" s="265"/>
    </row>
    <row r="5" spans="1:49" ht="14.25" thickBot="1">
      <c r="A5" s="338"/>
      <c r="B5" s="339"/>
      <c r="C5" s="257"/>
      <c r="D5" s="257"/>
      <c r="E5" s="257"/>
      <c r="F5" s="257"/>
      <c r="G5" s="257"/>
      <c r="H5" s="257"/>
      <c r="I5" s="257"/>
      <c r="J5" s="257"/>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137"/>
      <c r="AR5" s="89" t="str">
        <f ca="1">"static const U4  "&amp;AW8&amp;"["&amp;AW10&amp;"]"&amp;" = {"</f>
        <v>static const U4  u4_sp_ALERT_S_ADTJA_PD_STHF_CRIT[ALERT_S_ADTJA_PD_STHF_NUM_DST] = {</v>
      </c>
      <c r="AS5" s="89" t="str">
        <f ca="1">"static const U4  "&amp;$AW$9&amp;"["&amp;$AW$10&amp;"] = {"</f>
        <v>static const U4  u4_sp_ALERT_S_ADTJA_PD_STHF_MASK[ALERT_S_ADTJA_PD_STHF_NUM_DST] = {</v>
      </c>
      <c r="AT5" s="89" t="str">
        <f ca="1">"static const U1  "&amp;$AW$11&amp;"["&amp;$AW$10&amp;"] = {"</f>
        <v>static const U1  u1_sp_ALERT_S_ADTJA_PD_STHF_DST[ALERT_S_ADTJA_PD_STHF_NUM_DST] = {</v>
      </c>
      <c r="AU5" s="89" t="str">
        <f ca="1">"const ST_ALERT_MTRX "&amp;$AW$12&amp;" = {"</f>
        <v>const ST_ALERT_MTRX st_gp_ALERT_S_ADTJA_MTRX[10] = {</v>
      </c>
      <c r="AV5" s="70" t="str">
        <f ca="1">"#define "&amp;AW10&amp;REPT(" ",41-LEN(AW10))&amp;"("&amp;AW13&amp;"U)"</f>
        <v>#define ALERT_S_ADTJA_PD_STHF_NUM_DST            (16U)</v>
      </c>
      <c r="AW5" s="71"/>
    </row>
    <row r="6" spans="1:49">
      <c r="B6" s="140" t="str">
        <f ca="1">"Table "&amp;$AW$6</f>
        <v>Table PD_STHF</v>
      </c>
      <c r="C6" s="57">
        <f>ROW()-ROW($C$6)</f>
        <v>0</v>
      </c>
      <c r="D6" s="35" t="s">
        <v>67</v>
      </c>
      <c r="E6" s="35" t="s">
        <v>67</v>
      </c>
      <c r="F6" s="35" t="s">
        <v>67</v>
      </c>
      <c r="G6" s="35" t="s">
        <v>67</v>
      </c>
      <c r="H6" s="35" t="s">
        <v>67</v>
      </c>
      <c r="I6" s="35" t="s">
        <v>67</v>
      </c>
      <c r="J6" s="35" t="s">
        <v>67</v>
      </c>
      <c r="K6" s="35" t="s">
        <v>67</v>
      </c>
      <c r="L6" s="35" t="s">
        <v>67</v>
      </c>
      <c r="M6" s="35" t="s">
        <v>67</v>
      </c>
      <c r="N6" s="35" t="s">
        <v>67</v>
      </c>
      <c r="O6" s="35" t="s">
        <v>67</v>
      </c>
      <c r="P6" s="35" t="s">
        <v>67</v>
      </c>
      <c r="Q6" s="35" t="s">
        <v>67</v>
      </c>
      <c r="R6" s="35" t="s">
        <v>67</v>
      </c>
      <c r="S6" s="35" t="s">
        <v>67</v>
      </c>
      <c r="T6" s="35" t="s">
        <v>67</v>
      </c>
      <c r="U6" s="35" t="s">
        <v>67</v>
      </c>
      <c r="V6" s="35" t="s">
        <v>67</v>
      </c>
      <c r="W6" s="35" t="s">
        <v>67</v>
      </c>
      <c r="X6" s="35" t="s">
        <v>67</v>
      </c>
      <c r="Y6" s="35" t="s">
        <v>67</v>
      </c>
      <c r="Z6" s="258" t="s">
        <v>67</v>
      </c>
      <c r="AA6" s="258" t="s">
        <v>67</v>
      </c>
      <c r="AB6" s="258" t="s">
        <v>67</v>
      </c>
      <c r="AC6" s="258" t="s">
        <v>67</v>
      </c>
      <c r="AD6" s="258" t="s">
        <v>67</v>
      </c>
      <c r="AE6" s="258" t="s">
        <v>67</v>
      </c>
      <c r="AF6" s="258">
        <v>0</v>
      </c>
      <c r="AG6" s="258">
        <v>0</v>
      </c>
      <c r="AH6" s="258">
        <v>0</v>
      </c>
      <c r="AI6" s="258">
        <v>0</v>
      </c>
      <c r="AJ6" s="56"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PD_STHF</v>
      </c>
    </row>
    <row r="7" spans="1:49">
      <c r="B7" s="140"/>
      <c r="C7" s="52">
        <f t="shared" ref="C7:C69" si="2">ROW()-ROW($C$6)</f>
        <v>1</v>
      </c>
      <c r="D7" s="258" t="s">
        <v>67</v>
      </c>
      <c r="E7" s="258" t="s">
        <v>67</v>
      </c>
      <c r="F7" s="258" t="s">
        <v>67</v>
      </c>
      <c r="G7" s="258" t="s">
        <v>67</v>
      </c>
      <c r="H7" s="258" t="s">
        <v>67</v>
      </c>
      <c r="I7" s="258" t="s">
        <v>67</v>
      </c>
      <c r="J7" s="258" t="s">
        <v>67</v>
      </c>
      <c r="K7" s="258" t="s">
        <v>67</v>
      </c>
      <c r="L7" s="258" t="s">
        <v>67</v>
      </c>
      <c r="M7" s="258" t="s">
        <v>67</v>
      </c>
      <c r="N7" s="258" t="s">
        <v>67</v>
      </c>
      <c r="O7" s="258" t="s">
        <v>67</v>
      </c>
      <c r="P7" s="258" t="s">
        <v>67</v>
      </c>
      <c r="Q7" s="258" t="s">
        <v>67</v>
      </c>
      <c r="R7" s="258" t="s">
        <v>67</v>
      </c>
      <c r="S7" s="258" t="s">
        <v>67</v>
      </c>
      <c r="T7" s="258" t="s">
        <v>67</v>
      </c>
      <c r="U7" s="258" t="s">
        <v>67</v>
      </c>
      <c r="V7" s="258" t="s">
        <v>67</v>
      </c>
      <c r="W7" s="258" t="s">
        <v>67</v>
      </c>
      <c r="X7" s="258" t="s">
        <v>67</v>
      </c>
      <c r="Y7" s="258" t="s">
        <v>67</v>
      </c>
      <c r="Z7" s="258" t="s">
        <v>67</v>
      </c>
      <c r="AA7" s="258" t="s">
        <v>67</v>
      </c>
      <c r="AB7" s="258" t="s">
        <v>67</v>
      </c>
      <c r="AC7" s="258" t="s">
        <v>67</v>
      </c>
      <c r="AD7" s="258" t="s">
        <v>67</v>
      </c>
      <c r="AE7" s="258" t="s">
        <v>67</v>
      </c>
      <c r="AF7" s="258">
        <v>0</v>
      </c>
      <c r="AG7" s="258">
        <v>0</v>
      </c>
      <c r="AH7" s="258">
        <v>0</v>
      </c>
      <c r="AI7" s="258">
        <v>1</v>
      </c>
      <c r="AJ7" s="56" t="s">
        <v>286</v>
      </c>
      <c r="AL7" s="206" t="str">
        <f t="shared" ca="1" si="0"/>
        <v xml:space="preserve">    (U1)ALERT_REQ_S_ADTJA_PD_STHF_WRN</v>
      </c>
      <c r="AR7" s="68" t="str">
        <f t="shared" ref="AR7:AR70" si="3">IF(AQ72&lt;&gt;"",AQ72,IF(AQ71&lt;&gt;"","};",""))</f>
        <v xml:space="preserve">    (U4)0x00000001U,                                                           /* 01 WRN                                             */</v>
      </c>
      <c r="AS7" s="68" t="str">
        <f t="shared" ref="AS7:AS70" si="4">IF(AQ137&lt;&gt;"",AQ137,IF(AQ136&lt;&gt;"","};",""))</f>
        <v xml:space="preserve">    (U4)0x0000000FU,                                                           /* 01 WRN                                             */</v>
      </c>
      <c r="AT7" s="68" t="str">
        <f t="shared" ca="1" si="1"/>
        <v xml:space="preserve">    (U1)ALERT_REQ_S_ADTJA_PD_STHF_WRN,                                         /* 01 WRN                                             */</v>
      </c>
      <c r="AU7" s="68" t="str">
        <f ca="1">"        &amp;"&amp;$AW$14&amp;","&amp;REPT(" ",69-LEN($AW$14))&amp;"/* fp_u4_SRC_CHK                                      */"</f>
        <v xml:space="preserve">        &amp;u4_s_AlertS_adtjaPdSthfSrcchk,                                        /* fp_u4_SRC_CHK                                      */</v>
      </c>
      <c r="AV7" s="54" t="s">
        <v>71</v>
      </c>
      <c r="AW7" s="139">
        <f>IF(B3="Search Table",1,0)</f>
        <v>0</v>
      </c>
    </row>
    <row r="8" spans="1:49">
      <c r="B8" s="140"/>
      <c r="C8" s="52">
        <f t="shared" si="2"/>
        <v>2</v>
      </c>
      <c r="D8" s="258" t="s">
        <v>67</v>
      </c>
      <c r="E8" s="258" t="s">
        <v>67</v>
      </c>
      <c r="F8" s="258" t="s">
        <v>67</v>
      </c>
      <c r="G8" s="258" t="s">
        <v>67</v>
      </c>
      <c r="H8" s="258" t="s">
        <v>67</v>
      </c>
      <c r="I8" s="258" t="s">
        <v>67</v>
      </c>
      <c r="J8" s="258" t="s">
        <v>67</v>
      </c>
      <c r="K8" s="258" t="s">
        <v>67</v>
      </c>
      <c r="L8" s="258" t="s">
        <v>67</v>
      </c>
      <c r="M8" s="258" t="s">
        <v>67</v>
      </c>
      <c r="N8" s="258" t="s">
        <v>67</v>
      </c>
      <c r="O8" s="258" t="s">
        <v>67</v>
      </c>
      <c r="P8" s="258" t="s">
        <v>67</v>
      </c>
      <c r="Q8" s="258" t="s">
        <v>67</v>
      </c>
      <c r="R8" s="258" t="s">
        <v>67</v>
      </c>
      <c r="S8" s="258" t="s">
        <v>67</v>
      </c>
      <c r="T8" s="258" t="s">
        <v>67</v>
      </c>
      <c r="U8" s="258" t="s">
        <v>67</v>
      </c>
      <c r="V8" s="258" t="s">
        <v>67</v>
      </c>
      <c r="W8" s="258" t="s">
        <v>67</v>
      </c>
      <c r="X8" s="258" t="s">
        <v>67</v>
      </c>
      <c r="Y8" s="258" t="s">
        <v>67</v>
      </c>
      <c r="Z8" s="258" t="s">
        <v>67</v>
      </c>
      <c r="AA8" s="258" t="s">
        <v>67</v>
      </c>
      <c r="AB8" s="258" t="s">
        <v>67</v>
      </c>
      <c r="AC8" s="258" t="s">
        <v>67</v>
      </c>
      <c r="AD8" s="258" t="s">
        <v>67</v>
      </c>
      <c r="AE8" s="258" t="s">
        <v>67</v>
      </c>
      <c r="AF8" s="258">
        <v>0</v>
      </c>
      <c r="AG8" s="258">
        <v>0</v>
      </c>
      <c r="AH8" s="258">
        <v>1</v>
      </c>
      <c r="AI8" s="258">
        <v>0</v>
      </c>
      <c r="AJ8" s="56" t="s">
        <v>32</v>
      </c>
      <c r="AL8" s="206" t="str">
        <f t="shared" si="0"/>
        <v xml:space="preserve">    (U1)ALERT_REQ_UNKNOWN</v>
      </c>
      <c r="AR8" s="68" t="str">
        <f t="shared" si="3"/>
        <v xml:space="preserve">    (U4)0x00000002U,                                                           /* 02 UNKNOWN                                         */</v>
      </c>
      <c r="AS8" s="68" t="str">
        <f t="shared" si="4"/>
        <v xml:space="preserve">    (U4)0x0000000FU,                                                           /* 02 UNKNOWN                                         */</v>
      </c>
      <c r="AT8" s="68" t="str">
        <f>IF(AJ8&lt;&gt;"",AL8&amp;IF(AJ9&lt;&gt;"",","," ")&amp;REPT(" ",78-LEN(AL8))&amp;"/* "&amp;IF(C8&lt;10,"0"&amp;C8,C8)&amp;" "&amp;AJ8&amp;REPT(" ",48-LEN(AJ8))&amp;"*/",IF(AJ7&lt;&gt;"","};",""))</f>
        <v xml:space="preserve">    (U1)ALERT_REQ_UNKNOWN,                                                     /* 02 UNKNOWN                                         */</v>
      </c>
      <c r="AU8" s="68" t="str">
        <f ca="1">IF($AW$15&lt;&gt;"NULL","        &amp;"&amp;$AW$15&amp;","&amp;REPT(" ",69-LEN($AW$15))&amp;"/* fp_vd_XDST                                         */","        vdp_PTR_NA,                                                            /* fp_vd_XDST                                         */")</f>
        <v xml:space="preserve">        vdp_PTR_NA,                                                            /* fp_vd_XDST                                         */</v>
      </c>
      <c r="AV8" s="54" t="s">
        <v>72</v>
      </c>
      <c r="AW8" s="73" t="str">
        <f ca="1">"u4_sp_ALERT_"&amp;IF(AW6&lt;&gt;AW17,$AW$17&amp;"_"&amp;$AW$6,AW17)&amp;"_CRIT"</f>
        <v>u4_sp_ALERT_S_ADTJA_PD_STHF_CRIT</v>
      </c>
    </row>
    <row r="9" spans="1:49">
      <c r="B9" s="140"/>
      <c r="C9" s="52">
        <f t="shared" si="2"/>
        <v>3</v>
      </c>
      <c r="D9" s="258" t="s">
        <v>67</v>
      </c>
      <c r="E9" s="258" t="s">
        <v>67</v>
      </c>
      <c r="F9" s="258" t="s">
        <v>67</v>
      </c>
      <c r="G9" s="258" t="s">
        <v>67</v>
      </c>
      <c r="H9" s="258" t="s">
        <v>67</v>
      </c>
      <c r="I9" s="258" t="s">
        <v>67</v>
      </c>
      <c r="J9" s="258" t="s">
        <v>67</v>
      </c>
      <c r="K9" s="258" t="s">
        <v>67</v>
      </c>
      <c r="L9" s="258" t="s">
        <v>67</v>
      </c>
      <c r="M9" s="258" t="s">
        <v>67</v>
      </c>
      <c r="N9" s="258" t="s">
        <v>67</v>
      </c>
      <c r="O9" s="258" t="s">
        <v>67</v>
      </c>
      <c r="P9" s="258" t="s">
        <v>67</v>
      </c>
      <c r="Q9" s="258" t="s">
        <v>67</v>
      </c>
      <c r="R9" s="258" t="s">
        <v>67</v>
      </c>
      <c r="S9" s="258" t="s">
        <v>67</v>
      </c>
      <c r="T9" s="258" t="s">
        <v>67</v>
      </c>
      <c r="U9" s="258" t="s">
        <v>67</v>
      </c>
      <c r="V9" s="258" t="s">
        <v>67</v>
      </c>
      <c r="W9" s="258" t="s">
        <v>67</v>
      </c>
      <c r="X9" s="258" t="s">
        <v>67</v>
      </c>
      <c r="Y9" s="258" t="s">
        <v>67</v>
      </c>
      <c r="Z9" s="258" t="s">
        <v>67</v>
      </c>
      <c r="AA9" s="258" t="s">
        <v>67</v>
      </c>
      <c r="AB9" s="258" t="s">
        <v>67</v>
      </c>
      <c r="AC9" s="258" t="s">
        <v>67</v>
      </c>
      <c r="AD9" s="258" t="s">
        <v>67</v>
      </c>
      <c r="AE9" s="258" t="s">
        <v>67</v>
      </c>
      <c r="AF9" s="258">
        <v>0</v>
      </c>
      <c r="AG9" s="258">
        <v>0</v>
      </c>
      <c r="AH9" s="258">
        <v>1</v>
      </c>
      <c r="AI9" s="258">
        <v>1</v>
      </c>
      <c r="AJ9" s="56" t="s">
        <v>32</v>
      </c>
      <c r="AL9" s="206" t="str">
        <f t="shared" si="0"/>
        <v xml:space="preserve">    (U1)ALERT_REQ_UNKNOWN</v>
      </c>
      <c r="AR9" s="68" t="str">
        <f t="shared" si="3"/>
        <v xml:space="preserve">    (U4)0x00000003U,                                                           /* 03 UNKNOWN                                         */</v>
      </c>
      <c r="AS9" s="68" t="str">
        <f t="shared" si="4"/>
        <v xml:space="preserve">    (U4)0x0000000FU,                                                           /* 03 UNKNOWN                                         */</v>
      </c>
      <c r="AT9" s="68" t="str">
        <f t="shared" si="1"/>
        <v xml:space="preserve">    (U1)ALERT_REQ_UNKNOWN,                                                     /* 03 UNKNOWN                                         */</v>
      </c>
      <c r="AU9" s="68"/>
      <c r="AV9" s="54" t="s">
        <v>73</v>
      </c>
      <c r="AW9" s="73" t="str">
        <f ca="1">"u4_sp_ALERT_"&amp;IF(AW6&lt;&gt;AW17,$AW$17&amp;"_"&amp;$AW$6,AW17)&amp;"_MASK"</f>
        <v>u4_sp_ALERT_S_ADTJA_PD_STHF_MASK</v>
      </c>
    </row>
    <row r="10" spans="1:49">
      <c r="B10" s="140"/>
      <c r="C10" s="52">
        <f t="shared" si="2"/>
        <v>4</v>
      </c>
      <c r="D10" s="258" t="s">
        <v>67</v>
      </c>
      <c r="E10" s="258" t="s">
        <v>67</v>
      </c>
      <c r="F10" s="258" t="s">
        <v>67</v>
      </c>
      <c r="G10" s="258" t="s">
        <v>67</v>
      </c>
      <c r="H10" s="258" t="s">
        <v>67</v>
      </c>
      <c r="I10" s="258" t="s">
        <v>67</v>
      </c>
      <c r="J10" s="258" t="s">
        <v>67</v>
      </c>
      <c r="K10" s="258" t="s">
        <v>67</v>
      </c>
      <c r="L10" s="258" t="s">
        <v>67</v>
      </c>
      <c r="M10" s="258" t="s">
        <v>67</v>
      </c>
      <c r="N10" s="258" t="s">
        <v>67</v>
      </c>
      <c r="O10" s="258" t="s">
        <v>67</v>
      </c>
      <c r="P10" s="258" t="s">
        <v>67</v>
      </c>
      <c r="Q10" s="258" t="s">
        <v>67</v>
      </c>
      <c r="R10" s="258" t="s">
        <v>67</v>
      </c>
      <c r="S10" s="258" t="s">
        <v>67</v>
      </c>
      <c r="T10" s="258" t="s">
        <v>67</v>
      </c>
      <c r="U10" s="258" t="s">
        <v>67</v>
      </c>
      <c r="V10" s="258" t="s">
        <v>67</v>
      </c>
      <c r="W10" s="258" t="s">
        <v>67</v>
      </c>
      <c r="X10" s="258" t="s">
        <v>67</v>
      </c>
      <c r="Y10" s="258" t="s">
        <v>67</v>
      </c>
      <c r="Z10" s="258" t="s">
        <v>67</v>
      </c>
      <c r="AA10" s="258" t="s">
        <v>67</v>
      </c>
      <c r="AB10" s="258" t="s">
        <v>67</v>
      </c>
      <c r="AC10" s="258" t="s">
        <v>67</v>
      </c>
      <c r="AD10" s="258" t="s">
        <v>67</v>
      </c>
      <c r="AE10" s="258" t="s">
        <v>67</v>
      </c>
      <c r="AF10" s="266">
        <v>0</v>
      </c>
      <c r="AG10" s="266">
        <v>1</v>
      </c>
      <c r="AH10" s="266">
        <v>0</v>
      </c>
      <c r="AI10" s="266">
        <v>0</v>
      </c>
      <c r="AJ10" s="56" t="s">
        <v>32</v>
      </c>
      <c r="AL10" s="206" t="str">
        <f t="shared" si="0"/>
        <v xml:space="preserve">    (U1)ALERT_REQ_UNKNOWN</v>
      </c>
      <c r="AR10" s="68" t="str">
        <f t="shared" si="3"/>
        <v xml:space="preserve">    (U4)0x00000004U,                                                           /* 04 UNKNOWN                                         */</v>
      </c>
      <c r="AS10" s="68" t="str">
        <f t="shared" si="4"/>
        <v xml:space="preserve">    (U4)0x0000000FU,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ALERT_S_ADTJA_PD_STHF_NUM_DST</v>
      </c>
    </row>
    <row r="11" spans="1:49">
      <c r="B11" s="140"/>
      <c r="C11" s="52">
        <f t="shared" si="2"/>
        <v>5</v>
      </c>
      <c r="D11" s="258" t="s">
        <v>67</v>
      </c>
      <c r="E11" s="258" t="s">
        <v>67</v>
      </c>
      <c r="F11" s="258" t="s">
        <v>67</v>
      </c>
      <c r="G11" s="258" t="s">
        <v>67</v>
      </c>
      <c r="H11" s="258" t="s">
        <v>67</v>
      </c>
      <c r="I11" s="258" t="s">
        <v>67</v>
      </c>
      <c r="J11" s="258" t="s">
        <v>67</v>
      </c>
      <c r="K11" s="258" t="s">
        <v>67</v>
      </c>
      <c r="L11" s="258" t="s">
        <v>67</v>
      </c>
      <c r="M11" s="258" t="s">
        <v>67</v>
      </c>
      <c r="N11" s="258" t="s">
        <v>67</v>
      </c>
      <c r="O11" s="258" t="s">
        <v>67</v>
      </c>
      <c r="P11" s="258" t="s">
        <v>67</v>
      </c>
      <c r="Q11" s="258" t="s">
        <v>67</v>
      </c>
      <c r="R11" s="258" t="s">
        <v>67</v>
      </c>
      <c r="S11" s="258" t="s">
        <v>67</v>
      </c>
      <c r="T11" s="258" t="s">
        <v>67</v>
      </c>
      <c r="U11" s="258" t="s">
        <v>67</v>
      </c>
      <c r="V11" s="258" t="s">
        <v>67</v>
      </c>
      <c r="W11" s="258" t="s">
        <v>67</v>
      </c>
      <c r="X11" s="258" t="s">
        <v>67</v>
      </c>
      <c r="Y11" s="258" t="s">
        <v>67</v>
      </c>
      <c r="Z11" s="258" t="s">
        <v>67</v>
      </c>
      <c r="AA11" s="258" t="s">
        <v>67</v>
      </c>
      <c r="AB11" s="258" t="s">
        <v>67</v>
      </c>
      <c r="AC11" s="258" t="s">
        <v>67</v>
      </c>
      <c r="AD11" s="258" t="s">
        <v>67</v>
      </c>
      <c r="AE11" s="258" t="s">
        <v>67</v>
      </c>
      <c r="AF11" s="266">
        <v>0</v>
      </c>
      <c r="AG11" s="266">
        <v>1</v>
      </c>
      <c r="AH11" s="266">
        <v>0</v>
      </c>
      <c r="AI11" s="266">
        <v>1</v>
      </c>
      <c r="AJ11" s="56" t="s">
        <v>32</v>
      </c>
      <c r="AL11" s="206" t="str">
        <f t="shared" si="0"/>
        <v xml:space="preserve">    (U1)ALERT_REQ_UNKNOWN</v>
      </c>
      <c r="AR11" s="68" t="str">
        <f t="shared" si="3"/>
        <v xml:space="preserve">    (U4)0x00000005U,                                                           /* 05 UNKNOWN                                         */</v>
      </c>
      <c r="AS11" s="68" t="str">
        <f t="shared" si="4"/>
        <v xml:space="preserve">    (U4)0x0000000FU,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u1_sp_ALERT_S_ADTJA_PD_STHF_DST</v>
      </c>
    </row>
    <row r="12" spans="1:49">
      <c r="B12" s="140"/>
      <c r="C12" s="52">
        <f t="shared" si="2"/>
        <v>6</v>
      </c>
      <c r="D12" s="258" t="s">
        <v>67</v>
      </c>
      <c r="E12" s="258" t="s">
        <v>67</v>
      </c>
      <c r="F12" s="258" t="s">
        <v>67</v>
      </c>
      <c r="G12" s="258" t="s">
        <v>67</v>
      </c>
      <c r="H12" s="258" t="s">
        <v>67</v>
      </c>
      <c r="I12" s="258" t="s">
        <v>67</v>
      </c>
      <c r="J12" s="258" t="s">
        <v>67</v>
      </c>
      <c r="K12" s="258" t="s">
        <v>67</v>
      </c>
      <c r="L12" s="258" t="s">
        <v>67</v>
      </c>
      <c r="M12" s="258" t="s">
        <v>67</v>
      </c>
      <c r="N12" s="258" t="s">
        <v>67</v>
      </c>
      <c r="O12" s="258" t="s">
        <v>67</v>
      </c>
      <c r="P12" s="258" t="s">
        <v>67</v>
      </c>
      <c r="Q12" s="258" t="s">
        <v>67</v>
      </c>
      <c r="R12" s="258" t="s">
        <v>67</v>
      </c>
      <c r="S12" s="258" t="s">
        <v>67</v>
      </c>
      <c r="T12" s="258" t="s">
        <v>67</v>
      </c>
      <c r="U12" s="258" t="s">
        <v>67</v>
      </c>
      <c r="V12" s="258" t="s">
        <v>67</v>
      </c>
      <c r="W12" s="258" t="s">
        <v>67</v>
      </c>
      <c r="X12" s="258" t="s">
        <v>67</v>
      </c>
      <c r="Y12" s="258" t="s">
        <v>67</v>
      </c>
      <c r="Z12" s="258" t="s">
        <v>67</v>
      </c>
      <c r="AA12" s="258" t="s">
        <v>67</v>
      </c>
      <c r="AB12" s="258" t="s">
        <v>67</v>
      </c>
      <c r="AC12" s="258" t="s">
        <v>67</v>
      </c>
      <c r="AD12" s="258" t="s">
        <v>67</v>
      </c>
      <c r="AE12" s="258" t="s">
        <v>67</v>
      </c>
      <c r="AF12" s="266">
        <v>0</v>
      </c>
      <c r="AG12" s="266">
        <v>1</v>
      </c>
      <c r="AH12" s="266">
        <v>1</v>
      </c>
      <c r="AI12" s="266">
        <v>0</v>
      </c>
      <c r="AJ12" s="56" t="s">
        <v>32</v>
      </c>
      <c r="AL12" s="206" t="str">
        <f t="shared" si="0"/>
        <v xml:space="preserve">    (U1)ALERT_REQ_UNKNOWN</v>
      </c>
      <c r="AR12" s="68" t="str">
        <f t="shared" si="3"/>
        <v xml:space="preserve">    (U4)0x00000006U,                                                           /* 06 UNKNOWN                                         */</v>
      </c>
      <c r="AS12" s="68" t="str">
        <f t="shared" si="4"/>
        <v xml:space="preserve">    (U4)0x0000000FU,                                                           /* 06 UNKNOWN                                         */</v>
      </c>
      <c r="AT12" s="68" t="str">
        <f t="shared" si="1"/>
        <v xml:space="preserve">    (U1)ALERT_REQ_UNKNOWN,                                                     /* 06 UNKNOWN                                         */</v>
      </c>
      <c r="AU12" s="68"/>
      <c r="AV12" s="54" t="s">
        <v>88</v>
      </c>
      <c r="AW12" s="73" t="str">
        <f ca="1">Matrix!D8&amp;"["&amp;Matrix!D7&amp;"]"</f>
        <v>st_gp_ALERT_S_ADTJA_MTRX[10]</v>
      </c>
    </row>
    <row r="13" spans="1:49">
      <c r="B13" s="140"/>
      <c r="C13" s="52">
        <f t="shared" si="2"/>
        <v>7</v>
      </c>
      <c r="D13" s="258" t="s">
        <v>67</v>
      </c>
      <c r="E13" s="258" t="s">
        <v>67</v>
      </c>
      <c r="F13" s="258" t="s">
        <v>67</v>
      </c>
      <c r="G13" s="258" t="s">
        <v>67</v>
      </c>
      <c r="H13" s="258" t="s">
        <v>67</v>
      </c>
      <c r="I13" s="258" t="s">
        <v>67</v>
      </c>
      <c r="J13" s="258" t="s">
        <v>67</v>
      </c>
      <c r="K13" s="258" t="s">
        <v>67</v>
      </c>
      <c r="L13" s="258" t="s">
        <v>67</v>
      </c>
      <c r="M13" s="258" t="s">
        <v>67</v>
      </c>
      <c r="N13" s="258" t="s">
        <v>67</v>
      </c>
      <c r="O13" s="258" t="s">
        <v>67</v>
      </c>
      <c r="P13" s="258" t="s">
        <v>67</v>
      </c>
      <c r="Q13" s="258" t="s">
        <v>67</v>
      </c>
      <c r="R13" s="258" t="s">
        <v>67</v>
      </c>
      <c r="S13" s="258" t="s">
        <v>67</v>
      </c>
      <c r="T13" s="258" t="s">
        <v>67</v>
      </c>
      <c r="U13" s="258" t="s">
        <v>67</v>
      </c>
      <c r="V13" s="258" t="s">
        <v>67</v>
      </c>
      <c r="W13" s="258" t="s">
        <v>67</v>
      </c>
      <c r="X13" s="258" t="s">
        <v>67</v>
      </c>
      <c r="Y13" s="258" t="s">
        <v>67</v>
      </c>
      <c r="Z13" s="258" t="s">
        <v>67</v>
      </c>
      <c r="AA13" s="258" t="s">
        <v>67</v>
      </c>
      <c r="AB13" s="258" t="s">
        <v>67</v>
      </c>
      <c r="AC13" s="258" t="s">
        <v>67</v>
      </c>
      <c r="AD13" s="258" t="s">
        <v>67</v>
      </c>
      <c r="AE13" s="258" t="s">
        <v>67</v>
      </c>
      <c r="AF13" s="266">
        <v>0</v>
      </c>
      <c r="AG13" s="266">
        <v>1</v>
      </c>
      <c r="AH13" s="266">
        <v>1</v>
      </c>
      <c r="AI13" s="266">
        <v>1</v>
      </c>
      <c r="AJ13" s="56" t="s">
        <v>32</v>
      </c>
      <c r="AL13" s="206" t="str">
        <f t="shared" si="0"/>
        <v xml:space="preserve">    (U1)ALERT_REQ_UNKNOWN</v>
      </c>
      <c r="AR13" s="68" t="str">
        <f t="shared" si="3"/>
        <v xml:space="preserve">    (U4)0x00000007U,                                                           /* 07 UNKNOWN                                         */</v>
      </c>
      <c r="AS13" s="68" t="str">
        <f t="shared" si="4"/>
        <v xml:space="preserve">    (U4)0x0000000FU,                                                           /* 07 UNKNOWN                                         */</v>
      </c>
      <c r="AT13" s="68" t="str">
        <f t="shared" si="1"/>
        <v xml:space="preserve">    (U1)ALERT_REQ_UNKNOWN,                                                     /* 07 UNKNOWN                                         */</v>
      </c>
      <c r="AU13" s="68" t="str">
        <f ca="1">"        &amp;"&amp;$AW$11&amp;"[0],"&amp;REPT(" ",66-LEN($AW$11))&amp;"/* u1p_DST                                            */"</f>
        <v xml:space="preserve">        &amp;u1_sp_ALERT_S_ADTJA_PD_STHF_DST[0],                                   /* u1p_DST                                            */</v>
      </c>
      <c r="AV13" s="54" t="s">
        <v>76</v>
      </c>
      <c r="AW13" s="139">
        <f>COUNTA($AJ$6:$AJ$69)</f>
        <v>16</v>
      </c>
    </row>
    <row r="14" spans="1:49">
      <c r="B14" s="140"/>
      <c r="C14" s="52">
        <f t="shared" si="2"/>
        <v>8</v>
      </c>
      <c r="D14" s="258" t="s">
        <v>67</v>
      </c>
      <c r="E14" s="258" t="s">
        <v>67</v>
      </c>
      <c r="F14" s="258" t="s">
        <v>67</v>
      </c>
      <c r="G14" s="258" t="s">
        <v>67</v>
      </c>
      <c r="H14" s="258" t="s">
        <v>67</v>
      </c>
      <c r="I14" s="258" t="s">
        <v>67</v>
      </c>
      <c r="J14" s="258" t="s">
        <v>67</v>
      </c>
      <c r="K14" s="258" t="s">
        <v>67</v>
      </c>
      <c r="L14" s="258" t="s">
        <v>67</v>
      </c>
      <c r="M14" s="258" t="s">
        <v>67</v>
      </c>
      <c r="N14" s="258" t="s">
        <v>67</v>
      </c>
      <c r="O14" s="258" t="s">
        <v>67</v>
      </c>
      <c r="P14" s="258" t="s">
        <v>67</v>
      </c>
      <c r="Q14" s="258" t="s">
        <v>67</v>
      </c>
      <c r="R14" s="258" t="s">
        <v>67</v>
      </c>
      <c r="S14" s="258" t="s">
        <v>67</v>
      </c>
      <c r="T14" s="258" t="s">
        <v>67</v>
      </c>
      <c r="U14" s="258" t="s">
        <v>67</v>
      </c>
      <c r="V14" s="258" t="s">
        <v>67</v>
      </c>
      <c r="W14" s="258" t="s">
        <v>67</v>
      </c>
      <c r="X14" s="258" t="s">
        <v>67</v>
      </c>
      <c r="Y14" s="258" t="s">
        <v>67</v>
      </c>
      <c r="Z14" s="258" t="s">
        <v>67</v>
      </c>
      <c r="AA14" s="258" t="s">
        <v>67</v>
      </c>
      <c r="AB14" s="258" t="s">
        <v>67</v>
      </c>
      <c r="AC14" s="258" t="s">
        <v>67</v>
      </c>
      <c r="AD14" s="258" t="s">
        <v>67</v>
      </c>
      <c r="AE14" s="258" t="s">
        <v>67</v>
      </c>
      <c r="AF14" s="266">
        <v>1</v>
      </c>
      <c r="AG14" s="266">
        <v>0</v>
      </c>
      <c r="AH14" s="266">
        <v>0</v>
      </c>
      <c r="AI14" s="266">
        <v>0</v>
      </c>
      <c r="AJ14" s="56" t="s">
        <v>32</v>
      </c>
      <c r="AL14" s="206" t="str">
        <f t="shared" si="0"/>
        <v xml:space="preserve">    (U1)ALERT_REQ_UNKNOWN</v>
      </c>
      <c r="AR14" s="68" t="str">
        <f t="shared" si="3"/>
        <v xml:space="preserve">    (U4)0x00000008U,                                                           /* 08 UNKNOWN                                         */</v>
      </c>
      <c r="AS14" s="68" t="str">
        <f t="shared" si="4"/>
        <v xml:space="preserve">    (U4)0x0000000FU,                                                           /* 08 UNKNOWN                                         */</v>
      </c>
      <c r="AT14" s="68" t="str">
        <f t="shared" si="1"/>
        <v xml:space="preserve">    (U1)ALERT_REQ_UNKNOWN,                                                     /* 08 UNKNOWN                                         */</v>
      </c>
      <c r="AU14" s="68" t="str">
        <f ca="1">"        (U2)"&amp;$AW$10&amp;","&amp;REPT(" ",66-LEN($AW$10))&amp;"/* u2_num_srch                                        */"</f>
        <v xml:space="preserve">        (U2)ALERT_S_ADTJA_PD_STHF_NUM_DST,                                     /* u2_num_srch                                        */</v>
      </c>
      <c r="AV14" s="54" t="s">
        <v>77</v>
      </c>
      <c r="AW14" s="73" t="str">
        <f ca="1">IF(AW6&lt;&gt;AW17,VLOOKUP(AW6,Matrix!$C$13:$G$37,4,FALSE),Matrix!F13)</f>
        <v>u4_s_AlertS_adtjaPdSthfSrcchk</v>
      </c>
    </row>
    <row r="15" spans="1:49">
      <c r="B15" s="140"/>
      <c r="C15" s="52">
        <f t="shared" si="2"/>
        <v>9</v>
      </c>
      <c r="D15" s="258" t="s">
        <v>67</v>
      </c>
      <c r="E15" s="258" t="s">
        <v>67</v>
      </c>
      <c r="F15" s="258" t="s">
        <v>67</v>
      </c>
      <c r="G15" s="258" t="s">
        <v>67</v>
      </c>
      <c r="H15" s="258" t="s">
        <v>67</v>
      </c>
      <c r="I15" s="258" t="s">
        <v>67</v>
      </c>
      <c r="J15" s="258" t="s">
        <v>67</v>
      </c>
      <c r="K15" s="258" t="s">
        <v>67</v>
      </c>
      <c r="L15" s="258" t="s">
        <v>67</v>
      </c>
      <c r="M15" s="258" t="s">
        <v>67</v>
      </c>
      <c r="N15" s="258" t="s">
        <v>67</v>
      </c>
      <c r="O15" s="258" t="s">
        <v>67</v>
      </c>
      <c r="P15" s="258" t="s">
        <v>67</v>
      </c>
      <c r="Q15" s="258" t="s">
        <v>67</v>
      </c>
      <c r="R15" s="258" t="s">
        <v>67</v>
      </c>
      <c r="S15" s="258" t="s">
        <v>67</v>
      </c>
      <c r="T15" s="258" t="s">
        <v>67</v>
      </c>
      <c r="U15" s="258" t="s">
        <v>67</v>
      </c>
      <c r="V15" s="258" t="s">
        <v>67</v>
      </c>
      <c r="W15" s="258" t="s">
        <v>67</v>
      </c>
      <c r="X15" s="258" t="s">
        <v>67</v>
      </c>
      <c r="Y15" s="258" t="s">
        <v>67</v>
      </c>
      <c r="Z15" s="258" t="s">
        <v>67</v>
      </c>
      <c r="AA15" s="258" t="s">
        <v>67</v>
      </c>
      <c r="AB15" s="258" t="s">
        <v>67</v>
      </c>
      <c r="AC15" s="258" t="s">
        <v>67</v>
      </c>
      <c r="AD15" s="258" t="s">
        <v>67</v>
      </c>
      <c r="AE15" s="258" t="s">
        <v>67</v>
      </c>
      <c r="AF15" s="266">
        <v>1</v>
      </c>
      <c r="AG15" s="266">
        <v>0</v>
      </c>
      <c r="AH15" s="266">
        <v>0</v>
      </c>
      <c r="AI15" s="266">
        <v>1</v>
      </c>
      <c r="AJ15" s="56" t="s">
        <v>32</v>
      </c>
      <c r="AL15" s="206" t="str">
        <f t="shared" si="0"/>
        <v xml:space="preserve">    (U1)ALERT_REQ_UNKNOWN</v>
      </c>
      <c r="AR15" s="68" t="str">
        <f t="shared" si="3"/>
        <v xml:space="preserve">    (U4)0x00000009U,                                                           /* 09 UNKNOWN                                         */</v>
      </c>
      <c r="AS15" s="68" t="str">
        <f t="shared" si="4"/>
        <v xml:space="preserve">    (U4)0x0000000FU,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258" t="s">
        <v>67</v>
      </c>
      <c r="E16" s="258" t="s">
        <v>67</v>
      </c>
      <c r="F16" s="258" t="s">
        <v>67</v>
      </c>
      <c r="G16" s="258" t="s">
        <v>67</v>
      </c>
      <c r="H16" s="258" t="s">
        <v>67</v>
      </c>
      <c r="I16" s="258" t="s">
        <v>67</v>
      </c>
      <c r="J16" s="258" t="s">
        <v>67</v>
      </c>
      <c r="K16" s="258" t="s">
        <v>67</v>
      </c>
      <c r="L16" s="258" t="s">
        <v>67</v>
      </c>
      <c r="M16" s="258" t="s">
        <v>67</v>
      </c>
      <c r="N16" s="258" t="s">
        <v>67</v>
      </c>
      <c r="O16" s="258" t="s">
        <v>67</v>
      </c>
      <c r="P16" s="258" t="s">
        <v>67</v>
      </c>
      <c r="Q16" s="258" t="s">
        <v>67</v>
      </c>
      <c r="R16" s="258" t="s">
        <v>67</v>
      </c>
      <c r="S16" s="258" t="s">
        <v>67</v>
      </c>
      <c r="T16" s="258" t="s">
        <v>67</v>
      </c>
      <c r="U16" s="258" t="s">
        <v>67</v>
      </c>
      <c r="V16" s="258" t="s">
        <v>67</v>
      </c>
      <c r="W16" s="258" t="s">
        <v>67</v>
      </c>
      <c r="X16" s="258" t="s">
        <v>67</v>
      </c>
      <c r="Y16" s="258" t="s">
        <v>67</v>
      </c>
      <c r="Z16" s="258" t="s">
        <v>67</v>
      </c>
      <c r="AA16" s="258" t="s">
        <v>67</v>
      </c>
      <c r="AB16" s="258" t="s">
        <v>67</v>
      </c>
      <c r="AC16" s="258" t="s">
        <v>67</v>
      </c>
      <c r="AD16" s="258" t="s">
        <v>67</v>
      </c>
      <c r="AE16" s="258" t="s">
        <v>67</v>
      </c>
      <c r="AF16" s="266">
        <v>1</v>
      </c>
      <c r="AG16" s="266">
        <v>0</v>
      </c>
      <c r="AH16" s="266">
        <v>1</v>
      </c>
      <c r="AI16" s="266">
        <v>0</v>
      </c>
      <c r="AJ16" s="56" t="s">
        <v>32</v>
      </c>
      <c r="AL16" s="206" t="str">
        <f t="shared" si="0"/>
        <v xml:space="preserve">    (U1)ALERT_REQ_UNKNOWN</v>
      </c>
      <c r="AR16" s="68" t="str">
        <f t="shared" si="3"/>
        <v xml:space="preserve">    (U4)0x0000000AU,                                                           /* 10 UNKNOWN                                         */</v>
      </c>
      <c r="AS16" s="68" t="str">
        <f t="shared" si="4"/>
        <v xml:space="preserve">    (U4)0x0000000FU,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0"/>
      <c r="C17" s="52">
        <f t="shared" si="2"/>
        <v>11</v>
      </c>
      <c r="D17" s="258" t="s">
        <v>67</v>
      </c>
      <c r="E17" s="258" t="s">
        <v>67</v>
      </c>
      <c r="F17" s="258" t="s">
        <v>67</v>
      </c>
      <c r="G17" s="258" t="s">
        <v>67</v>
      </c>
      <c r="H17" s="258" t="s">
        <v>67</v>
      </c>
      <c r="I17" s="258" t="s">
        <v>67</v>
      </c>
      <c r="J17" s="258" t="s">
        <v>67</v>
      </c>
      <c r="K17" s="258" t="s">
        <v>67</v>
      </c>
      <c r="L17" s="258" t="s">
        <v>67</v>
      </c>
      <c r="M17" s="258" t="s">
        <v>67</v>
      </c>
      <c r="N17" s="258" t="s">
        <v>67</v>
      </c>
      <c r="O17" s="258" t="s">
        <v>67</v>
      </c>
      <c r="P17" s="258" t="s">
        <v>67</v>
      </c>
      <c r="Q17" s="258" t="s">
        <v>67</v>
      </c>
      <c r="R17" s="258" t="s">
        <v>67</v>
      </c>
      <c r="S17" s="258" t="s">
        <v>67</v>
      </c>
      <c r="T17" s="258" t="s">
        <v>67</v>
      </c>
      <c r="U17" s="258" t="s">
        <v>67</v>
      </c>
      <c r="V17" s="258" t="s">
        <v>67</v>
      </c>
      <c r="W17" s="258" t="s">
        <v>67</v>
      </c>
      <c r="X17" s="258" t="s">
        <v>67</v>
      </c>
      <c r="Y17" s="258" t="s">
        <v>67</v>
      </c>
      <c r="Z17" s="258" t="s">
        <v>67</v>
      </c>
      <c r="AA17" s="258" t="s">
        <v>67</v>
      </c>
      <c r="AB17" s="258" t="s">
        <v>67</v>
      </c>
      <c r="AC17" s="258" t="s">
        <v>67</v>
      </c>
      <c r="AD17" s="258" t="s">
        <v>67</v>
      </c>
      <c r="AE17" s="258" t="s">
        <v>67</v>
      </c>
      <c r="AF17" s="266">
        <v>1</v>
      </c>
      <c r="AG17" s="266">
        <v>0</v>
      </c>
      <c r="AH17" s="266">
        <v>1</v>
      </c>
      <c r="AI17" s="266">
        <v>1</v>
      </c>
      <c r="AJ17" s="56" t="s">
        <v>32</v>
      </c>
      <c r="AL17" s="206" t="str">
        <f t="shared" si="0"/>
        <v xml:space="preserve">    (U1)ALERT_REQ_UNKNOWN</v>
      </c>
      <c r="AR17" s="68" t="str">
        <f t="shared" si="3"/>
        <v xml:space="preserve">    (U4)0x0000000BU,                                                           /* 11 UNKNOWN                                         */</v>
      </c>
      <c r="AS17" s="68" t="str">
        <f t="shared" si="4"/>
        <v xml:space="preserve">    (U4)0x0000000FU,                                                           /* 11 UNKNOWN                                         */</v>
      </c>
      <c r="AT17" s="68" t="str">
        <f t="shared" si="1"/>
        <v xml:space="preserve">    (U1)ALERT_REQ_UNKNOWN,                                                     /* 11 UNKNOWN                                         */</v>
      </c>
      <c r="AU17" s="69" t="s">
        <v>81</v>
      </c>
      <c r="AV17" s="55" t="s">
        <v>79</v>
      </c>
      <c r="AW17" s="74" t="str">
        <f ca="1">UPPER(Matrix!$D$6)</f>
        <v>S_ADTJA</v>
      </c>
    </row>
    <row r="18" spans="2:49">
      <c r="B18" s="140"/>
      <c r="C18" s="52">
        <f t="shared" si="2"/>
        <v>12</v>
      </c>
      <c r="D18" s="258" t="s">
        <v>67</v>
      </c>
      <c r="E18" s="258" t="s">
        <v>67</v>
      </c>
      <c r="F18" s="258" t="s">
        <v>67</v>
      </c>
      <c r="G18" s="258" t="s">
        <v>67</v>
      </c>
      <c r="H18" s="258" t="s">
        <v>67</v>
      </c>
      <c r="I18" s="258" t="s">
        <v>67</v>
      </c>
      <c r="J18" s="258" t="s">
        <v>67</v>
      </c>
      <c r="K18" s="258" t="s">
        <v>67</v>
      </c>
      <c r="L18" s="258" t="s">
        <v>67</v>
      </c>
      <c r="M18" s="258" t="s">
        <v>67</v>
      </c>
      <c r="N18" s="258" t="s">
        <v>67</v>
      </c>
      <c r="O18" s="258" t="s">
        <v>67</v>
      </c>
      <c r="P18" s="258" t="s">
        <v>67</v>
      </c>
      <c r="Q18" s="258" t="s">
        <v>67</v>
      </c>
      <c r="R18" s="258" t="s">
        <v>67</v>
      </c>
      <c r="S18" s="258" t="s">
        <v>67</v>
      </c>
      <c r="T18" s="258" t="s">
        <v>67</v>
      </c>
      <c r="U18" s="258" t="s">
        <v>67</v>
      </c>
      <c r="V18" s="258" t="s">
        <v>67</v>
      </c>
      <c r="W18" s="258" t="s">
        <v>67</v>
      </c>
      <c r="X18" s="258" t="s">
        <v>67</v>
      </c>
      <c r="Y18" s="258" t="s">
        <v>67</v>
      </c>
      <c r="Z18" s="258" t="s">
        <v>67</v>
      </c>
      <c r="AA18" s="258" t="s">
        <v>67</v>
      </c>
      <c r="AB18" s="258" t="s">
        <v>67</v>
      </c>
      <c r="AC18" s="258" t="s">
        <v>67</v>
      </c>
      <c r="AD18" s="258" t="s">
        <v>67</v>
      </c>
      <c r="AE18" s="258" t="s">
        <v>67</v>
      </c>
      <c r="AF18" s="266">
        <v>1</v>
      </c>
      <c r="AG18" s="266">
        <v>1</v>
      </c>
      <c r="AH18" s="266">
        <v>0</v>
      </c>
      <c r="AI18" s="266">
        <v>0</v>
      </c>
      <c r="AJ18" s="56" t="s">
        <v>32</v>
      </c>
      <c r="AL18" s="206" t="str">
        <f t="shared" si="0"/>
        <v xml:space="preserve">    (U1)ALERT_REQ_UNKNOWN</v>
      </c>
      <c r="AR18" s="68" t="str">
        <f t="shared" si="3"/>
        <v xml:space="preserve">    (U4)0x0000000CU,                                                           /* 12 UNKNOWN                                         */</v>
      </c>
      <c r="AS18" s="68" t="str">
        <f t="shared" si="4"/>
        <v xml:space="preserve">    (U4)0x0000000FU,                                                           /* 12 UNKNOWN                                         */</v>
      </c>
      <c r="AT18" s="68" t="str">
        <f t="shared" si="1"/>
        <v xml:space="preserve">    (U1)ALERT_REQ_UNKNOWN,                                                     /* 12 UNKNOWN                                         */</v>
      </c>
    </row>
    <row r="19" spans="2:49">
      <c r="B19" s="140"/>
      <c r="C19" s="52">
        <f t="shared" si="2"/>
        <v>13</v>
      </c>
      <c r="D19" s="258" t="s">
        <v>67</v>
      </c>
      <c r="E19" s="258" t="s">
        <v>67</v>
      </c>
      <c r="F19" s="258" t="s">
        <v>67</v>
      </c>
      <c r="G19" s="258" t="s">
        <v>67</v>
      </c>
      <c r="H19" s="258" t="s">
        <v>67</v>
      </c>
      <c r="I19" s="258" t="s">
        <v>67</v>
      </c>
      <c r="J19" s="258" t="s">
        <v>67</v>
      </c>
      <c r="K19" s="258" t="s">
        <v>67</v>
      </c>
      <c r="L19" s="258" t="s">
        <v>67</v>
      </c>
      <c r="M19" s="258" t="s">
        <v>67</v>
      </c>
      <c r="N19" s="258" t="s">
        <v>67</v>
      </c>
      <c r="O19" s="258" t="s">
        <v>67</v>
      </c>
      <c r="P19" s="258" t="s">
        <v>67</v>
      </c>
      <c r="Q19" s="258" t="s">
        <v>67</v>
      </c>
      <c r="R19" s="258" t="s">
        <v>67</v>
      </c>
      <c r="S19" s="258" t="s">
        <v>67</v>
      </c>
      <c r="T19" s="258" t="s">
        <v>67</v>
      </c>
      <c r="U19" s="258" t="s">
        <v>67</v>
      </c>
      <c r="V19" s="258" t="s">
        <v>67</v>
      </c>
      <c r="W19" s="258" t="s">
        <v>67</v>
      </c>
      <c r="X19" s="258" t="s">
        <v>67</v>
      </c>
      <c r="Y19" s="258" t="s">
        <v>67</v>
      </c>
      <c r="Z19" s="258" t="s">
        <v>67</v>
      </c>
      <c r="AA19" s="258" t="s">
        <v>67</v>
      </c>
      <c r="AB19" s="258" t="s">
        <v>67</v>
      </c>
      <c r="AC19" s="258" t="s">
        <v>67</v>
      </c>
      <c r="AD19" s="258" t="s">
        <v>67</v>
      </c>
      <c r="AE19" s="258" t="s">
        <v>67</v>
      </c>
      <c r="AF19" s="266">
        <v>1</v>
      </c>
      <c r="AG19" s="266">
        <v>1</v>
      </c>
      <c r="AH19" s="266">
        <v>0</v>
      </c>
      <c r="AI19" s="266">
        <v>1</v>
      </c>
      <c r="AJ19" s="56" t="s">
        <v>32</v>
      </c>
      <c r="AL19" s="206" t="str">
        <f t="shared" si="0"/>
        <v xml:space="preserve">    (U1)ALERT_REQ_UNKNOWN</v>
      </c>
      <c r="AR19" s="68" t="str">
        <f t="shared" si="3"/>
        <v xml:space="preserve">    (U4)0x0000000DU,                                                           /* 13 UNKNOWN                                         */</v>
      </c>
      <c r="AS19" s="68" t="str">
        <f t="shared" si="4"/>
        <v xml:space="preserve">    (U4)0x0000000FU,                                                           /* 13 UNKNOWN                                         */</v>
      </c>
      <c r="AT19" s="68" t="str">
        <f t="shared" si="1"/>
        <v xml:space="preserve">    (U1)ALERT_REQ_UNKNOWN,                                                     /* 13 UNKNOWN                                         */</v>
      </c>
    </row>
    <row r="20" spans="2:49">
      <c r="B20" s="140"/>
      <c r="C20" s="52">
        <f t="shared" si="2"/>
        <v>14</v>
      </c>
      <c r="D20" s="258" t="s">
        <v>67</v>
      </c>
      <c r="E20" s="258" t="s">
        <v>67</v>
      </c>
      <c r="F20" s="258" t="s">
        <v>67</v>
      </c>
      <c r="G20" s="258" t="s">
        <v>67</v>
      </c>
      <c r="H20" s="258" t="s">
        <v>67</v>
      </c>
      <c r="I20" s="258" t="s">
        <v>67</v>
      </c>
      <c r="J20" s="258" t="s">
        <v>67</v>
      </c>
      <c r="K20" s="258" t="s">
        <v>67</v>
      </c>
      <c r="L20" s="258" t="s">
        <v>67</v>
      </c>
      <c r="M20" s="258" t="s">
        <v>67</v>
      </c>
      <c r="N20" s="258" t="s">
        <v>67</v>
      </c>
      <c r="O20" s="258" t="s">
        <v>67</v>
      </c>
      <c r="P20" s="258" t="s">
        <v>67</v>
      </c>
      <c r="Q20" s="258" t="s">
        <v>67</v>
      </c>
      <c r="R20" s="258" t="s">
        <v>67</v>
      </c>
      <c r="S20" s="258" t="s">
        <v>67</v>
      </c>
      <c r="T20" s="258" t="s">
        <v>67</v>
      </c>
      <c r="U20" s="258" t="s">
        <v>67</v>
      </c>
      <c r="V20" s="258" t="s">
        <v>67</v>
      </c>
      <c r="W20" s="258" t="s">
        <v>67</v>
      </c>
      <c r="X20" s="258" t="s">
        <v>67</v>
      </c>
      <c r="Y20" s="258" t="s">
        <v>67</v>
      </c>
      <c r="Z20" s="258" t="s">
        <v>67</v>
      </c>
      <c r="AA20" s="258" t="s">
        <v>67</v>
      </c>
      <c r="AB20" s="258" t="s">
        <v>67</v>
      </c>
      <c r="AC20" s="258" t="s">
        <v>67</v>
      </c>
      <c r="AD20" s="258" t="s">
        <v>67</v>
      </c>
      <c r="AE20" s="258" t="s">
        <v>67</v>
      </c>
      <c r="AF20" s="266">
        <v>1</v>
      </c>
      <c r="AG20" s="266">
        <v>1</v>
      </c>
      <c r="AH20" s="266">
        <v>1</v>
      </c>
      <c r="AI20" s="266">
        <v>0</v>
      </c>
      <c r="AJ20" s="56" t="s">
        <v>32</v>
      </c>
      <c r="AL20" s="206" t="str">
        <f t="shared" si="0"/>
        <v xml:space="preserve">    (U1)ALERT_REQ_UNKNOWN</v>
      </c>
      <c r="AR20" s="68" t="str">
        <f t="shared" si="3"/>
        <v xml:space="preserve">    (U4)0x0000000EU,                                                           /* 14 UNKNOWN                                         */</v>
      </c>
      <c r="AS20" s="68" t="str">
        <f t="shared" si="4"/>
        <v xml:space="preserve">    (U4)0x0000000FU,                                                           /* 14 UNKNOWN                                         */</v>
      </c>
      <c r="AT20" s="68" t="str">
        <f t="shared" si="1"/>
        <v xml:space="preserve">    (U1)ALERT_REQ_UNKNOWN,                                                     /* 14 UNKNOWN                                         */</v>
      </c>
    </row>
    <row r="21" spans="2:49">
      <c r="B21" s="140"/>
      <c r="C21" s="52">
        <f t="shared" si="2"/>
        <v>15</v>
      </c>
      <c r="D21" s="258" t="s">
        <v>67</v>
      </c>
      <c r="E21" s="258" t="s">
        <v>67</v>
      </c>
      <c r="F21" s="258" t="s">
        <v>67</v>
      </c>
      <c r="G21" s="258" t="s">
        <v>67</v>
      </c>
      <c r="H21" s="258" t="s">
        <v>67</v>
      </c>
      <c r="I21" s="258" t="s">
        <v>67</v>
      </c>
      <c r="J21" s="258" t="s">
        <v>67</v>
      </c>
      <c r="K21" s="258" t="s">
        <v>67</v>
      </c>
      <c r="L21" s="258" t="s">
        <v>67</v>
      </c>
      <c r="M21" s="258" t="s">
        <v>67</v>
      </c>
      <c r="N21" s="258" t="s">
        <v>67</v>
      </c>
      <c r="O21" s="258" t="s">
        <v>67</v>
      </c>
      <c r="P21" s="258" t="s">
        <v>67</v>
      </c>
      <c r="Q21" s="258" t="s">
        <v>67</v>
      </c>
      <c r="R21" s="258" t="s">
        <v>67</v>
      </c>
      <c r="S21" s="258" t="s">
        <v>67</v>
      </c>
      <c r="T21" s="258" t="s">
        <v>67</v>
      </c>
      <c r="U21" s="258" t="s">
        <v>67</v>
      </c>
      <c r="V21" s="258" t="s">
        <v>67</v>
      </c>
      <c r="W21" s="258" t="s">
        <v>67</v>
      </c>
      <c r="X21" s="258" t="s">
        <v>67</v>
      </c>
      <c r="Y21" s="258" t="s">
        <v>67</v>
      </c>
      <c r="Z21" s="258" t="s">
        <v>67</v>
      </c>
      <c r="AA21" s="258" t="s">
        <v>67</v>
      </c>
      <c r="AB21" s="258" t="s">
        <v>67</v>
      </c>
      <c r="AC21" s="258" t="s">
        <v>67</v>
      </c>
      <c r="AD21" s="258" t="s">
        <v>67</v>
      </c>
      <c r="AE21" s="258" t="s">
        <v>67</v>
      </c>
      <c r="AF21" s="266">
        <v>1</v>
      </c>
      <c r="AG21" s="266">
        <v>1</v>
      </c>
      <c r="AH21" s="266">
        <v>1</v>
      </c>
      <c r="AI21" s="266">
        <v>1</v>
      </c>
      <c r="AJ21" s="56" t="s">
        <v>32</v>
      </c>
      <c r="AL21" s="206" t="str">
        <f t="shared" si="0"/>
        <v xml:space="preserve">    (U1)ALERT_REQ_UNKNOWN</v>
      </c>
      <c r="AR21" s="68" t="str">
        <f t="shared" si="3"/>
        <v xml:space="preserve">    (U4)0x0000000FU                                                            /* 15 UNKNOWN                                         */</v>
      </c>
      <c r="AS21" s="68" t="str">
        <f t="shared" si="4"/>
        <v xml:space="preserve">    (U4)0x0000000FU                                                            /* 15 UNKNOWN                                         */</v>
      </c>
      <c r="AT21" s="68" t="str">
        <f t="shared" si="1"/>
        <v xml:space="preserve">    (U1)ALERT_REQ_UNKNOWN                                                      /* 15 UNKNOWN                                         */</v>
      </c>
    </row>
    <row r="22" spans="2:49">
      <c r="B22" s="140"/>
      <c r="C22" s="52">
        <f t="shared" si="2"/>
        <v>16</v>
      </c>
      <c r="D22" s="258" t="s">
        <v>67</v>
      </c>
      <c r="E22" s="258" t="s">
        <v>67</v>
      </c>
      <c r="F22" s="258" t="s">
        <v>67</v>
      </c>
      <c r="G22" s="258" t="s">
        <v>67</v>
      </c>
      <c r="H22" s="258" t="s">
        <v>67</v>
      </c>
      <c r="I22" s="258" t="s">
        <v>67</v>
      </c>
      <c r="J22" s="258" t="s">
        <v>67</v>
      </c>
      <c r="K22" s="258" t="s">
        <v>67</v>
      </c>
      <c r="L22" s="258" t="s">
        <v>67</v>
      </c>
      <c r="M22" s="258" t="s">
        <v>67</v>
      </c>
      <c r="N22" s="258" t="s">
        <v>67</v>
      </c>
      <c r="O22" s="258" t="s">
        <v>67</v>
      </c>
      <c r="P22" s="258" t="s">
        <v>67</v>
      </c>
      <c r="Q22" s="258" t="s">
        <v>67</v>
      </c>
      <c r="R22" s="258" t="s">
        <v>67</v>
      </c>
      <c r="S22" s="258" t="s">
        <v>67</v>
      </c>
      <c r="T22" s="258" t="s">
        <v>67</v>
      </c>
      <c r="U22" s="258" t="s">
        <v>67</v>
      </c>
      <c r="V22" s="258" t="s">
        <v>67</v>
      </c>
      <c r="W22" s="258" t="s">
        <v>67</v>
      </c>
      <c r="X22" s="258" t="s">
        <v>67</v>
      </c>
      <c r="Y22" s="258" t="s">
        <v>67</v>
      </c>
      <c r="Z22" s="258" t="s">
        <v>67</v>
      </c>
      <c r="AA22" s="258" t="s">
        <v>67</v>
      </c>
      <c r="AB22" s="258" t="s">
        <v>67</v>
      </c>
      <c r="AC22" s="258" t="s">
        <v>67</v>
      </c>
      <c r="AD22" s="258" t="s">
        <v>67</v>
      </c>
      <c r="AE22" s="258" t="s">
        <v>67</v>
      </c>
      <c r="AF22" s="258" t="s">
        <v>67</v>
      </c>
      <c r="AG22" s="258" t="s">
        <v>67</v>
      </c>
      <c r="AH22" s="258" t="s">
        <v>67</v>
      </c>
      <c r="AI22" s="258" t="s">
        <v>67</v>
      </c>
      <c r="AJ22" s="56"/>
      <c r="AL22" s="206" t="str">
        <f t="shared" ca="1" si="0"/>
        <v xml:space="preserve">    (U1)ALERT_REQ_S_ADTJA_PD_STHF_</v>
      </c>
      <c r="AR22" s="68" t="str">
        <f t="shared" si="3"/>
        <v>};</v>
      </c>
      <c r="AS22" s="68" t="str">
        <f t="shared" si="4"/>
        <v>};</v>
      </c>
      <c r="AT22" s="68" t="str">
        <f t="shared" si="1"/>
        <v>};</v>
      </c>
    </row>
    <row r="23" spans="2:49">
      <c r="B23" s="140"/>
      <c r="C23" s="52">
        <f t="shared" si="2"/>
        <v>17</v>
      </c>
      <c r="D23" s="258" t="s">
        <v>67</v>
      </c>
      <c r="E23" s="258" t="s">
        <v>67</v>
      </c>
      <c r="F23" s="258" t="s">
        <v>67</v>
      </c>
      <c r="G23" s="258" t="s">
        <v>67</v>
      </c>
      <c r="H23" s="258" t="s">
        <v>67</v>
      </c>
      <c r="I23" s="258" t="s">
        <v>67</v>
      </c>
      <c r="J23" s="258" t="s">
        <v>67</v>
      </c>
      <c r="K23" s="258" t="s">
        <v>67</v>
      </c>
      <c r="L23" s="258" t="s">
        <v>67</v>
      </c>
      <c r="M23" s="258" t="s">
        <v>67</v>
      </c>
      <c r="N23" s="258" t="s">
        <v>67</v>
      </c>
      <c r="O23" s="258" t="s">
        <v>67</v>
      </c>
      <c r="P23" s="258" t="s">
        <v>67</v>
      </c>
      <c r="Q23" s="258" t="s">
        <v>67</v>
      </c>
      <c r="R23" s="258" t="s">
        <v>67</v>
      </c>
      <c r="S23" s="258" t="s">
        <v>67</v>
      </c>
      <c r="T23" s="258" t="s">
        <v>67</v>
      </c>
      <c r="U23" s="258" t="s">
        <v>67</v>
      </c>
      <c r="V23" s="258" t="s">
        <v>67</v>
      </c>
      <c r="W23" s="258" t="s">
        <v>67</v>
      </c>
      <c r="X23" s="258" t="s">
        <v>67</v>
      </c>
      <c r="Y23" s="258" t="s">
        <v>67</v>
      </c>
      <c r="Z23" s="258" t="s">
        <v>67</v>
      </c>
      <c r="AA23" s="258" t="s">
        <v>67</v>
      </c>
      <c r="AB23" s="258" t="s">
        <v>67</v>
      </c>
      <c r="AC23" s="258" t="s">
        <v>67</v>
      </c>
      <c r="AD23" s="258" t="s">
        <v>67</v>
      </c>
      <c r="AE23" s="258" t="s">
        <v>67</v>
      </c>
      <c r="AF23" s="258" t="s">
        <v>67</v>
      </c>
      <c r="AG23" s="258" t="s">
        <v>67</v>
      </c>
      <c r="AH23" s="258" t="s">
        <v>67</v>
      </c>
      <c r="AI23" s="258" t="s">
        <v>67</v>
      </c>
      <c r="AJ23" s="56"/>
      <c r="AL23" s="206" t="str">
        <f t="shared" ca="1" si="0"/>
        <v xml:space="preserve">    (U1)ALERT_REQ_S_ADTJA_PD_STHF_</v>
      </c>
      <c r="AR23" s="68" t="str">
        <f t="shared" si="3"/>
        <v/>
      </c>
      <c r="AS23" s="68" t="str">
        <f t="shared" si="4"/>
        <v/>
      </c>
      <c r="AT23" s="68" t="str">
        <f t="shared" si="1"/>
        <v/>
      </c>
    </row>
    <row r="24" spans="2:49">
      <c r="B24" s="140"/>
      <c r="C24" s="52">
        <f t="shared" si="2"/>
        <v>18</v>
      </c>
      <c r="D24" s="258" t="s">
        <v>67</v>
      </c>
      <c r="E24" s="258" t="s">
        <v>67</v>
      </c>
      <c r="F24" s="258" t="s">
        <v>67</v>
      </c>
      <c r="G24" s="258" t="s">
        <v>67</v>
      </c>
      <c r="H24" s="258" t="s">
        <v>67</v>
      </c>
      <c r="I24" s="258" t="s">
        <v>67</v>
      </c>
      <c r="J24" s="258" t="s">
        <v>67</v>
      </c>
      <c r="K24" s="258" t="s">
        <v>67</v>
      </c>
      <c r="L24" s="258" t="s">
        <v>67</v>
      </c>
      <c r="M24" s="258" t="s">
        <v>67</v>
      </c>
      <c r="N24" s="258" t="s">
        <v>67</v>
      </c>
      <c r="O24" s="258" t="s">
        <v>67</v>
      </c>
      <c r="P24" s="258" t="s">
        <v>67</v>
      </c>
      <c r="Q24" s="258" t="s">
        <v>67</v>
      </c>
      <c r="R24" s="258" t="s">
        <v>67</v>
      </c>
      <c r="S24" s="258" t="s">
        <v>67</v>
      </c>
      <c r="T24" s="258" t="s">
        <v>67</v>
      </c>
      <c r="U24" s="258" t="s">
        <v>67</v>
      </c>
      <c r="V24" s="258" t="s">
        <v>67</v>
      </c>
      <c r="W24" s="258" t="s">
        <v>67</v>
      </c>
      <c r="X24" s="258" t="s">
        <v>67</v>
      </c>
      <c r="Y24" s="258" t="s">
        <v>67</v>
      </c>
      <c r="Z24" s="258" t="s">
        <v>67</v>
      </c>
      <c r="AA24" s="258" t="s">
        <v>67</v>
      </c>
      <c r="AB24" s="258" t="s">
        <v>67</v>
      </c>
      <c r="AC24" s="258" t="s">
        <v>67</v>
      </c>
      <c r="AD24" s="258" t="s">
        <v>67</v>
      </c>
      <c r="AE24" s="258" t="s">
        <v>67</v>
      </c>
      <c r="AF24" s="258" t="s">
        <v>67</v>
      </c>
      <c r="AG24" s="258" t="s">
        <v>67</v>
      </c>
      <c r="AH24" s="258" t="s">
        <v>67</v>
      </c>
      <c r="AI24" s="258" t="s">
        <v>67</v>
      </c>
      <c r="AJ24" s="56"/>
      <c r="AL24" s="206" t="str">
        <f t="shared" ca="1" si="0"/>
        <v xml:space="preserve">    (U1)ALERT_REQ_S_ADTJA_PD_STHF_</v>
      </c>
      <c r="AR24" s="68" t="str">
        <f t="shared" si="3"/>
        <v/>
      </c>
      <c r="AS24" s="68" t="str">
        <f t="shared" si="4"/>
        <v/>
      </c>
      <c r="AT24" s="68" t="str">
        <f t="shared" si="1"/>
        <v/>
      </c>
    </row>
    <row r="25" spans="2:49">
      <c r="B25" s="140"/>
      <c r="C25" s="52">
        <f t="shared" si="2"/>
        <v>19</v>
      </c>
      <c r="D25" s="258" t="s">
        <v>67</v>
      </c>
      <c r="E25" s="258" t="s">
        <v>67</v>
      </c>
      <c r="F25" s="258" t="s">
        <v>67</v>
      </c>
      <c r="G25" s="258" t="s">
        <v>67</v>
      </c>
      <c r="H25" s="258" t="s">
        <v>67</v>
      </c>
      <c r="I25" s="258" t="s">
        <v>67</v>
      </c>
      <c r="J25" s="258" t="s">
        <v>67</v>
      </c>
      <c r="K25" s="258" t="s">
        <v>67</v>
      </c>
      <c r="L25" s="258" t="s">
        <v>67</v>
      </c>
      <c r="M25" s="258" t="s">
        <v>67</v>
      </c>
      <c r="N25" s="258" t="s">
        <v>67</v>
      </c>
      <c r="O25" s="258" t="s">
        <v>67</v>
      </c>
      <c r="P25" s="258" t="s">
        <v>67</v>
      </c>
      <c r="Q25" s="258" t="s">
        <v>67</v>
      </c>
      <c r="R25" s="258" t="s">
        <v>67</v>
      </c>
      <c r="S25" s="258" t="s">
        <v>67</v>
      </c>
      <c r="T25" s="258" t="s">
        <v>67</v>
      </c>
      <c r="U25" s="258" t="s">
        <v>67</v>
      </c>
      <c r="V25" s="258" t="s">
        <v>67</v>
      </c>
      <c r="W25" s="258" t="s">
        <v>67</v>
      </c>
      <c r="X25" s="258" t="s">
        <v>67</v>
      </c>
      <c r="Y25" s="258" t="s">
        <v>67</v>
      </c>
      <c r="Z25" s="258" t="s">
        <v>67</v>
      </c>
      <c r="AA25" s="258" t="s">
        <v>67</v>
      </c>
      <c r="AB25" s="258" t="s">
        <v>67</v>
      </c>
      <c r="AC25" s="258" t="s">
        <v>67</v>
      </c>
      <c r="AD25" s="258" t="s">
        <v>67</v>
      </c>
      <c r="AE25" s="258" t="s">
        <v>67</v>
      </c>
      <c r="AF25" s="258" t="s">
        <v>67</v>
      </c>
      <c r="AG25" s="258" t="s">
        <v>67</v>
      </c>
      <c r="AH25" s="258" t="s">
        <v>67</v>
      </c>
      <c r="AI25" s="258" t="s">
        <v>67</v>
      </c>
      <c r="AJ25" s="56"/>
      <c r="AL25" s="206" t="str">
        <f t="shared" ca="1" si="0"/>
        <v xml:space="preserve">    (U1)ALERT_REQ_S_ADTJA_PD_STHF_</v>
      </c>
      <c r="AR25" s="68" t="str">
        <f t="shared" si="3"/>
        <v/>
      </c>
      <c r="AS25" s="68" t="str">
        <f t="shared" si="4"/>
        <v/>
      </c>
      <c r="AT25" s="68" t="str">
        <f t="shared" si="1"/>
        <v/>
      </c>
    </row>
    <row r="26" spans="2:49">
      <c r="B26" s="140"/>
      <c r="C26" s="52">
        <f t="shared" si="2"/>
        <v>20</v>
      </c>
      <c r="D26" s="258" t="s">
        <v>67</v>
      </c>
      <c r="E26" s="258" t="s">
        <v>67</v>
      </c>
      <c r="F26" s="258" t="s">
        <v>67</v>
      </c>
      <c r="G26" s="258" t="s">
        <v>67</v>
      </c>
      <c r="H26" s="258" t="s">
        <v>67</v>
      </c>
      <c r="I26" s="258" t="s">
        <v>67</v>
      </c>
      <c r="J26" s="258" t="s">
        <v>67</v>
      </c>
      <c r="K26" s="258" t="s">
        <v>67</v>
      </c>
      <c r="L26" s="258" t="s">
        <v>67</v>
      </c>
      <c r="M26" s="258" t="s">
        <v>67</v>
      </c>
      <c r="N26" s="258" t="s">
        <v>67</v>
      </c>
      <c r="O26" s="258" t="s">
        <v>67</v>
      </c>
      <c r="P26" s="258" t="s">
        <v>67</v>
      </c>
      <c r="Q26" s="258" t="s">
        <v>67</v>
      </c>
      <c r="R26" s="258" t="s">
        <v>67</v>
      </c>
      <c r="S26" s="258" t="s">
        <v>67</v>
      </c>
      <c r="T26" s="258" t="s">
        <v>67</v>
      </c>
      <c r="U26" s="258" t="s">
        <v>67</v>
      </c>
      <c r="V26" s="258" t="s">
        <v>67</v>
      </c>
      <c r="W26" s="258" t="s">
        <v>67</v>
      </c>
      <c r="X26" s="258" t="s">
        <v>67</v>
      </c>
      <c r="Y26" s="258" t="s">
        <v>67</v>
      </c>
      <c r="Z26" s="258" t="s">
        <v>67</v>
      </c>
      <c r="AA26" s="258" t="s">
        <v>67</v>
      </c>
      <c r="AB26" s="258" t="s">
        <v>67</v>
      </c>
      <c r="AC26" s="258" t="s">
        <v>67</v>
      </c>
      <c r="AD26" s="258" t="s">
        <v>67</v>
      </c>
      <c r="AE26" s="258" t="s">
        <v>67</v>
      </c>
      <c r="AF26" s="258" t="s">
        <v>67</v>
      </c>
      <c r="AG26" s="258" t="s">
        <v>67</v>
      </c>
      <c r="AH26" s="258" t="s">
        <v>67</v>
      </c>
      <c r="AI26" s="258" t="s">
        <v>67</v>
      </c>
      <c r="AJ26" s="56"/>
      <c r="AL26" s="206" t="str">
        <f t="shared" ca="1" si="0"/>
        <v xml:space="preserve">    (U1)ALERT_REQ_S_ADTJA_PD_STHF_</v>
      </c>
      <c r="AR26" s="68" t="str">
        <f t="shared" si="3"/>
        <v/>
      </c>
      <c r="AS26" s="68" t="str">
        <f t="shared" si="4"/>
        <v/>
      </c>
      <c r="AT26" s="68" t="str">
        <f t="shared" si="1"/>
        <v/>
      </c>
    </row>
    <row r="27" spans="2:49">
      <c r="B27" s="140"/>
      <c r="C27" s="52">
        <f t="shared" si="2"/>
        <v>21</v>
      </c>
      <c r="D27" s="258" t="s">
        <v>67</v>
      </c>
      <c r="E27" s="258" t="s">
        <v>67</v>
      </c>
      <c r="F27" s="258" t="s">
        <v>67</v>
      </c>
      <c r="G27" s="258" t="s">
        <v>67</v>
      </c>
      <c r="H27" s="258" t="s">
        <v>67</v>
      </c>
      <c r="I27" s="258" t="s">
        <v>67</v>
      </c>
      <c r="J27" s="258" t="s">
        <v>67</v>
      </c>
      <c r="K27" s="258" t="s">
        <v>67</v>
      </c>
      <c r="L27" s="258" t="s">
        <v>67</v>
      </c>
      <c r="M27" s="258" t="s">
        <v>67</v>
      </c>
      <c r="N27" s="258" t="s">
        <v>67</v>
      </c>
      <c r="O27" s="258" t="s">
        <v>67</v>
      </c>
      <c r="P27" s="258" t="s">
        <v>67</v>
      </c>
      <c r="Q27" s="258" t="s">
        <v>67</v>
      </c>
      <c r="R27" s="258" t="s">
        <v>67</v>
      </c>
      <c r="S27" s="258" t="s">
        <v>67</v>
      </c>
      <c r="T27" s="258" t="s">
        <v>67</v>
      </c>
      <c r="U27" s="258" t="s">
        <v>67</v>
      </c>
      <c r="V27" s="258" t="s">
        <v>67</v>
      </c>
      <c r="W27" s="258" t="s">
        <v>67</v>
      </c>
      <c r="X27" s="258" t="s">
        <v>67</v>
      </c>
      <c r="Y27" s="258" t="s">
        <v>67</v>
      </c>
      <c r="Z27" s="258" t="s">
        <v>67</v>
      </c>
      <c r="AA27" s="258" t="s">
        <v>67</v>
      </c>
      <c r="AB27" s="258" t="s">
        <v>67</v>
      </c>
      <c r="AC27" s="258" t="s">
        <v>67</v>
      </c>
      <c r="AD27" s="258" t="s">
        <v>67</v>
      </c>
      <c r="AE27" s="258" t="s">
        <v>67</v>
      </c>
      <c r="AF27" s="258" t="s">
        <v>67</v>
      </c>
      <c r="AG27" s="258" t="s">
        <v>67</v>
      </c>
      <c r="AH27" s="258" t="s">
        <v>67</v>
      </c>
      <c r="AI27" s="258" t="s">
        <v>67</v>
      </c>
      <c r="AJ27" s="56"/>
      <c r="AL27" s="206" t="str">
        <f t="shared" ca="1" si="0"/>
        <v xml:space="preserve">    (U1)ALERT_REQ_S_ADTJA_PD_STHF_</v>
      </c>
      <c r="AR27" s="68" t="str">
        <f t="shared" si="3"/>
        <v/>
      </c>
      <c r="AS27" s="68" t="str">
        <f t="shared" si="4"/>
        <v/>
      </c>
      <c r="AT27" s="68" t="str">
        <f t="shared" si="1"/>
        <v/>
      </c>
    </row>
    <row r="28" spans="2:49">
      <c r="B28" s="140"/>
      <c r="C28" s="52">
        <f t="shared" si="2"/>
        <v>22</v>
      </c>
      <c r="D28" s="258" t="s">
        <v>67</v>
      </c>
      <c r="E28" s="258" t="s">
        <v>67</v>
      </c>
      <c r="F28" s="258" t="s">
        <v>67</v>
      </c>
      <c r="G28" s="258" t="s">
        <v>67</v>
      </c>
      <c r="H28" s="258" t="s">
        <v>67</v>
      </c>
      <c r="I28" s="258" t="s">
        <v>67</v>
      </c>
      <c r="J28" s="258" t="s">
        <v>67</v>
      </c>
      <c r="K28" s="258" t="s">
        <v>67</v>
      </c>
      <c r="L28" s="258" t="s">
        <v>67</v>
      </c>
      <c r="M28" s="258" t="s">
        <v>67</v>
      </c>
      <c r="N28" s="258" t="s">
        <v>67</v>
      </c>
      <c r="O28" s="258" t="s">
        <v>67</v>
      </c>
      <c r="P28" s="258" t="s">
        <v>67</v>
      </c>
      <c r="Q28" s="258" t="s">
        <v>67</v>
      </c>
      <c r="R28" s="258" t="s">
        <v>67</v>
      </c>
      <c r="S28" s="258" t="s">
        <v>67</v>
      </c>
      <c r="T28" s="258" t="s">
        <v>67</v>
      </c>
      <c r="U28" s="258" t="s">
        <v>67</v>
      </c>
      <c r="V28" s="258" t="s">
        <v>67</v>
      </c>
      <c r="W28" s="258" t="s">
        <v>67</v>
      </c>
      <c r="X28" s="258" t="s">
        <v>67</v>
      </c>
      <c r="Y28" s="258" t="s">
        <v>67</v>
      </c>
      <c r="Z28" s="258" t="s">
        <v>67</v>
      </c>
      <c r="AA28" s="258" t="s">
        <v>67</v>
      </c>
      <c r="AB28" s="258" t="s">
        <v>67</v>
      </c>
      <c r="AC28" s="258" t="s">
        <v>67</v>
      </c>
      <c r="AD28" s="258" t="s">
        <v>67</v>
      </c>
      <c r="AE28" s="258" t="s">
        <v>67</v>
      </c>
      <c r="AF28" s="258" t="s">
        <v>67</v>
      </c>
      <c r="AG28" s="258" t="s">
        <v>67</v>
      </c>
      <c r="AH28" s="258" t="s">
        <v>67</v>
      </c>
      <c r="AI28" s="258" t="s">
        <v>67</v>
      </c>
      <c r="AJ28" s="56"/>
      <c r="AL28" s="206" t="str">
        <f t="shared" ca="1" si="0"/>
        <v xml:space="preserve">    (U1)ALERT_REQ_S_ADTJA_PD_STHF_</v>
      </c>
      <c r="AR28" s="68" t="str">
        <f t="shared" si="3"/>
        <v/>
      </c>
      <c r="AS28" s="68" t="str">
        <f t="shared" si="4"/>
        <v/>
      </c>
      <c r="AT28" s="68" t="str">
        <f t="shared" si="1"/>
        <v/>
      </c>
    </row>
    <row r="29" spans="2:49">
      <c r="B29" s="140"/>
      <c r="C29" s="52">
        <f t="shared" si="2"/>
        <v>23</v>
      </c>
      <c r="D29" s="258" t="s">
        <v>67</v>
      </c>
      <c r="E29" s="258" t="s">
        <v>67</v>
      </c>
      <c r="F29" s="258" t="s">
        <v>67</v>
      </c>
      <c r="G29" s="258" t="s">
        <v>67</v>
      </c>
      <c r="H29" s="258" t="s">
        <v>67</v>
      </c>
      <c r="I29" s="258" t="s">
        <v>67</v>
      </c>
      <c r="J29" s="258" t="s">
        <v>67</v>
      </c>
      <c r="K29" s="258" t="s">
        <v>67</v>
      </c>
      <c r="L29" s="258" t="s">
        <v>67</v>
      </c>
      <c r="M29" s="258" t="s">
        <v>67</v>
      </c>
      <c r="N29" s="258" t="s">
        <v>67</v>
      </c>
      <c r="O29" s="258" t="s">
        <v>67</v>
      </c>
      <c r="P29" s="258" t="s">
        <v>67</v>
      </c>
      <c r="Q29" s="258" t="s">
        <v>67</v>
      </c>
      <c r="R29" s="258" t="s">
        <v>67</v>
      </c>
      <c r="S29" s="258" t="s">
        <v>67</v>
      </c>
      <c r="T29" s="258" t="s">
        <v>67</v>
      </c>
      <c r="U29" s="258" t="s">
        <v>67</v>
      </c>
      <c r="V29" s="258" t="s">
        <v>67</v>
      </c>
      <c r="W29" s="258" t="s">
        <v>67</v>
      </c>
      <c r="X29" s="258" t="s">
        <v>67</v>
      </c>
      <c r="Y29" s="258" t="s">
        <v>67</v>
      </c>
      <c r="Z29" s="258" t="s">
        <v>67</v>
      </c>
      <c r="AA29" s="258" t="s">
        <v>67</v>
      </c>
      <c r="AB29" s="258" t="s">
        <v>67</v>
      </c>
      <c r="AC29" s="258" t="s">
        <v>67</v>
      </c>
      <c r="AD29" s="258" t="s">
        <v>67</v>
      </c>
      <c r="AE29" s="258" t="s">
        <v>67</v>
      </c>
      <c r="AF29" s="258" t="s">
        <v>67</v>
      </c>
      <c r="AG29" s="258" t="s">
        <v>67</v>
      </c>
      <c r="AH29" s="258" t="s">
        <v>67</v>
      </c>
      <c r="AI29" s="258" t="s">
        <v>67</v>
      </c>
      <c r="AJ29" s="56"/>
      <c r="AL29" s="206" t="str">
        <f t="shared" ca="1" si="0"/>
        <v xml:space="preserve">    (U1)ALERT_REQ_S_ADTJA_PD_STHF_</v>
      </c>
      <c r="AR29" s="68" t="str">
        <f t="shared" si="3"/>
        <v/>
      </c>
      <c r="AS29" s="68" t="str">
        <f t="shared" si="4"/>
        <v/>
      </c>
      <c r="AT29" s="68" t="str">
        <f t="shared" si="1"/>
        <v/>
      </c>
    </row>
    <row r="30" spans="2:49">
      <c r="B30" s="140"/>
      <c r="C30" s="52">
        <f t="shared" si="2"/>
        <v>24</v>
      </c>
      <c r="D30" s="258" t="s">
        <v>67</v>
      </c>
      <c r="E30" s="258" t="s">
        <v>67</v>
      </c>
      <c r="F30" s="258" t="s">
        <v>67</v>
      </c>
      <c r="G30" s="258" t="s">
        <v>67</v>
      </c>
      <c r="H30" s="258" t="s">
        <v>67</v>
      </c>
      <c r="I30" s="258" t="s">
        <v>67</v>
      </c>
      <c r="J30" s="258" t="s">
        <v>67</v>
      </c>
      <c r="K30" s="258" t="s">
        <v>67</v>
      </c>
      <c r="L30" s="258" t="s">
        <v>67</v>
      </c>
      <c r="M30" s="258" t="s">
        <v>67</v>
      </c>
      <c r="N30" s="258" t="s">
        <v>67</v>
      </c>
      <c r="O30" s="258" t="s">
        <v>67</v>
      </c>
      <c r="P30" s="258" t="s">
        <v>67</v>
      </c>
      <c r="Q30" s="258" t="s">
        <v>67</v>
      </c>
      <c r="R30" s="258" t="s">
        <v>67</v>
      </c>
      <c r="S30" s="258" t="s">
        <v>67</v>
      </c>
      <c r="T30" s="258" t="s">
        <v>67</v>
      </c>
      <c r="U30" s="258" t="s">
        <v>67</v>
      </c>
      <c r="V30" s="258" t="s">
        <v>67</v>
      </c>
      <c r="W30" s="258" t="s">
        <v>67</v>
      </c>
      <c r="X30" s="258" t="s">
        <v>67</v>
      </c>
      <c r="Y30" s="258" t="s">
        <v>67</v>
      </c>
      <c r="Z30" s="258" t="s">
        <v>67</v>
      </c>
      <c r="AA30" s="258" t="s">
        <v>67</v>
      </c>
      <c r="AB30" s="258" t="s">
        <v>67</v>
      </c>
      <c r="AC30" s="258" t="s">
        <v>67</v>
      </c>
      <c r="AD30" s="258" t="s">
        <v>67</v>
      </c>
      <c r="AE30" s="258" t="s">
        <v>67</v>
      </c>
      <c r="AF30" s="258" t="s">
        <v>67</v>
      </c>
      <c r="AG30" s="258" t="s">
        <v>67</v>
      </c>
      <c r="AH30" s="258" t="s">
        <v>67</v>
      </c>
      <c r="AI30" s="258" t="s">
        <v>67</v>
      </c>
      <c r="AJ30" s="56"/>
      <c r="AL30" s="206" t="str">
        <f t="shared" ca="1" si="0"/>
        <v xml:space="preserve">    (U1)ALERT_REQ_S_ADTJA_PD_STHF_</v>
      </c>
      <c r="AR30" s="68" t="str">
        <f t="shared" si="3"/>
        <v/>
      </c>
      <c r="AS30" s="68" t="str">
        <f t="shared" si="4"/>
        <v/>
      </c>
      <c r="AT30" s="68" t="str">
        <f t="shared" si="1"/>
        <v/>
      </c>
    </row>
    <row r="31" spans="2:49">
      <c r="B31" s="140"/>
      <c r="C31" s="52">
        <f t="shared" si="2"/>
        <v>25</v>
      </c>
      <c r="D31" s="258" t="s">
        <v>67</v>
      </c>
      <c r="E31" s="258" t="s">
        <v>67</v>
      </c>
      <c r="F31" s="258" t="s">
        <v>67</v>
      </c>
      <c r="G31" s="258" t="s">
        <v>67</v>
      </c>
      <c r="H31" s="258" t="s">
        <v>67</v>
      </c>
      <c r="I31" s="258" t="s">
        <v>67</v>
      </c>
      <c r="J31" s="258" t="s">
        <v>67</v>
      </c>
      <c r="K31" s="258" t="s">
        <v>67</v>
      </c>
      <c r="L31" s="258" t="s">
        <v>67</v>
      </c>
      <c r="M31" s="258" t="s">
        <v>67</v>
      </c>
      <c r="N31" s="258" t="s">
        <v>67</v>
      </c>
      <c r="O31" s="258" t="s">
        <v>67</v>
      </c>
      <c r="P31" s="258" t="s">
        <v>67</v>
      </c>
      <c r="Q31" s="258" t="s">
        <v>67</v>
      </c>
      <c r="R31" s="258" t="s">
        <v>67</v>
      </c>
      <c r="S31" s="258" t="s">
        <v>67</v>
      </c>
      <c r="T31" s="258" t="s">
        <v>67</v>
      </c>
      <c r="U31" s="258" t="s">
        <v>67</v>
      </c>
      <c r="V31" s="258" t="s">
        <v>67</v>
      </c>
      <c r="W31" s="258" t="s">
        <v>67</v>
      </c>
      <c r="X31" s="258" t="s">
        <v>67</v>
      </c>
      <c r="Y31" s="258" t="s">
        <v>67</v>
      </c>
      <c r="Z31" s="258" t="s">
        <v>67</v>
      </c>
      <c r="AA31" s="258" t="s">
        <v>67</v>
      </c>
      <c r="AB31" s="258" t="s">
        <v>67</v>
      </c>
      <c r="AC31" s="258" t="s">
        <v>67</v>
      </c>
      <c r="AD31" s="258" t="s">
        <v>67</v>
      </c>
      <c r="AE31" s="258" t="s">
        <v>67</v>
      </c>
      <c r="AF31" s="258" t="s">
        <v>67</v>
      </c>
      <c r="AG31" s="258" t="s">
        <v>67</v>
      </c>
      <c r="AH31" s="258" t="s">
        <v>67</v>
      </c>
      <c r="AI31" s="258" t="s">
        <v>67</v>
      </c>
      <c r="AJ31" s="56"/>
      <c r="AL31" s="206" t="str">
        <f t="shared" ca="1" si="0"/>
        <v xml:space="preserve">    (U1)ALERT_REQ_S_ADTJA_PD_STHF_</v>
      </c>
      <c r="AR31" s="68" t="str">
        <f t="shared" si="3"/>
        <v/>
      </c>
      <c r="AS31" s="68" t="str">
        <f t="shared" si="4"/>
        <v/>
      </c>
      <c r="AT31" s="68" t="str">
        <f t="shared" si="1"/>
        <v/>
      </c>
    </row>
    <row r="32" spans="2:49">
      <c r="B32" s="140"/>
      <c r="C32" s="52">
        <f t="shared" si="2"/>
        <v>26</v>
      </c>
      <c r="D32" s="258" t="s">
        <v>67</v>
      </c>
      <c r="E32" s="258" t="s">
        <v>67</v>
      </c>
      <c r="F32" s="258" t="s">
        <v>67</v>
      </c>
      <c r="G32" s="258" t="s">
        <v>67</v>
      </c>
      <c r="H32" s="258" t="s">
        <v>67</v>
      </c>
      <c r="I32" s="258" t="s">
        <v>67</v>
      </c>
      <c r="J32" s="258" t="s">
        <v>67</v>
      </c>
      <c r="K32" s="258" t="s">
        <v>67</v>
      </c>
      <c r="L32" s="258" t="s">
        <v>67</v>
      </c>
      <c r="M32" s="258" t="s">
        <v>67</v>
      </c>
      <c r="N32" s="258" t="s">
        <v>67</v>
      </c>
      <c r="O32" s="258" t="s">
        <v>67</v>
      </c>
      <c r="P32" s="258" t="s">
        <v>67</v>
      </c>
      <c r="Q32" s="258" t="s">
        <v>67</v>
      </c>
      <c r="R32" s="258" t="s">
        <v>67</v>
      </c>
      <c r="S32" s="258" t="s">
        <v>67</v>
      </c>
      <c r="T32" s="258" t="s">
        <v>67</v>
      </c>
      <c r="U32" s="258" t="s">
        <v>67</v>
      </c>
      <c r="V32" s="258" t="s">
        <v>67</v>
      </c>
      <c r="W32" s="258" t="s">
        <v>67</v>
      </c>
      <c r="X32" s="258" t="s">
        <v>67</v>
      </c>
      <c r="Y32" s="258" t="s">
        <v>67</v>
      </c>
      <c r="Z32" s="258" t="s">
        <v>67</v>
      </c>
      <c r="AA32" s="258" t="s">
        <v>67</v>
      </c>
      <c r="AB32" s="258" t="s">
        <v>67</v>
      </c>
      <c r="AC32" s="258" t="s">
        <v>67</v>
      </c>
      <c r="AD32" s="258" t="s">
        <v>67</v>
      </c>
      <c r="AE32" s="258" t="s">
        <v>67</v>
      </c>
      <c r="AF32" s="258" t="s">
        <v>67</v>
      </c>
      <c r="AG32" s="258" t="s">
        <v>67</v>
      </c>
      <c r="AH32" s="258" t="s">
        <v>67</v>
      </c>
      <c r="AI32" s="258" t="s">
        <v>67</v>
      </c>
      <c r="AJ32" s="56"/>
      <c r="AL32" s="206" t="str">
        <f t="shared" ca="1" si="0"/>
        <v xml:space="preserve">    (U1)ALERT_REQ_S_ADTJA_PD_STHF_</v>
      </c>
      <c r="AR32" s="68" t="str">
        <f t="shared" si="3"/>
        <v/>
      </c>
      <c r="AS32" s="68" t="str">
        <f t="shared" si="4"/>
        <v/>
      </c>
      <c r="AT32" s="68" t="str">
        <f t="shared" si="1"/>
        <v/>
      </c>
    </row>
    <row r="33" spans="2:46">
      <c r="B33" s="140"/>
      <c r="C33" s="52">
        <f t="shared" si="2"/>
        <v>27</v>
      </c>
      <c r="D33" s="258" t="s">
        <v>67</v>
      </c>
      <c r="E33" s="258" t="s">
        <v>67</v>
      </c>
      <c r="F33" s="258" t="s">
        <v>67</v>
      </c>
      <c r="G33" s="258" t="s">
        <v>67</v>
      </c>
      <c r="H33" s="258" t="s">
        <v>67</v>
      </c>
      <c r="I33" s="258" t="s">
        <v>67</v>
      </c>
      <c r="J33" s="258" t="s">
        <v>67</v>
      </c>
      <c r="K33" s="258" t="s">
        <v>67</v>
      </c>
      <c r="L33" s="258" t="s">
        <v>67</v>
      </c>
      <c r="M33" s="258" t="s">
        <v>67</v>
      </c>
      <c r="N33" s="258" t="s">
        <v>67</v>
      </c>
      <c r="O33" s="258" t="s">
        <v>67</v>
      </c>
      <c r="P33" s="258" t="s">
        <v>67</v>
      </c>
      <c r="Q33" s="258" t="s">
        <v>67</v>
      </c>
      <c r="R33" s="258" t="s">
        <v>67</v>
      </c>
      <c r="S33" s="258" t="s">
        <v>67</v>
      </c>
      <c r="T33" s="258" t="s">
        <v>67</v>
      </c>
      <c r="U33" s="258" t="s">
        <v>67</v>
      </c>
      <c r="V33" s="258" t="s">
        <v>67</v>
      </c>
      <c r="W33" s="258" t="s">
        <v>67</v>
      </c>
      <c r="X33" s="258" t="s">
        <v>67</v>
      </c>
      <c r="Y33" s="258" t="s">
        <v>67</v>
      </c>
      <c r="Z33" s="258" t="s">
        <v>67</v>
      </c>
      <c r="AA33" s="258" t="s">
        <v>67</v>
      </c>
      <c r="AB33" s="258" t="s">
        <v>67</v>
      </c>
      <c r="AC33" s="258" t="s">
        <v>67</v>
      </c>
      <c r="AD33" s="258" t="s">
        <v>67</v>
      </c>
      <c r="AE33" s="258" t="s">
        <v>67</v>
      </c>
      <c r="AF33" s="258" t="s">
        <v>67</v>
      </c>
      <c r="AG33" s="258" t="s">
        <v>67</v>
      </c>
      <c r="AH33" s="258" t="s">
        <v>67</v>
      </c>
      <c r="AI33" s="258" t="s">
        <v>67</v>
      </c>
      <c r="AJ33" s="56"/>
      <c r="AL33" s="206" t="str">
        <f t="shared" ca="1" si="0"/>
        <v xml:space="preserve">    (U1)ALERT_REQ_S_ADTJA_PD_STHF_</v>
      </c>
      <c r="AR33" s="68" t="str">
        <f t="shared" si="3"/>
        <v/>
      </c>
      <c r="AS33" s="68" t="str">
        <f t="shared" si="4"/>
        <v/>
      </c>
      <c r="AT33" s="68" t="str">
        <f t="shared" si="1"/>
        <v/>
      </c>
    </row>
    <row r="34" spans="2:46">
      <c r="B34" s="140"/>
      <c r="C34" s="52">
        <f t="shared" si="2"/>
        <v>28</v>
      </c>
      <c r="D34" s="258" t="s">
        <v>67</v>
      </c>
      <c r="E34" s="258" t="s">
        <v>67</v>
      </c>
      <c r="F34" s="258" t="s">
        <v>67</v>
      </c>
      <c r="G34" s="258" t="s">
        <v>67</v>
      </c>
      <c r="H34" s="258" t="s">
        <v>67</v>
      </c>
      <c r="I34" s="258" t="s">
        <v>67</v>
      </c>
      <c r="J34" s="258" t="s">
        <v>67</v>
      </c>
      <c r="K34" s="258" t="s">
        <v>67</v>
      </c>
      <c r="L34" s="258" t="s">
        <v>67</v>
      </c>
      <c r="M34" s="258" t="s">
        <v>67</v>
      </c>
      <c r="N34" s="258" t="s">
        <v>67</v>
      </c>
      <c r="O34" s="258" t="s">
        <v>67</v>
      </c>
      <c r="P34" s="258" t="s">
        <v>67</v>
      </c>
      <c r="Q34" s="258" t="s">
        <v>67</v>
      </c>
      <c r="R34" s="258" t="s">
        <v>67</v>
      </c>
      <c r="S34" s="258" t="s">
        <v>67</v>
      </c>
      <c r="T34" s="258" t="s">
        <v>67</v>
      </c>
      <c r="U34" s="258" t="s">
        <v>67</v>
      </c>
      <c r="V34" s="258" t="s">
        <v>67</v>
      </c>
      <c r="W34" s="258" t="s">
        <v>67</v>
      </c>
      <c r="X34" s="258" t="s">
        <v>67</v>
      </c>
      <c r="Y34" s="258" t="s">
        <v>67</v>
      </c>
      <c r="Z34" s="258" t="s">
        <v>67</v>
      </c>
      <c r="AA34" s="258" t="s">
        <v>67</v>
      </c>
      <c r="AB34" s="258" t="s">
        <v>67</v>
      </c>
      <c r="AC34" s="258" t="s">
        <v>67</v>
      </c>
      <c r="AD34" s="258" t="s">
        <v>67</v>
      </c>
      <c r="AE34" s="258" t="s">
        <v>67</v>
      </c>
      <c r="AF34" s="258" t="s">
        <v>67</v>
      </c>
      <c r="AG34" s="258" t="s">
        <v>67</v>
      </c>
      <c r="AH34" s="258" t="s">
        <v>67</v>
      </c>
      <c r="AI34" s="258" t="s">
        <v>67</v>
      </c>
      <c r="AJ34" s="56"/>
      <c r="AL34" s="206" t="str">
        <f t="shared" ca="1" si="0"/>
        <v xml:space="preserve">    (U1)ALERT_REQ_S_ADTJA_PD_STHF_</v>
      </c>
      <c r="AR34" s="68" t="str">
        <f t="shared" si="3"/>
        <v/>
      </c>
      <c r="AS34" s="68" t="str">
        <f t="shared" si="4"/>
        <v/>
      </c>
      <c r="AT34" s="68" t="str">
        <f t="shared" si="1"/>
        <v/>
      </c>
    </row>
    <row r="35" spans="2:46">
      <c r="B35" s="140"/>
      <c r="C35" s="52">
        <f t="shared" si="2"/>
        <v>29</v>
      </c>
      <c r="D35" s="258" t="s">
        <v>67</v>
      </c>
      <c r="E35" s="258" t="s">
        <v>67</v>
      </c>
      <c r="F35" s="258" t="s">
        <v>67</v>
      </c>
      <c r="G35" s="258" t="s">
        <v>67</v>
      </c>
      <c r="H35" s="258" t="s">
        <v>67</v>
      </c>
      <c r="I35" s="258" t="s">
        <v>67</v>
      </c>
      <c r="J35" s="258" t="s">
        <v>67</v>
      </c>
      <c r="K35" s="258" t="s">
        <v>67</v>
      </c>
      <c r="L35" s="258" t="s">
        <v>67</v>
      </c>
      <c r="M35" s="258" t="s">
        <v>67</v>
      </c>
      <c r="N35" s="258" t="s">
        <v>67</v>
      </c>
      <c r="O35" s="258" t="s">
        <v>67</v>
      </c>
      <c r="P35" s="258" t="s">
        <v>67</v>
      </c>
      <c r="Q35" s="258" t="s">
        <v>67</v>
      </c>
      <c r="R35" s="258" t="s">
        <v>67</v>
      </c>
      <c r="S35" s="258" t="s">
        <v>67</v>
      </c>
      <c r="T35" s="258" t="s">
        <v>67</v>
      </c>
      <c r="U35" s="258" t="s">
        <v>67</v>
      </c>
      <c r="V35" s="258" t="s">
        <v>67</v>
      </c>
      <c r="W35" s="258" t="s">
        <v>67</v>
      </c>
      <c r="X35" s="258" t="s">
        <v>67</v>
      </c>
      <c r="Y35" s="258" t="s">
        <v>67</v>
      </c>
      <c r="Z35" s="258" t="s">
        <v>67</v>
      </c>
      <c r="AA35" s="258" t="s">
        <v>67</v>
      </c>
      <c r="AB35" s="258" t="s">
        <v>67</v>
      </c>
      <c r="AC35" s="258" t="s">
        <v>67</v>
      </c>
      <c r="AD35" s="258" t="s">
        <v>67</v>
      </c>
      <c r="AE35" s="258" t="s">
        <v>67</v>
      </c>
      <c r="AF35" s="258" t="s">
        <v>67</v>
      </c>
      <c r="AG35" s="258" t="s">
        <v>67</v>
      </c>
      <c r="AH35" s="258" t="s">
        <v>67</v>
      </c>
      <c r="AI35" s="258" t="s">
        <v>67</v>
      </c>
      <c r="AJ35" s="56"/>
      <c r="AL35" s="206" t="str">
        <f t="shared" ca="1" si="0"/>
        <v xml:space="preserve">    (U1)ALERT_REQ_S_ADTJA_PD_STHF_</v>
      </c>
      <c r="AR35" s="68" t="str">
        <f t="shared" si="3"/>
        <v/>
      </c>
      <c r="AS35" s="68" t="str">
        <f t="shared" si="4"/>
        <v/>
      </c>
      <c r="AT35" s="68" t="str">
        <f t="shared" si="1"/>
        <v/>
      </c>
    </row>
    <row r="36" spans="2:46">
      <c r="B36" s="140"/>
      <c r="C36" s="52">
        <f t="shared" si="2"/>
        <v>30</v>
      </c>
      <c r="D36" s="258" t="s">
        <v>67</v>
      </c>
      <c r="E36" s="258" t="s">
        <v>67</v>
      </c>
      <c r="F36" s="258" t="s">
        <v>67</v>
      </c>
      <c r="G36" s="258" t="s">
        <v>67</v>
      </c>
      <c r="H36" s="258" t="s">
        <v>67</v>
      </c>
      <c r="I36" s="258" t="s">
        <v>67</v>
      </c>
      <c r="J36" s="258" t="s">
        <v>67</v>
      </c>
      <c r="K36" s="258" t="s">
        <v>67</v>
      </c>
      <c r="L36" s="258" t="s">
        <v>67</v>
      </c>
      <c r="M36" s="258" t="s">
        <v>67</v>
      </c>
      <c r="N36" s="258" t="s">
        <v>67</v>
      </c>
      <c r="O36" s="258" t="s">
        <v>67</v>
      </c>
      <c r="P36" s="258" t="s">
        <v>67</v>
      </c>
      <c r="Q36" s="258" t="s">
        <v>67</v>
      </c>
      <c r="R36" s="258" t="s">
        <v>67</v>
      </c>
      <c r="S36" s="258" t="s">
        <v>67</v>
      </c>
      <c r="T36" s="258" t="s">
        <v>67</v>
      </c>
      <c r="U36" s="258" t="s">
        <v>67</v>
      </c>
      <c r="V36" s="258" t="s">
        <v>67</v>
      </c>
      <c r="W36" s="258" t="s">
        <v>67</v>
      </c>
      <c r="X36" s="258" t="s">
        <v>67</v>
      </c>
      <c r="Y36" s="258" t="s">
        <v>67</v>
      </c>
      <c r="Z36" s="258" t="s">
        <v>67</v>
      </c>
      <c r="AA36" s="258" t="s">
        <v>67</v>
      </c>
      <c r="AB36" s="258" t="s">
        <v>67</v>
      </c>
      <c r="AC36" s="258" t="s">
        <v>67</v>
      </c>
      <c r="AD36" s="258" t="s">
        <v>67</v>
      </c>
      <c r="AE36" s="258" t="s">
        <v>67</v>
      </c>
      <c r="AF36" s="258" t="s">
        <v>67</v>
      </c>
      <c r="AG36" s="258" t="s">
        <v>67</v>
      </c>
      <c r="AH36" s="258" t="s">
        <v>67</v>
      </c>
      <c r="AI36" s="258" t="s">
        <v>67</v>
      </c>
      <c r="AJ36" s="56"/>
      <c r="AL36" s="206" t="str">
        <f t="shared" ca="1" si="0"/>
        <v xml:space="preserve">    (U1)ALERT_REQ_S_ADTJA_PD_STHF_</v>
      </c>
      <c r="AR36" s="68" t="str">
        <f t="shared" si="3"/>
        <v/>
      </c>
      <c r="AS36" s="68" t="str">
        <f t="shared" si="4"/>
        <v/>
      </c>
      <c r="AT36" s="68" t="str">
        <f t="shared" si="1"/>
        <v/>
      </c>
    </row>
    <row r="37" spans="2:46">
      <c r="B37" s="140"/>
      <c r="C37" s="52">
        <f t="shared" si="2"/>
        <v>31</v>
      </c>
      <c r="D37" s="258" t="s">
        <v>67</v>
      </c>
      <c r="E37" s="258" t="s">
        <v>67</v>
      </c>
      <c r="F37" s="258" t="s">
        <v>67</v>
      </c>
      <c r="G37" s="258" t="s">
        <v>67</v>
      </c>
      <c r="H37" s="258" t="s">
        <v>67</v>
      </c>
      <c r="I37" s="258" t="s">
        <v>67</v>
      </c>
      <c r="J37" s="258" t="s">
        <v>67</v>
      </c>
      <c r="K37" s="258" t="s">
        <v>67</v>
      </c>
      <c r="L37" s="258" t="s">
        <v>67</v>
      </c>
      <c r="M37" s="258" t="s">
        <v>67</v>
      </c>
      <c r="N37" s="258" t="s">
        <v>67</v>
      </c>
      <c r="O37" s="258" t="s">
        <v>67</v>
      </c>
      <c r="P37" s="258" t="s">
        <v>67</v>
      </c>
      <c r="Q37" s="258" t="s">
        <v>67</v>
      </c>
      <c r="R37" s="258" t="s">
        <v>67</v>
      </c>
      <c r="S37" s="258" t="s">
        <v>67</v>
      </c>
      <c r="T37" s="258" t="s">
        <v>67</v>
      </c>
      <c r="U37" s="258" t="s">
        <v>67</v>
      </c>
      <c r="V37" s="258" t="s">
        <v>67</v>
      </c>
      <c r="W37" s="258" t="s">
        <v>67</v>
      </c>
      <c r="X37" s="258" t="s">
        <v>67</v>
      </c>
      <c r="Y37" s="258" t="s">
        <v>67</v>
      </c>
      <c r="Z37" s="258" t="s">
        <v>67</v>
      </c>
      <c r="AA37" s="258" t="s">
        <v>67</v>
      </c>
      <c r="AB37" s="258" t="s">
        <v>67</v>
      </c>
      <c r="AC37" s="258" t="s">
        <v>67</v>
      </c>
      <c r="AD37" s="258" t="s">
        <v>67</v>
      </c>
      <c r="AE37" s="258" t="s">
        <v>67</v>
      </c>
      <c r="AF37" s="258" t="s">
        <v>67</v>
      </c>
      <c r="AG37" s="258" t="s">
        <v>67</v>
      </c>
      <c r="AH37" s="258" t="s">
        <v>67</v>
      </c>
      <c r="AI37" s="258" t="s">
        <v>67</v>
      </c>
      <c r="AJ37" s="56"/>
      <c r="AL37" s="206" t="str">
        <f t="shared" ca="1" si="0"/>
        <v xml:space="preserve">    (U1)ALERT_REQ_S_ADTJA_PD_STHF_</v>
      </c>
      <c r="AR37" s="68" t="str">
        <f t="shared" si="3"/>
        <v/>
      </c>
      <c r="AS37" s="68" t="str">
        <f t="shared" si="4"/>
        <v/>
      </c>
      <c r="AT37" s="68" t="str">
        <f t="shared" si="1"/>
        <v/>
      </c>
    </row>
    <row r="38" spans="2:46">
      <c r="B38" s="140"/>
      <c r="C38" s="52">
        <f t="shared" si="2"/>
        <v>32</v>
      </c>
      <c r="D38" s="258" t="s">
        <v>67</v>
      </c>
      <c r="E38" s="258" t="s">
        <v>67</v>
      </c>
      <c r="F38" s="258" t="s">
        <v>67</v>
      </c>
      <c r="G38" s="258" t="s">
        <v>67</v>
      </c>
      <c r="H38" s="258" t="s">
        <v>67</v>
      </c>
      <c r="I38" s="258" t="s">
        <v>67</v>
      </c>
      <c r="J38" s="258" t="s">
        <v>67</v>
      </c>
      <c r="K38" s="258" t="s">
        <v>67</v>
      </c>
      <c r="L38" s="258" t="s">
        <v>67</v>
      </c>
      <c r="M38" s="258" t="s">
        <v>67</v>
      </c>
      <c r="N38" s="258" t="s">
        <v>67</v>
      </c>
      <c r="O38" s="258" t="s">
        <v>67</v>
      </c>
      <c r="P38" s="258" t="s">
        <v>67</v>
      </c>
      <c r="Q38" s="258" t="s">
        <v>67</v>
      </c>
      <c r="R38" s="258" t="s">
        <v>67</v>
      </c>
      <c r="S38" s="258" t="s">
        <v>67</v>
      </c>
      <c r="T38" s="258" t="s">
        <v>67</v>
      </c>
      <c r="U38" s="258" t="s">
        <v>67</v>
      </c>
      <c r="V38" s="258" t="s">
        <v>67</v>
      </c>
      <c r="W38" s="258" t="s">
        <v>67</v>
      </c>
      <c r="X38" s="258" t="s">
        <v>67</v>
      </c>
      <c r="Y38" s="258" t="s">
        <v>67</v>
      </c>
      <c r="Z38" s="258" t="s">
        <v>67</v>
      </c>
      <c r="AA38" s="258" t="s">
        <v>67</v>
      </c>
      <c r="AB38" s="258" t="s">
        <v>67</v>
      </c>
      <c r="AC38" s="258" t="s">
        <v>67</v>
      </c>
      <c r="AD38" s="258" t="s">
        <v>67</v>
      </c>
      <c r="AE38" s="258" t="s">
        <v>67</v>
      </c>
      <c r="AF38" s="258" t="s">
        <v>67</v>
      </c>
      <c r="AG38" s="258" t="s">
        <v>67</v>
      </c>
      <c r="AH38" s="258" t="s">
        <v>67</v>
      </c>
      <c r="AI38" s="258" t="s">
        <v>67</v>
      </c>
      <c r="AJ38" s="56"/>
      <c r="AL38" s="206" t="str">
        <f t="shared" ca="1" si="0"/>
        <v xml:space="preserve">    (U1)ALERT_REQ_S_ADTJA_PD_STHF_</v>
      </c>
      <c r="AR38" s="68" t="str">
        <f t="shared" si="3"/>
        <v/>
      </c>
      <c r="AS38" s="68" t="str">
        <f t="shared" si="4"/>
        <v/>
      </c>
      <c r="AT38" s="68" t="str">
        <f t="shared" si="1"/>
        <v/>
      </c>
    </row>
    <row r="39" spans="2:46">
      <c r="B39" s="140"/>
      <c r="C39" s="52">
        <f t="shared" si="2"/>
        <v>33</v>
      </c>
      <c r="D39" s="258" t="s">
        <v>67</v>
      </c>
      <c r="E39" s="258" t="s">
        <v>67</v>
      </c>
      <c r="F39" s="258" t="s">
        <v>67</v>
      </c>
      <c r="G39" s="258" t="s">
        <v>67</v>
      </c>
      <c r="H39" s="258" t="s">
        <v>67</v>
      </c>
      <c r="I39" s="258" t="s">
        <v>67</v>
      </c>
      <c r="J39" s="258" t="s">
        <v>67</v>
      </c>
      <c r="K39" s="258" t="s">
        <v>67</v>
      </c>
      <c r="L39" s="258" t="s">
        <v>67</v>
      </c>
      <c r="M39" s="258" t="s">
        <v>67</v>
      </c>
      <c r="N39" s="258" t="s">
        <v>67</v>
      </c>
      <c r="O39" s="258" t="s">
        <v>67</v>
      </c>
      <c r="P39" s="258" t="s">
        <v>67</v>
      </c>
      <c r="Q39" s="258" t="s">
        <v>67</v>
      </c>
      <c r="R39" s="258" t="s">
        <v>67</v>
      </c>
      <c r="S39" s="258" t="s">
        <v>67</v>
      </c>
      <c r="T39" s="258" t="s">
        <v>67</v>
      </c>
      <c r="U39" s="258" t="s">
        <v>67</v>
      </c>
      <c r="V39" s="258" t="s">
        <v>67</v>
      </c>
      <c r="W39" s="258" t="s">
        <v>67</v>
      </c>
      <c r="X39" s="258" t="s">
        <v>67</v>
      </c>
      <c r="Y39" s="258" t="s">
        <v>67</v>
      </c>
      <c r="Z39" s="258" t="s">
        <v>67</v>
      </c>
      <c r="AA39" s="258" t="s">
        <v>67</v>
      </c>
      <c r="AB39" s="258" t="s">
        <v>67</v>
      </c>
      <c r="AC39" s="258" t="s">
        <v>67</v>
      </c>
      <c r="AD39" s="258" t="s">
        <v>67</v>
      </c>
      <c r="AE39" s="258" t="s">
        <v>67</v>
      </c>
      <c r="AF39" s="258" t="s">
        <v>67</v>
      </c>
      <c r="AG39" s="258" t="s">
        <v>67</v>
      </c>
      <c r="AH39" s="258" t="s">
        <v>67</v>
      </c>
      <c r="AI39" s="258" t="s">
        <v>67</v>
      </c>
      <c r="AJ39" s="56"/>
      <c r="AL39" s="206" t="str">
        <f t="shared" ca="1" si="0"/>
        <v xml:space="preserve">    (U1)ALERT_REQ_S_ADTJA_PD_STHF_</v>
      </c>
      <c r="AR39" s="68" t="str">
        <f t="shared" si="3"/>
        <v/>
      </c>
      <c r="AS39" s="68" t="str">
        <f t="shared" si="4"/>
        <v/>
      </c>
      <c r="AT39" s="68" t="str">
        <f t="shared" si="1"/>
        <v/>
      </c>
    </row>
    <row r="40" spans="2:46">
      <c r="B40" s="140"/>
      <c r="C40" s="52">
        <f t="shared" si="2"/>
        <v>34</v>
      </c>
      <c r="D40" s="258" t="s">
        <v>67</v>
      </c>
      <c r="E40" s="258" t="s">
        <v>67</v>
      </c>
      <c r="F40" s="258" t="s">
        <v>67</v>
      </c>
      <c r="G40" s="258" t="s">
        <v>67</v>
      </c>
      <c r="H40" s="258" t="s">
        <v>67</v>
      </c>
      <c r="I40" s="258" t="s">
        <v>67</v>
      </c>
      <c r="J40" s="258" t="s">
        <v>67</v>
      </c>
      <c r="K40" s="258" t="s">
        <v>67</v>
      </c>
      <c r="L40" s="258" t="s">
        <v>67</v>
      </c>
      <c r="M40" s="258" t="s">
        <v>67</v>
      </c>
      <c r="N40" s="258" t="s">
        <v>67</v>
      </c>
      <c r="O40" s="258" t="s">
        <v>67</v>
      </c>
      <c r="P40" s="258" t="s">
        <v>67</v>
      </c>
      <c r="Q40" s="258" t="s">
        <v>67</v>
      </c>
      <c r="R40" s="258" t="s">
        <v>67</v>
      </c>
      <c r="S40" s="258" t="s">
        <v>67</v>
      </c>
      <c r="T40" s="258" t="s">
        <v>67</v>
      </c>
      <c r="U40" s="258" t="s">
        <v>67</v>
      </c>
      <c r="V40" s="258" t="s">
        <v>67</v>
      </c>
      <c r="W40" s="258" t="s">
        <v>67</v>
      </c>
      <c r="X40" s="258" t="s">
        <v>67</v>
      </c>
      <c r="Y40" s="258" t="s">
        <v>67</v>
      </c>
      <c r="Z40" s="258" t="s">
        <v>67</v>
      </c>
      <c r="AA40" s="258" t="s">
        <v>67</v>
      </c>
      <c r="AB40" s="258" t="s">
        <v>67</v>
      </c>
      <c r="AC40" s="258" t="s">
        <v>67</v>
      </c>
      <c r="AD40" s="258" t="s">
        <v>67</v>
      </c>
      <c r="AE40" s="258" t="s">
        <v>67</v>
      </c>
      <c r="AF40" s="258" t="s">
        <v>67</v>
      </c>
      <c r="AG40" s="258" t="s">
        <v>67</v>
      </c>
      <c r="AH40" s="258" t="s">
        <v>67</v>
      </c>
      <c r="AI40" s="258" t="s">
        <v>67</v>
      </c>
      <c r="AJ40" s="56"/>
      <c r="AL40" s="206" t="str">
        <f t="shared" ca="1" si="0"/>
        <v xml:space="preserve">    (U1)ALERT_REQ_S_ADTJA_PD_STHF_</v>
      </c>
      <c r="AR40" s="68" t="str">
        <f t="shared" si="3"/>
        <v/>
      </c>
      <c r="AS40" s="68" t="str">
        <f t="shared" si="4"/>
        <v/>
      </c>
      <c r="AT40" s="68" t="str">
        <f t="shared" si="1"/>
        <v/>
      </c>
    </row>
    <row r="41" spans="2:46">
      <c r="B41" s="140"/>
      <c r="C41" s="52">
        <f t="shared" si="2"/>
        <v>35</v>
      </c>
      <c r="D41" s="258" t="s">
        <v>67</v>
      </c>
      <c r="E41" s="258" t="s">
        <v>67</v>
      </c>
      <c r="F41" s="258" t="s">
        <v>67</v>
      </c>
      <c r="G41" s="258" t="s">
        <v>67</v>
      </c>
      <c r="H41" s="258" t="s">
        <v>67</v>
      </c>
      <c r="I41" s="258" t="s">
        <v>67</v>
      </c>
      <c r="J41" s="258" t="s">
        <v>67</v>
      </c>
      <c r="K41" s="258" t="s">
        <v>67</v>
      </c>
      <c r="L41" s="258" t="s">
        <v>67</v>
      </c>
      <c r="M41" s="258" t="s">
        <v>67</v>
      </c>
      <c r="N41" s="258" t="s">
        <v>67</v>
      </c>
      <c r="O41" s="258" t="s">
        <v>67</v>
      </c>
      <c r="P41" s="258" t="s">
        <v>67</v>
      </c>
      <c r="Q41" s="258" t="s">
        <v>67</v>
      </c>
      <c r="R41" s="258" t="s">
        <v>67</v>
      </c>
      <c r="S41" s="258" t="s">
        <v>67</v>
      </c>
      <c r="T41" s="258" t="s">
        <v>67</v>
      </c>
      <c r="U41" s="258" t="s">
        <v>67</v>
      </c>
      <c r="V41" s="258" t="s">
        <v>67</v>
      </c>
      <c r="W41" s="258" t="s">
        <v>67</v>
      </c>
      <c r="X41" s="258" t="s">
        <v>67</v>
      </c>
      <c r="Y41" s="258" t="s">
        <v>67</v>
      </c>
      <c r="Z41" s="258" t="s">
        <v>67</v>
      </c>
      <c r="AA41" s="258" t="s">
        <v>67</v>
      </c>
      <c r="AB41" s="258" t="s">
        <v>67</v>
      </c>
      <c r="AC41" s="258" t="s">
        <v>67</v>
      </c>
      <c r="AD41" s="258" t="s">
        <v>67</v>
      </c>
      <c r="AE41" s="258" t="s">
        <v>67</v>
      </c>
      <c r="AF41" s="258" t="s">
        <v>67</v>
      </c>
      <c r="AG41" s="258" t="s">
        <v>67</v>
      </c>
      <c r="AH41" s="258" t="s">
        <v>67</v>
      </c>
      <c r="AI41" s="258" t="s">
        <v>67</v>
      </c>
      <c r="AJ41" s="56"/>
      <c r="AL41" s="206" t="str">
        <f t="shared" ca="1" si="0"/>
        <v xml:space="preserve">    (U1)ALERT_REQ_S_ADTJA_PD_STHF_</v>
      </c>
      <c r="AR41" s="68" t="str">
        <f t="shared" si="3"/>
        <v/>
      </c>
      <c r="AS41" s="68" t="str">
        <f t="shared" si="4"/>
        <v/>
      </c>
      <c r="AT41" s="68" t="str">
        <f t="shared" si="1"/>
        <v/>
      </c>
    </row>
    <row r="42" spans="2:46">
      <c r="B42" s="140"/>
      <c r="C42" s="52">
        <f t="shared" si="2"/>
        <v>36</v>
      </c>
      <c r="D42" s="258" t="s">
        <v>67</v>
      </c>
      <c r="E42" s="258" t="s">
        <v>67</v>
      </c>
      <c r="F42" s="258" t="s">
        <v>67</v>
      </c>
      <c r="G42" s="258" t="s">
        <v>67</v>
      </c>
      <c r="H42" s="258" t="s">
        <v>67</v>
      </c>
      <c r="I42" s="258" t="s">
        <v>67</v>
      </c>
      <c r="J42" s="258" t="s">
        <v>67</v>
      </c>
      <c r="K42" s="258" t="s">
        <v>67</v>
      </c>
      <c r="L42" s="258" t="s">
        <v>67</v>
      </c>
      <c r="M42" s="258" t="s">
        <v>67</v>
      </c>
      <c r="N42" s="258" t="s">
        <v>67</v>
      </c>
      <c r="O42" s="258" t="s">
        <v>67</v>
      </c>
      <c r="P42" s="258" t="s">
        <v>67</v>
      </c>
      <c r="Q42" s="258" t="s">
        <v>67</v>
      </c>
      <c r="R42" s="258" t="s">
        <v>67</v>
      </c>
      <c r="S42" s="258" t="s">
        <v>67</v>
      </c>
      <c r="T42" s="258" t="s">
        <v>67</v>
      </c>
      <c r="U42" s="258" t="s">
        <v>67</v>
      </c>
      <c r="V42" s="258" t="s">
        <v>67</v>
      </c>
      <c r="W42" s="258" t="s">
        <v>67</v>
      </c>
      <c r="X42" s="258" t="s">
        <v>67</v>
      </c>
      <c r="Y42" s="258" t="s">
        <v>67</v>
      </c>
      <c r="Z42" s="258" t="s">
        <v>67</v>
      </c>
      <c r="AA42" s="258" t="s">
        <v>67</v>
      </c>
      <c r="AB42" s="258" t="s">
        <v>67</v>
      </c>
      <c r="AC42" s="258" t="s">
        <v>67</v>
      </c>
      <c r="AD42" s="258" t="s">
        <v>67</v>
      </c>
      <c r="AE42" s="258" t="s">
        <v>67</v>
      </c>
      <c r="AF42" s="258" t="s">
        <v>67</v>
      </c>
      <c r="AG42" s="258" t="s">
        <v>67</v>
      </c>
      <c r="AH42" s="258" t="s">
        <v>67</v>
      </c>
      <c r="AI42" s="258" t="s">
        <v>67</v>
      </c>
      <c r="AJ42" s="56"/>
      <c r="AL42" s="206" t="str">
        <f t="shared" ca="1" si="0"/>
        <v xml:space="preserve">    (U1)ALERT_REQ_S_ADTJA_PD_STHF_</v>
      </c>
      <c r="AR42" s="68" t="str">
        <f t="shared" si="3"/>
        <v/>
      </c>
      <c r="AS42" s="68" t="str">
        <f t="shared" si="4"/>
        <v/>
      </c>
      <c r="AT42" s="68" t="str">
        <f t="shared" si="1"/>
        <v/>
      </c>
    </row>
    <row r="43" spans="2:46">
      <c r="B43" s="140"/>
      <c r="C43" s="52">
        <f t="shared" si="2"/>
        <v>37</v>
      </c>
      <c r="D43" s="258" t="s">
        <v>67</v>
      </c>
      <c r="E43" s="258" t="s">
        <v>67</v>
      </c>
      <c r="F43" s="258" t="s">
        <v>67</v>
      </c>
      <c r="G43" s="258" t="s">
        <v>67</v>
      </c>
      <c r="H43" s="258" t="s">
        <v>67</v>
      </c>
      <c r="I43" s="258" t="s">
        <v>67</v>
      </c>
      <c r="J43" s="258" t="s">
        <v>67</v>
      </c>
      <c r="K43" s="258" t="s">
        <v>67</v>
      </c>
      <c r="L43" s="258" t="s">
        <v>67</v>
      </c>
      <c r="M43" s="258" t="s">
        <v>67</v>
      </c>
      <c r="N43" s="258" t="s">
        <v>67</v>
      </c>
      <c r="O43" s="258" t="s">
        <v>67</v>
      </c>
      <c r="P43" s="258" t="s">
        <v>67</v>
      </c>
      <c r="Q43" s="258" t="s">
        <v>67</v>
      </c>
      <c r="R43" s="258" t="s">
        <v>67</v>
      </c>
      <c r="S43" s="258" t="s">
        <v>67</v>
      </c>
      <c r="T43" s="258" t="s">
        <v>67</v>
      </c>
      <c r="U43" s="258" t="s">
        <v>67</v>
      </c>
      <c r="V43" s="258" t="s">
        <v>67</v>
      </c>
      <c r="W43" s="258" t="s">
        <v>67</v>
      </c>
      <c r="X43" s="258" t="s">
        <v>67</v>
      </c>
      <c r="Y43" s="258" t="s">
        <v>67</v>
      </c>
      <c r="Z43" s="258" t="s">
        <v>67</v>
      </c>
      <c r="AA43" s="258" t="s">
        <v>67</v>
      </c>
      <c r="AB43" s="258" t="s">
        <v>67</v>
      </c>
      <c r="AC43" s="258" t="s">
        <v>67</v>
      </c>
      <c r="AD43" s="258" t="s">
        <v>67</v>
      </c>
      <c r="AE43" s="258" t="s">
        <v>67</v>
      </c>
      <c r="AF43" s="258" t="s">
        <v>67</v>
      </c>
      <c r="AG43" s="258" t="s">
        <v>67</v>
      </c>
      <c r="AH43" s="258" t="s">
        <v>67</v>
      </c>
      <c r="AI43" s="258" t="s">
        <v>67</v>
      </c>
      <c r="AJ43" s="56"/>
      <c r="AL43" s="206" t="str">
        <f t="shared" ca="1" si="0"/>
        <v xml:space="preserve">    (U1)ALERT_REQ_S_ADTJA_PD_STHF_</v>
      </c>
      <c r="AR43" s="68" t="str">
        <f t="shared" si="3"/>
        <v/>
      </c>
      <c r="AS43" s="68" t="str">
        <f t="shared" si="4"/>
        <v/>
      </c>
      <c r="AT43" s="68" t="str">
        <f t="shared" si="1"/>
        <v/>
      </c>
    </row>
    <row r="44" spans="2:46">
      <c r="B44" s="140"/>
      <c r="C44" s="52">
        <f t="shared" si="2"/>
        <v>38</v>
      </c>
      <c r="D44" s="258" t="s">
        <v>67</v>
      </c>
      <c r="E44" s="258" t="s">
        <v>67</v>
      </c>
      <c r="F44" s="258" t="s">
        <v>67</v>
      </c>
      <c r="G44" s="258" t="s">
        <v>67</v>
      </c>
      <c r="H44" s="258" t="s">
        <v>67</v>
      </c>
      <c r="I44" s="258" t="s">
        <v>67</v>
      </c>
      <c r="J44" s="258" t="s">
        <v>67</v>
      </c>
      <c r="K44" s="258" t="s">
        <v>67</v>
      </c>
      <c r="L44" s="258" t="s">
        <v>67</v>
      </c>
      <c r="M44" s="258" t="s">
        <v>67</v>
      </c>
      <c r="N44" s="258" t="s">
        <v>67</v>
      </c>
      <c r="O44" s="258" t="s">
        <v>67</v>
      </c>
      <c r="P44" s="258" t="s">
        <v>67</v>
      </c>
      <c r="Q44" s="258" t="s">
        <v>67</v>
      </c>
      <c r="R44" s="258" t="s">
        <v>67</v>
      </c>
      <c r="S44" s="258" t="s">
        <v>67</v>
      </c>
      <c r="T44" s="258" t="s">
        <v>67</v>
      </c>
      <c r="U44" s="258" t="s">
        <v>67</v>
      </c>
      <c r="V44" s="258" t="s">
        <v>67</v>
      </c>
      <c r="W44" s="258" t="s">
        <v>67</v>
      </c>
      <c r="X44" s="258" t="s">
        <v>67</v>
      </c>
      <c r="Y44" s="258" t="s">
        <v>67</v>
      </c>
      <c r="Z44" s="258" t="s">
        <v>67</v>
      </c>
      <c r="AA44" s="258" t="s">
        <v>67</v>
      </c>
      <c r="AB44" s="258" t="s">
        <v>67</v>
      </c>
      <c r="AC44" s="258" t="s">
        <v>67</v>
      </c>
      <c r="AD44" s="258" t="s">
        <v>67</v>
      </c>
      <c r="AE44" s="258" t="s">
        <v>67</v>
      </c>
      <c r="AF44" s="258" t="s">
        <v>67</v>
      </c>
      <c r="AG44" s="258" t="s">
        <v>67</v>
      </c>
      <c r="AH44" s="258" t="s">
        <v>67</v>
      </c>
      <c r="AI44" s="258" t="s">
        <v>67</v>
      </c>
      <c r="AJ44" s="56"/>
      <c r="AL44" s="206" t="str">
        <f t="shared" ca="1" si="0"/>
        <v xml:space="preserve">    (U1)ALERT_REQ_S_ADTJA_PD_STHF_</v>
      </c>
      <c r="AR44" s="68" t="str">
        <f t="shared" si="3"/>
        <v/>
      </c>
      <c r="AS44" s="68" t="str">
        <f t="shared" si="4"/>
        <v/>
      </c>
      <c r="AT44" s="68" t="str">
        <f t="shared" si="1"/>
        <v/>
      </c>
    </row>
    <row r="45" spans="2:46">
      <c r="B45" s="140"/>
      <c r="C45" s="52">
        <f t="shared" si="2"/>
        <v>39</v>
      </c>
      <c r="D45" s="258" t="s">
        <v>67</v>
      </c>
      <c r="E45" s="258" t="s">
        <v>67</v>
      </c>
      <c r="F45" s="258" t="s">
        <v>67</v>
      </c>
      <c r="G45" s="258" t="s">
        <v>67</v>
      </c>
      <c r="H45" s="258" t="s">
        <v>67</v>
      </c>
      <c r="I45" s="258" t="s">
        <v>67</v>
      </c>
      <c r="J45" s="258" t="s">
        <v>67</v>
      </c>
      <c r="K45" s="258" t="s">
        <v>67</v>
      </c>
      <c r="L45" s="258" t="s">
        <v>67</v>
      </c>
      <c r="M45" s="258" t="s">
        <v>67</v>
      </c>
      <c r="N45" s="258" t="s">
        <v>67</v>
      </c>
      <c r="O45" s="258" t="s">
        <v>67</v>
      </c>
      <c r="P45" s="258" t="s">
        <v>67</v>
      </c>
      <c r="Q45" s="258" t="s">
        <v>67</v>
      </c>
      <c r="R45" s="258" t="s">
        <v>67</v>
      </c>
      <c r="S45" s="258" t="s">
        <v>67</v>
      </c>
      <c r="T45" s="258" t="s">
        <v>67</v>
      </c>
      <c r="U45" s="258" t="s">
        <v>67</v>
      </c>
      <c r="V45" s="258" t="s">
        <v>67</v>
      </c>
      <c r="W45" s="258" t="s">
        <v>67</v>
      </c>
      <c r="X45" s="258" t="s">
        <v>67</v>
      </c>
      <c r="Y45" s="258" t="s">
        <v>67</v>
      </c>
      <c r="Z45" s="258" t="s">
        <v>67</v>
      </c>
      <c r="AA45" s="258" t="s">
        <v>67</v>
      </c>
      <c r="AB45" s="258" t="s">
        <v>67</v>
      </c>
      <c r="AC45" s="258" t="s">
        <v>67</v>
      </c>
      <c r="AD45" s="258" t="s">
        <v>67</v>
      </c>
      <c r="AE45" s="258" t="s">
        <v>67</v>
      </c>
      <c r="AF45" s="258" t="s">
        <v>67</v>
      </c>
      <c r="AG45" s="258" t="s">
        <v>67</v>
      </c>
      <c r="AH45" s="258" t="s">
        <v>67</v>
      </c>
      <c r="AI45" s="258" t="s">
        <v>67</v>
      </c>
      <c r="AJ45" s="56"/>
      <c r="AL45" s="206" t="str">
        <f t="shared" ca="1" si="0"/>
        <v xml:space="preserve">    (U1)ALERT_REQ_S_ADTJA_PD_STHF_</v>
      </c>
      <c r="AR45" s="68" t="str">
        <f t="shared" si="3"/>
        <v/>
      </c>
      <c r="AS45" s="68" t="str">
        <f t="shared" si="4"/>
        <v/>
      </c>
      <c r="AT45" s="68" t="str">
        <f t="shared" si="1"/>
        <v/>
      </c>
    </row>
    <row r="46" spans="2:46">
      <c r="B46" s="140"/>
      <c r="C46" s="52">
        <f t="shared" si="2"/>
        <v>40</v>
      </c>
      <c r="D46" s="258" t="s">
        <v>67</v>
      </c>
      <c r="E46" s="258" t="s">
        <v>67</v>
      </c>
      <c r="F46" s="258" t="s">
        <v>67</v>
      </c>
      <c r="G46" s="258" t="s">
        <v>67</v>
      </c>
      <c r="H46" s="258" t="s">
        <v>67</v>
      </c>
      <c r="I46" s="258" t="s">
        <v>67</v>
      </c>
      <c r="J46" s="258" t="s">
        <v>67</v>
      </c>
      <c r="K46" s="258" t="s">
        <v>67</v>
      </c>
      <c r="L46" s="258" t="s">
        <v>67</v>
      </c>
      <c r="M46" s="258" t="s">
        <v>67</v>
      </c>
      <c r="N46" s="258" t="s">
        <v>67</v>
      </c>
      <c r="O46" s="258" t="s">
        <v>67</v>
      </c>
      <c r="P46" s="258" t="s">
        <v>67</v>
      </c>
      <c r="Q46" s="258" t="s">
        <v>67</v>
      </c>
      <c r="R46" s="258" t="s">
        <v>67</v>
      </c>
      <c r="S46" s="258" t="s">
        <v>67</v>
      </c>
      <c r="T46" s="258" t="s">
        <v>67</v>
      </c>
      <c r="U46" s="258" t="s">
        <v>67</v>
      </c>
      <c r="V46" s="258" t="s">
        <v>67</v>
      </c>
      <c r="W46" s="258" t="s">
        <v>67</v>
      </c>
      <c r="X46" s="258" t="s">
        <v>67</v>
      </c>
      <c r="Y46" s="258" t="s">
        <v>67</v>
      </c>
      <c r="Z46" s="258" t="s">
        <v>67</v>
      </c>
      <c r="AA46" s="258" t="s">
        <v>67</v>
      </c>
      <c r="AB46" s="258" t="s">
        <v>67</v>
      </c>
      <c r="AC46" s="258" t="s">
        <v>67</v>
      </c>
      <c r="AD46" s="258" t="s">
        <v>67</v>
      </c>
      <c r="AE46" s="258" t="s">
        <v>67</v>
      </c>
      <c r="AF46" s="258" t="s">
        <v>67</v>
      </c>
      <c r="AG46" s="258" t="s">
        <v>67</v>
      </c>
      <c r="AH46" s="258" t="s">
        <v>67</v>
      </c>
      <c r="AI46" s="258" t="s">
        <v>67</v>
      </c>
      <c r="AJ46" s="56"/>
      <c r="AL46" s="206" t="str">
        <f t="shared" ca="1" si="0"/>
        <v xml:space="preserve">    (U1)ALERT_REQ_S_ADTJA_PD_STHF_</v>
      </c>
      <c r="AR46" s="68" t="str">
        <f t="shared" si="3"/>
        <v/>
      </c>
      <c r="AS46" s="68" t="str">
        <f t="shared" si="4"/>
        <v/>
      </c>
      <c r="AT46" s="68" t="str">
        <f t="shared" si="1"/>
        <v/>
      </c>
    </row>
    <row r="47" spans="2:46">
      <c r="B47" s="140"/>
      <c r="C47" s="52">
        <f t="shared" si="2"/>
        <v>41</v>
      </c>
      <c r="D47" s="258" t="s">
        <v>67</v>
      </c>
      <c r="E47" s="258" t="s">
        <v>67</v>
      </c>
      <c r="F47" s="258" t="s">
        <v>67</v>
      </c>
      <c r="G47" s="258" t="s">
        <v>67</v>
      </c>
      <c r="H47" s="258" t="s">
        <v>67</v>
      </c>
      <c r="I47" s="258" t="s">
        <v>67</v>
      </c>
      <c r="J47" s="258" t="s">
        <v>67</v>
      </c>
      <c r="K47" s="258" t="s">
        <v>67</v>
      </c>
      <c r="L47" s="258" t="s">
        <v>67</v>
      </c>
      <c r="M47" s="258" t="s">
        <v>67</v>
      </c>
      <c r="N47" s="258" t="s">
        <v>67</v>
      </c>
      <c r="O47" s="258" t="s">
        <v>67</v>
      </c>
      <c r="P47" s="258" t="s">
        <v>67</v>
      </c>
      <c r="Q47" s="258" t="s">
        <v>67</v>
      </c>
      <c r="R47" s="258" t="s">
        <v>67</v>
      </c>
      <c r="S47" s="258" t="s">
        <v>67</v>
      </c>
      <c r="T47" s="258" t="s">
        <v>67</v>
      </c>
      <c r="U47" s="258" t="s">
        <v>67</v>
      </c>
      <c r="V47" s="258" t="s">
        <v>67</v>
      </c>
      <c r="W47" s="258" t="s">
        <v>67</v>
      </c>
      <c r="X47" s="258" t="s">
        <v>67</v>
      </c>
      <c r="Y47" s="258" t="s">
        <v>67</v>
      </c>
      <c r="Z47" s="258" t="s">
        <v>67</v>
      </c>
      <c r="AA47" s="258" t="s">
        <v>67</v>
      </c>
      <c r="AB47" s="258" t="s">
        <v>67</v>
      </c>
      <c r="AC47" s="258" t="s">
        <v>67</v>
      </c>
      <c r="AD47" s="258" t="s">
        <v>67</v>
      </c>
      <c r="AE47" s="258" t="s">
        <v>67</v>
      </c>
      <c r="AF47" s="258" t="s">
        <v>67</v>
      </c>
      <c r="AG47" s="258" t="s">
        <v>67</v>
      </c>
      <c r="AH47" s="258" t="s">
        <v>67</v>
      </c>
      <c r="AI47" s="258" t="s">
        <v>67</v>
      </c>
      <c r="AJ47" s="56"/>
      <c r="AL47" s="206" t="str">
        <f t="shared" ca="1" si="0"/>
        <v xml:space="preserve">    (U1)ALERT_REQ_S_ADTJA_PD_STHF_</v>
      </c>
      <c r="AR47" s="68" t="str">
        <f t="shared" si="3"/>
        <v/>
      </c>
      <c r="AS47" s="68" t="str">
        <f t="shared" si="4"/>
        <v/>
      </c>
      <c r="AT47" s="68" t="str">
        <f t="shared" si="1"/>
        <v/>
      </c>
    </row>
    <row r="48" spans="2:46">
      <c r="B48" s="140"/>
      <c r="C48" s="52">
        <f t="shared" si="2"/>
        <v>42</v>
      </c>
      <c r="D48" s="258" t="s">
        <v>67</v>
      </c>
      <c r="E48" s="258" t="s">
        <v>67</v>
      </c>
      <c r="F48" s="258" t="s">
        <v>67</v>
      </c>
      <c r="G48" s="258" t="s">
        <v>67</v>
      </c>
      <c r="H48" s="258" t="s">
        <v>67</v>
      </c>
      <c r="I48" s="258" t="s">
        <v>67</v>
      </c>
      <c r="J48" s="258" t="s">
        <v>67</v>
      </c>
      <c r="K48" s="258" t="s">
        <v>67</v>
      </c>
      <c r="L48" s="258" t="s">
        <v>67</v>
      </c>
      <c r="M48" s="258" t="s">
        <v>67</v>
      </c>
      <c r="N48" s="258" t="s">
        <v>67</v>
      </c>
      <c r="O48" s="258" t="s">
        <v>67</v>
      </c>
      <c r="P48" s="258" t="s">
        <v>67</v>
      </c>
      <c r="Q48" s="258" t="s">
        <v>67</v>
      </c>
      <c r="R48" s="258" t="s">
        <v>67</v>
      </c>
      <c r="S48" s="258" t="s">
        <v>67</v>
      </c>
      <c r="T48" s="258" t="s">
        <v>67</v>
      </c>
      <c r="U48" s="258" t="s">
        <v>67</v>
      </c>
      <c r="V48" s="258" t="s">
        <v>67</v>
      </c>
      <c r="W48" s="258" t="s">
        <v>67</v>
      </c>
      <c r="X48" s="258" t="s">
        <v>67</v>
      </c>
      <c r="Y48" s="258" t="s">
        <v>67</v>
      </c>
      <c r="Z48" s="258" t="s">
        <v>67</v>
      </c>
      <c r="AA48" s="258" t="s">
        <v>67</v>
      </c>
      <c r="AB48" s="258" t="s">
        <v>67</v>
      </c>
      <c r="AC48" s="258" t="s">
        <v>67</v>
      </c>
      <c r="AD48" s="258" t="s">
        <v>67</v>
      </c>
      <c r="AE48" s="258" t="s">
        <v>67</v>
      </c>
      <c r="AF48" s="258" t="s">
        <v>67</v>
      </c>
      <c r="AG48" s="258" t="s">
        <v>67</v>
      </c>
      <c r="AH48" s="258" t="s">
        <v>67</v>
      </c>
      <c r="AI48" s="258" t="s">
        <v>67</v>
      </c>
      <c r="AJ48" s="56"/>
      <c r="AL48" s="206" t="str">
        <f t="shared" ca="1" si="0"/>
        <v xml:space="preserve">    (U1)ALERT_REQ_S_ADTJA_PD_STHF_</v>
      </c>
      <c r="AR48" s="68" t="str">
        <f t="shared" si="3"/>
        <v/>
      </c>
      <c r="AS48" s="68" t="str">
        <f t="shared" si="4"/>
        <v/>
      </c>
      <c r="AT48" s="68" t="str">
        <f t="shared" si="1"/>
        <v/>
      </c>
    </row>
    <row r="49" spans="2:46">
      <c r="B49" s="140"/>
      <c r="C49" s="52">
        <f t="shared" si="2"/>
        <v>43</v>
      </c>
      <c r="D49" s="258" t="s">
        <v>67</v>
      </c>
      <c r="E49" s="258" t="s">
        <v>67</v>
      </c>
      <c r="F49" s="258" t="s">
        <v>67</v>
      </c>
      <c r="G49" s="258" t="s">
        <v>67</v>
      </c>
      <c r="H49" s="258" t="s">
        <v>67</v>
      </c>
      <c r="I49" s="258" t="s">
        <v>67</v>
      </c>
      <c r="J49" s="258" t="s">
        <v>67</v>
      </c>
      <c r="K49" s="258" t="s">
        <v>67</v>
      </c>
      <c r="L49" s="258" t="s">
        <v>67</v>
      </c>
      <c r="M49" s="258" t="s">
        <v>67</v>
      </c>
      <c r="N49" s="258" t="s">
        <v>67</v>
      </c>
      <c r="O49" s="258" t="s">
        <v>67</v>
      </c>
      <c r="P49" s="258" t="s">
        <v>67</v>
      </c>
      <c r="Q49" s="258" t="s">
        <v>67</v>
      </c>
      <c r="R49" s="258" t="s">
        <v>67</v>
      </c>
      <c r="S49" s="258" t="s">
        <v>67</v>
      </c>
      <c r="T49" s="258" t="s">
        <v>67</v>
      </c>
      <c r="U49" s="258" t="s">
        <v>67</v>
      </c>
      <c r="V49" s="258" t="s">
        <v>67</v>
      </c>
      <c r="W49" s="258" t="s">
        <v>67</v>
      </c>
      <c r="X49" s="258" t="s">
        <v>67</v>
      </c>
      <c r="Y49" s="258" t="s">
        <v>67</v>
      </c>
      <c r="Z49" s="258" t="s">
        <v>67</v>
      </c>
      <c r="AA49" s="258" t="s">
        <v>67</v>
      </c>
      <c r="AB49" s="258" t="s">
        <v>67</v>
      </c>
      <c r="AC49" s="258" t="s">
        <v>67</v>
      </c>
      <c r="AD49" s="258" t="s">
        <v>67</v>
      </c>
      <c r="AE49" s="258" t="s">
        <v>67</v>
      </c>
      <c r="AF49" s="258" t="s">
        <v>67</v>
      </c>
      <c r="AG49" s="258" t="s">
        <v>67</v>
      </c>
      <c r="AH49" s="258" t="s">
        <v>67</v>
      </c>
      <c r="AI49" s="258" t="s">
        <v>67</v>
      </c>
      <c r="AJ49" s="56"/>
      <c r="AL49" s="206" t="str">
        <f t="shared" ca="1" si="0"/>
        <v xml:space="preserve">    (U1)ALERT_REQ_S_ADTJA_PD_STHF_</v>
      </c>
      <c r="AR49" s="68" t="str">
        <f t="shared" si="3"/>
        <v/>
      </c>
      <c r="AS49" s="68" t="str">
        <f t="shared" si="4"/>
        <v/>
      </c>
      <c r="AT49" s="68" t="str">
        <f t="shared" si="1"/>
        <v/>
      </c>
    </row>
    <row r="50" spans="2:46">
      <c r="B50" s="140"/>
      <c r="C50" s="52">
        <f t="shared" si="2"/>
        <v>44</v>
      </c>
      <c r="D50" s="258" t="s">
        <v>67</v>
      </c>
      <c r="E50" s="258" t="s">
        <v>67</v>
      </c>
      <c r="F50" s="258" t="s">
        <v>67</v>
      </c>
      <c r="G50" s="258" t="s">
        <v>67</v>
      </c>
      <c r="H50" s="258" t="s">
        <v>67</v>
      </c>
      <c r="I50" s="258" t="s">
        <v>67</v>
      </c>
      <c r="J50" s="258" t="s">
        <v>67</v>
      </c>
      <c r="K50" s="258" t="s">
        <v>67</v>
      </c>
      <c r="L50" s="258" t="s">
        <v>67</v>
      </c>
      <c r="M50" s="258" t="s">
        <v>67</v>
      </c>
      <c r="N50" s="258" t="s">
        <v>67</v>
      </c>
      <c r="O50" s="258" t="s">
        <v>67</v>
      </c>
      <c r="P50" s="258" t="s">
        <v>67</v>
      </c>
      <c r="Q50" s="258" t="s">
        <v>67</v>
      </c>
      <c r="R50" s="258" t="s">
        <v>67</v>
      </c>
      <c r="S50" s="258" t="s">
        <v>67</v>
      </c>
      <c r="T50" s="258" t="s">
        <v>67</v>
      </c>
      <c r="U50" s="258" t="s">
        <v>67</v>
      </c>
      <c r="V50" s="258" t="s">
        <v>67</v>
      </c>
      <c r="W50" s="258" t="s">
        <v>67</v>
      </c>
      <c r="X50" s="258" t="s">
        <v>67</v>
      </c>
      <c r="Y50" s="258" t="s">
        <v>67</v>
      </c>
      <c r="Z50" s="258" t="s">
        <v>67</v>
      </c>
      <c r="AA50" s="258" t="s">
        <v>67</v>
      </c>
      <c r="AB50" s="258" t="s">
        <v>67</v>
      </c>
      <c r="AC50" s="258" t="s">
        <v>67</v>
      </c>
      <c r="AD50" s="258" t="s">
        <v>67</v>
      </c>
      <c r="AE50" s="258" t="s">
        <v>67</v>
      </c>
      <c r="AF50" s="258" t="s">
        <v>67</v>
      </c>
      <c r="AG50" s="258" t="s">
        <v>67</v>
      </c>
      <c r="AH50" s="258" t="s">
        <v>67</v>
      </c>
      <c r="AI50" s="258" t="s">
        <v>67</v>
      </c>
      <c r="AJ50" s="56"/>
      <c r="AL50" s="206" t="str">
        <f t="shared" ca="1" si="0"/>
        <v xml:space="preserve">    (U1)ALERT_REQ_S_ADTJA_PD_STHF_</v>
      </c>
      <c r="AR50" s="68" t="str">
        <f t="shared" si="3"/>
        <v/>
      </c>
      <c r="AS50" s="68" t="str">
        <f t="shared" si="4"/>
        <v/>
      </c>
      <c r="AT50" s="68" t="str">
        <f t="shared" si="1"/>
        <v/>
      </c>
    </row>
    <row r="51" spans="2:46">
      <c r="B51" s="140"/>
      <c r="C51" s="52">
        <f t="shared" si="2"/>
        <v>45</v>
      </c>
      <c r="D51" s="258" t="s">
        <v>67</v>
      </c>
      <c r="E51" s="258" t="s">
        <v>67</v>
      </c>
      <c r="F51" s="258" t="s">
        <v>67</v>
      </c>
      <c r="G51" s="258" t="s">
        <v>67</v>
      </c>
      <c r="H51" s="258" t="s">
        <v>67</v>
      </c>
      <c r="I51" s="258" t="s">
        <v>67</v>
      </c>
      <c r="J51" s="258" t="s">
        <v>67</v>
      </c>
      <c r="K51" s="258" t="s">
        <v>67</v>
      </c>
      <c r="L51" s="258" t="s">
        <v>67</v>
      </c>
      <c r="M51" s="258" t="s">
        <v>67</v>
      </c>
      <c r="N51" s="258" t="s">
        <v>67</v>
      </c>
      <c r="O51" s="258" t="s">
        <v>67</v>
      </c>
      <c r="P51" s="258" t="s">
        <v>67</v>
      </c>
      <c r="Q51" s="258" t="s">
        <v>67</v>
      </c>
      <c r="R51" s="258" t="s">
        <v>67</v>
      </c>
      <c r="S51" s="258" t="s">
        <v>67</v>
      </c>
      <c r="T51" s="258" t="s">
        <v>67</v>
      </c>
      <c r="U51" s="258" t="s">
        <v>67</v>
      </c>
      <c r="V51" s="258" t="s">
        <v>67</v>
      </c>
      <c r="W51" s="258" t="s">
        <v>67</v>
      </c>
      <c r="X51" s="258" t="s">
        <v>67</v>
      </c>
      <c r="Y51" s="258" t="s">
        <v>67</v>
      </c>
      <c r="Z51" s="258" t="s">
        <v>67</v>
      </c>
      <c r="AA51" s="258" t="s">
        <v>67</v>
      </c>
      <c r="AB51" s="258" t="s">
        <v>67</v>
      </c>
      <c r="AC51" s="258" t="s">
        <v>67</v>
      </c>
      <c r="AD51" s="258" t="s">
        <v>67</v>
      </c>
      <c r="AE51" s="258" t="s">
        <v>67</v>
      </c>
      <c r="AF51" s="258" t="s">
        <v>67</v>
      </c>
      <c r="AG51" s="258" t="s">
        <v>67</v>
      </c>
      <c r="AH51" s="258" t="s">
        <v>67</v>
      </c>
      <c r="AI51" s="258" t="s">
        <v>67</v>
      </c>
      <c r="AJ51" s="56"/>
      <c r="AL51" s="206" t="str">
        <f t="shared" ca="1" si="0"/>
        <v xml:space="preserve">    (U1)ALERT_REQ_S_ADTJA_PD_STHF_</v>
      </c>
      <c r="AR51" s="68" t="str">
        <f t="shared" si="3"/>
        <v/>
      </c>
      <c r="AS51" s="68" t="str">
        <f t="shared" si="4"/>
        <v/>
      </c>
      <c r="AT51" s="68" t="str">
        <f t="shared" si="1"/>
        <v/>
      </c>
    </row>
    <row r="52" spans="2:46">
      <c r="B52" s="140"/>
      <c r="C52" s="52">
        <f t="shared" si="2"/>
        <v>46</v>
      </c>
      <c r="D52" s="258" t="s">
        <v>67</v>
      </c>
      <c r="E52" s="258" t="s">
        <v>67</v>
      </c>
      <c r="F52" s="258" t="s">
        <v>67</v>
      </c>
      <c r="G52" s="258" t="s">
        <v>67</v>
      </c>
      <c r="H52" s="258" t="s">
        <v>67</v>
      </c>
      <c r="I52" s="258" t="s">
        <v>67</v>
      </c>
      <c r="J52" s="258" t="s">
        <v>67</v>
      </c>
      <c r="K52" s="258" t="s">
        <v>67</v>
      </c>
      <c r="L52" s="258" t="s">
        <v>67</v>
      </c>
      <c r="M52" s="258" t="s">
        <v>67</v>
      </c>
      <c r="N52" s="258" t="s">
        <v>67</v>
      </c>
      <c r="O52" s="258" t="s">
        <v>67</v>
      </c>
      <c r="P52" s="258" t="s">
        <v>67</v>
      </c>
      <c r="Q52" s="258" t="s">
        <v>67</v>
      </c>
      <c r="R52" s="258" t="s">
        <v>67</v>
      </c>
      <c r="S52" s="258" t="s">
        <v>67</v>
      </c>
      <c r="T52" s="258" t="s">
        <v>67</v>
      </c>
      <c r="U52" s="258" t="s">
        <v>67</v>
      </c>
      <c r="V52" s="258" t="s">
        <v>67</v>
      </c>
      <c r="W52" s="258" t="s">
        <v>67</v>
      </c>
      <c r="X52" s="258" t="s">
        <v>67</v>
      </c>
      <c r="Y52" s="258" t="s">
        <v>67</v>
      </c>
      <c r="Z52" s="258" t="s">
        <v>67</v>
      </c>
      <c r="AA52" s="258" t="s">
        <v>67</v>
      </c>
      <c r="AB52" s="258" t="s">
        <v>67</v>
      </c>
      <c r="AC52" s="258" t="s">
        <v>67</v>
      </c>
      <c r="AD52" s="258" t="s">
        <v>67</v>
      </c>
      <c r="AE52" s="258" t="s">
        <v>67</v>
      </c>
      <c r="AF52" s="258" t="s">
        <v>67</v>
      </c>
      <c r="AG52" s="258" t="s">
        <v>67</v>
      </c>
      <c r="AH52" s="258" t="s">
        <v>67</v>
      </c>
      <c r="AI52" s="258" t="s">
        <v>67</v>
      </c>
      <c r="AJ52" s="56"/>
      <c r="AL52" s="206" t="str">
        <f t="shared" ca="1" si="0"/>
        <v xml:space="preserve">    (U1)ALERT_REQ_S_ADTJA_PD_STHF_</v>
      </c>
      <c r="AR52" s="68" t="str">
        <f t="shared" si="3"/>
        <v/>
      </c>
      <c r="AS52" s="68" t="str">
        <f t="shared" si="4"/>
        <v/>
      </c>
      <c r="AT52" s="68" t="str">
        <f t="shared" si="1"/>
        <v/>
      </c>
    </row>
    <row r="53" spans="2:46">
      <c r="B53" s="140"/>
      <c r="C53" s="52">
        <f t="shared" si="2"/>
        <v>47</v>
      </c>
      <c r="D53" s="258" t="s">
        <v>67</v>
      </c>
      <c r="E53" s="258" t="s">
        <v>67</v>
      </c>
      <c r="F53" s="258" t="s">
        <v>67</v>
      </c>
      <c r="G53" s="258" t="s">
        <v>67</v>
      </c>
      <c r="H53" s="258" t="s">
        <v>67</v>
      </c>
      <c r="I53" s="258" t="s">
        <v>67</v>
      </c>
      <c r="J53" s="258" t="s">
        <v>67</v>
      </c>
      <c r="K53" s="258" t="s">
        <v>67</v>
      </c>
      <c r="L53" s="258" t="s">
        <v>67</v>
      </c>
      <c r="M53" s="258" t="s">
        <v>67</v>
      </c>
      <c r="N53" s="258" t="s">
        <v>67</v>
      </c>
      <c r="O53" s="258" t="s">
        <v>67</v>
      </c>
      <c r="P53" s="258" t="s">
        <v>67</v>
      </c>
      <c r="Q53" s="258" t="s">
        <v>67</v>
      </c>
      <c r="R53" s="258" t="s">
        <v>67</v>
      </c>
      <c r="S53" s="258" t="s">
        <v>67</v>
      </c>
      <c r="T53" s="258" t="s">
        <v>67</v>
      </c>
      <c r="U53" s="258" t="s">
        <v>67</v>
      </c>
      <c r="V53" s="258" t="s">
        <v>67</v>
      </c>
      <c r="W53" s="258" t="s">
        <v>67</v>
      </c>
      <c r="X53" s="258" t="s">
        <v>67</v>
      </c>
      <c r="Y53" s="258" t="s">
        <v>67</v>
      </c>
      <c r="Z53" s="258" t="s">
        <v>67</v>
      </c>
      <c r="AA53" s="258" t="s">
        <v>67</v>
      </c>
      <c r="AB53" s="258" t="s">
        <v>67</v>
      </c>
      <c r="AC53" s="258" t="s">
        <v>67</v>
      </c>
      <c r="AD53" s="258" t="s">
        <v>67</v>
      </c>
      <c r="AE53" s="258" t="s">
        <v>67</v>
      </c>
      <c r="AF53" s="258" t="s">
        <v>67</v>
      </c>
      <c r="AG53" s="258" t="s">
        <v>67</v>
      </c>
      <c r="AH53" s="258" t="s">
        <v>67</v>
      </c>
      <c r="AI53" s="258" t="s">
        <v>67</v>
      </c>
      <c r="AJ53" s="56"/>
      <c r="AL53" s="206" t="str">
        <f t="shared" ca="1" si="0"/>
        <v xml:space="preserve">    (U1)ALERT_REQ_S_ADTJA_PD_STHF_</v>
      </c>
      <c r="AR53" s="68" t="str">
        <f t="shared" si="3"/>
        <v/>
      </c>
      <c r="AS53" s="68" t="str">
        <f t="shared" si="4"/>
        <v/>
      </c>
      <c r="AT53" s="68" t="str">
        <f t="shared" si="1"/>
        <v/>
      </c>
    </row>
    <row r="54" spans="2:46">
      <c r="B54" s="140"/>
      <c r="C54" s="52">
        <f t="shared" si="2"/>
        <v>48</v>
      </c>
      <c r="D54" s="258" t="s">
        <v>67</v>
      </c>
      <c r="E54" s="258" t="s">
        <v>67</v>
      </c>
      <c r="F54" s="258" t="s">
        <v>67</v>
      </c>
      <c r="G54" s="258" t="s">
        <v>67</v>
      </c>
      <c r="H54" s="258" t="s">
        <v>67</v>
      </c>
      <c r="I54" s="258" t="s">
        <v>67</v>
      </c>
      <c r="J54" s="258" t="s">
        <v>67</v>
      </c>
      <c r="K54" s="258" t="s">
        <v>67</v>
      </c>
      <c r="L54" s="258" t="s">
        <v>67</v>
      </c>
      <c r="M54" s="258" t="s">
        <v>67</v>
      </c>
      <c r="N54" s="258" t="s">
        <v>67</v>
      </c>
      <c r="O54" s="258" t="s">
        <v>67</v>
      </c>
      <c r="P54" s="258" t="s">
        <v>67</v>
      </c>
      <c r="Q54" s="258" t="s">
        <v>67</v>
      </c>
      <c r="R54" s="258" t="s">
        <v>67</v>
      </c>
      <c r="S54" s="258" t="s">
        <v>67</v>
      </c>
      <c r="T54" s="258" t="s">
        <v>67</v>
      </c>
      <c r="U54" s="258" t="s">
        <v>67</v>
      </c>
      <c r="V54" s="258" t="s">
        <v>67</v>
      </c>
      <c r="W54" s="258" t="s">
        <v>67</v>
      </c>
      <c r="X54" s="258" t="s">
        <v>67</v>
      </c>
      <c r="Y54" s="258" t="s">
        <v>67</v>
      </c>
      <c r="Z54" s="258" t="s">
        <v>67</v>
      </c>
      <c r="AA54" s="258" t="s">
        <v>67</v>
      </c>
      <c r="AB54" s="258" t="s">
        <v>67</v>
      </c>
      <c r="AC54" s="258" t="s">
        <v>67</v>
      </c>
      <c r="AD54" s="258" t="s">
        <v>67</v>
      </c>
      <c r="AE54" s="258" t="s">
        <v>67</v>
      </c>
      <c r="AF54" s="258" t="s">
        <v>67</v>
      </c>
      <c r="AG54" s="258" t="s">
        <v>67</v>
      </c>
      <c r="AH54" s="258" t="s">
        <v>67</v>
      </c>
      <c r="AI54" s="258" t="s">
        <v>67</v>
      </c>
      <c r="AJ54" s="56"/>
      <c r="AL54" s="206" t="str">
        <f t="shared" ca="1" si="0"/>
        <v xml:space="preserve">    (U1)ALERT_REQ_S_ADTJA_PD_STHF_</v>
      </c>
      <c r="AR54" s="68" t="str">
        <f t="shared" si="3"/>
        <v/>
      </c>
      <c r="AS54" s="68" t="str">
        <f t="shared" si="4"/>
        <v/>
      </c>
      <c r="AT54" s="68" t="str">
        <f t="shared" si="1"/>
        <v/>
      </c>
    </row>
    <row r="55" spans="2:46">
      <c r="B55" s="140"/>
      <c r="C55" s="52">
        <f t="shared" si="2"/>
        <v>49</v>
      </c>
      <c r="D55" s="258" t="s">
        <v>67</v>
      </c>
      <c r="E55" s="258" t="s">
        <v>67</v>
      </c>
      <c r="F55" s="258" t="s">
        <v>67</v>
      </c>
      <c r="G55" s="258" t="s">
        <v>67</v>
      </c>
      <c r="H55" s="258" t="s">
        <v>67</v>
      </c>
      <c r="I55" s="258" t="s">
        <v>67</v>
      </c>
      <c r="J55" s="258" t="s">
        <v>67</v>
      </c>
      <c r="K55" s="258" t="s">
        <v>67</v>
      </c>
      <c r="L55" s="258" t="s">
        <v>67</v>
      </c>
      <c r="M55" s="258" t="s">
        <v>67</v>
      </c>
      <c r="N55" s="258" t="s">
        <v>67</v>
      </c>
      <c r="O55" s="258" t="s">
        <v>67</v>
      </c>
      <c r="P55" s="258" t="s">
        <v>67</v>
      </c>
      <c r="Q55" s="258" t="s">
        <v>67</v>
      </c>
      <c r="R55" s="258" t="s">
        <v>67</v>
      </c>
      <c r="S55" s="258" t="s">
        <v>67</v>
      </c>
      <c r="T55" s="258" t="s">
        <v>67</v>
      </c>
      <c r="U55" s="258" t="s">
        <v>67</v>
      </c>
      <c r="V55" s="258" t="s">
        <v>67</v>
      </c>
      <c r="W55" s="258" t="s">
        <v>67</v>
      </c>
      <c r="X55" s="258" t="s">
        <v>67</v>
      </c>
      <c r="Y55" s="258" t="s">
        <v>67</v>
      </c>
      <c r="Z55" s="258" t="s">
        <v>67</v>
      </c>
      <c r="AA55" s="258" t="s">
        <v>67</v>
      </c>
      <c r="AB55" s="258" t="s">
        <v>67</v>
      </c>
      <c r="AC55" s="258" t="s">
        <v>67</v>
      </c>
      <c r="AD55" s="258" t="s">
        <v>67</v>
      </c>
      <c r="AE55" s="258" t="s">
        <v>67</v>
      </c>
      <c r="AF55" s="258" t="s">
        <v>67</v>
      </c>
      <c r="AG55" s="258" t="s">
        <v>67</v>
      </c>
      <c r="AH55" s="258" t="s">
        <v>67</v>
      </c>
      <c r="AI55" s="258" t="s">
        <v>67</v>
      </c>
      <c r="AJ55" s="56"/>
      <c r="AL55" s="206" t="str">
        <f t="shared" ca="1" si="0"/>
        <v xml:space="preserve">    (U1)ALERT_REQ_S_ADTJA_PD_STHF_</v>
      </c>
      <c r="AR55" s="68" t="str">
        <f t="shared" si="3"/>
        <v/>
      </c>
      <c r="AS55" s="68" t="str">
        <f t="shared" si="4"/>
        <v/>
      </c>
      <c r="AT55" s="68" t="str">
        <f t="shared" si="1"/>
        <v/>
      </c>
    </row>
    <row r="56" spans="2:46">
      <c r="B56" s="140"/>
      <c r="C56" s="52">
        <f t="shared" si="2"/>
        <v>50</v>
      </c>
      <c r="D56" s="258" t="s">
        <v>67</v>
      </c>
      <c r="E56" s="258" t="s">
        <v>67</v>
      </c>
      <c r="F56" s="258" t="s">
        <v>67</v>
      </c>
      <c r="G56" s="258" t="s">
        <v>67</v>
      </c>
      <c r="H56" s="258" t="s">
        <v>67</v>
      </c>
      <c r="I56" s="258" t="s">
        <v>67</v>
      </c>
      <c r="J56" s="258" t="s">
        <v>67</v>
      </c>
      <c r="K56" s="258" t="s">
        <v>67</v>
      </c>
      <c r="L56" s="258" t="s">
        <v>67</v>
      </c>
      <c r="M56" s="258" t="s">
        <v>67</v>
      </c>
      <c r="N56" s="258" t="s">
        <v>67</v>
      </c>
      <c r="O56" s="258" t="s">
        <v>67</v>
      </c>
      <c r="P56" s="258" t="s">
        <v>67</v>
      </c>
      <c r="Q56" s="258" t="s">
        <v>67</v>
      </c>
      <c r="R56" s="258" t="s">
        <v>67</v>
      </c>
      <c r="S56" s="258" t="s">
        <v>67</v>
      </c>
      <c r="T56" s="258" t="s">
        <v>67</v>
      </c>
      <c r="U56" s="258" t="s">
        <v>67</v>
      </c>
      <c r="V56" s="258" t="s">
        <v>67</v>
      </c>
      <c r="W56" s="258" t="s">
        <v>67</v>
      </c>
      <c r="X56" s="258" t="s">
        <v>67</v>
      </c>
      <c r="Y56" s="258" t="s">
        <v>67</v>
      </c>
      <c r="Z56" s="258" t="s">
        <v>67</v>
      </c>
      <c r="AA56" s="258" t="s">
        <v>67</v>
      </c>
      <c r="AB56" s="258" t="s">
        <v>67</v>
      </c>
      <c r="AC56" s="258" t="s">
        <v>67</v>
      </c>
      <c r="AD56" s="258" t="s">
        <v>67</v>
      </c>
      <c r="AE56" s="258" t="s">
        <v>67</v>
      </c>
      <c r="AF56" s="258" t="s">
        <v>67</v>
      </c>
      <c r="AG56" s="258" t="s">
        <v>67</v>
      </c>
      <c r="AH56" s="258" t="s">
        <v>67</v>
      </c>
      <c r="AI56" s="258" t="s">
        <v>67</v>
      </c>
      <c r="AJ56" s="56"/>
      <c r="AL56" s="206" t="str">
        <f t="shared" ca="1" si="0"/>
        <v xml:space="preserve">    (U1)ALERT_REQ_S_ADTJA_PD_STHF_</v>
      </c>
      <c r="AR56" s="68" t="str">
        <f t="shared" si="3"/>
        <v/>
      </c>
      <c r="AS56" s="68" t="str">
        <f t="shared" si="4"/>
        <v/>
      </c>
      <c r="AT56" s="68" t="str">
        <f t="shared" si="1"/>
        <v/>
      </c>
    </row>
    <row r="57" spans="2:46">
      <c r="B57" s="140"/>
      <c r="C57" s="52">
        <f t="shared" si="2"/>
        <v>51</v>
      </c>
      <c r="D57" s="258" t="s">
        <v>67</v>
      </c>
      <c r="E57" s="258" t="s">
        <v>67</v>
      </c>
      <c r="F57" s="258" t="s">
        <v>67</v>
      </c>
      <c r="G57" s="258" t="s">
        <v>67</v>
      </c>
      <c r="H57" s="258" t="s">
        <v>67</v>
      </c>
      <c r="I57" s="258" t="s">
        <v>67</v>
      </c>
      <c r="J57" s="258" t="s">
        <v>67</v>
      </c>
      <c r="K57" s="258" t="s">
        <v>67</v>
      </c>
      <c r="L57" s="258" t="s">
        <v>67</v>
      </c>
      <c r="M57" s="258" t="s">
        <v>67</v>
      </c>
      <c r="N57" s="258" t="s">
        <v>67</v>
      </c>
      <c r="O57" s="258" t="s">
        <v>67</v>
      </c>
      <c r="P57" s="258" t="s">
        <v>67</v>
      </c>
      <c r="Q57" s="258" t="s">
        <v>67</v>
      </c>
      <c r="R57" s="258" t="s">
        <v>67</v>
      </c>
      <c r="S57" s="258" t="s">
        <v>67</v>
      </c>
      <c r="T57" s="258" t="s">
        <v>67</v>
      </c>
      <c r="U57" s="258" t="s">
        <v>67</v>
      </c>
      <c r="V57" s="258" t="s">
        <v>67</v>
      </c>
      <c r="W57" s="258" t="s">
        <v>67</v>
      </c>
      <c r="X57" s="258" t="s">
        <v>67</v>
      </c>
      <c r="Y57" s="258" t="s">
        <v>67</v>
      </c>
      <c r="Z57" s="258" t="s">
        <v>67</v>
      </c>
      <c r="AA57" s="258" t="s">
        <v>67</v>
      </c>
      <c r="AB57" s="258" t="s">
        <v>67</v>
      </c>
      <c r="AC57" s="258" t="s">
        <v>67</v>
      </c>
      <c r="AD57" s="258" t="s">
        <v>67</v>
      </c>
      <c r="AE57" s="258" t="s">
        <v>67</v>
      </c>
      <c r="AF57" s="258" t="s">
        <v>67</v>
      </c>
      <c r="AG57" s="258" t="s">
        <v>67</v>
      </c>
      <c r="AH57" s="258" t="s">
        <v>67</v>
      </c>
      <c r="AI57" s="258" t="s">
        <v>67</v>
      </c>
      <c r="AJ57" s="56"/>
      <c r="AL57" s="206" t="str">
        <f t="shared" ca="1" si="0"/>
        <v xml:space="preserve">    (U1)ALERT_REQ_S_ADTJA_PD_STHF_</v>
      </c>
      <c r="AR57" s="68" t="str">
        <f t="shared" si="3"/>
        <v/>
      </c>
      <c r="AS57" s="68" t="str">
        <f t="shared" si="4"/>
        <v/>
      </c>
      <c r="AT57" s="68" t="str">
        <f t="shared" si="1"/>
        <v/>
      </c>
    </row>
    <row r="58" spans="2:46">
      <c r="B58" s="140"/>
      <c r="C58" s="52">
        <f t="shared" si="2"/>
        <v>52</v>
      </c>
      <c r="D58" s="258" t="s">
        <v>67</v>
      </c>
      <c r="E58" s="258" t="s">
        <v>67</v>
      </c>
      <c r="F58" s="258" t="s">
        <v>67</v>
      </c>
      <c r="G58" s="258" t="s">
        <v>67</v>
      </c>
      <c r="H58" s="258" t="s">
        <v>67</v>
      </c>
      <c r="I58" s="258" t="s">
        <v>67</v>
      </c>
      <c r="J58" s="258" t="s">
        <v>67</v>
      </c>
      <c r="K58" s="258" t="s">
        <v>67</v>
      </c>
      <c r="L58" s="258" t="s">
        <v>67</v>
      </c>
      <c r="M58" s="258" t="s">
        <v>67</v>
      </c>
      <c r="N58" s="258" t="s">
        <v>67</v>
      </c>
      <c r="O58" s="258" t="s">
        <v>67</v>
      </c>
      <c r="P58" s="258" t="s">
        <v>67</v>
      </c>
      <c r="Q58" s="258" t="s">
        <v>67</v>
      </c>
      <c r="R58" s="258" t="s">
        <v>67</v>
      </c>
      <c r="S58" s="258" t="s">
        <v>67</v>
      </c>
      <c r="T58" s="258" t="s">
        <v>67</v>
      </c>
      <c r="U58" s="258" t="s">
        <v>67</v>
      </c>
      <c r="V58" s="258" t="s">
        <v>67</v>
      </c>
      <c r="W58" s="258" t="s">
        <v>67</v>
      </c>
      <c r="X58" s="258" t="s">
        <v>67</v>
      </c>
      <c r="Y58" s="258" t="s">
        <v>67</v>
      </c>
      <c r="Z58" s="258" t="s">
        <v>67</v>
      </c>
      <c r="AA58" s="258" t="s">
        <v>67</v>
      </c>
      <c r="AB58" s="258" t="s">
        <v>67</v>
      </c>
      <c r="AC58" s="258" t="s">
        <v>67</v>
      </c>
      <c r="AD58" s="258" t="s">
        <v>67</v>
      </c>
      <c r="AE58" s="258" t="s">
        <v>67</v>
      </c>
      <c r="AF58" s="258" t="s">
        <v>67</v>
      </c>
      <c r="AG58" s="258" t="s">
        <v>67</v>
      </c>
      <c r="AH58" s="258" t="s">
        <v>67</v>
      </c>
      <c r="AI58" s="258" t="s">
        <v>67</v>
      </c>
      <c r="AJ58" s="56"/>
      <c r="AL58" s="206" t="str">
        <f t="shared" ca="1" si="0"/>
        <v xml:space="preserve">    (U1)ALERT_REQ_S_ADTJA_PD_STHF_</v>
      </c>
      <c r="AR58" s="68" t="str">
        <f t="shared" si="3"/>
        <v/>
      </c>
      <c r="AS58" s="68" t="str">
        <f t="shared" si="4"/>
        <v/>
      </c>
      <c r="AT58" s="68" t="str">
        <f t="shared" si="1"/>
        <v/>
      </c>
    </row>
    <row r="59" spans="2:46">
      <c r="B59" s="140"/>
      <c r="C59" s="52">
        <f t="shared" si="2"/>
        <v>53</v>
      </c>
      <c r="D59" s="258" t="s">
        <v>67</v>
      </c>
      <c r="E59" s="258" t="s">
        <v>67</v>
      </c>
      <c r="F59" s="258" t="s">
        <v>67</v>
      </c>
      <c r="G59" s="258" t="s">
        <v>67</v>
      </c>
      <c r="H59" s="258" t="s">
        <v>67</v>
      </c>
      <c r="I59" s="258" t="s">
        <v>67</v>
      </c>
      <c r="J59" s="258" t="s">
        <v>67</v>
      </c>
      <c r="K59" s="258" t="s">
        <v>67</v>
      </c>
      <c r="L59" s="258" t="s">
        <v>67</v>
      </c>
      <c r="M59" s="258" t="s">
        <v>67</v>
      </c>
      <c r="N59" s="258" t="s">
        <v>67</v>
      </c>
      <c r="O59" s="258" t="s">
        <v>67</v>
      </c>
      <c r="P59" s="258" t="s">
        <v>67</v>
      </c>
      <c r="Q59" s="258" t="s">
        <v>67</v>
      </c>
      <c r="R59" s="258" t="s">
        <v>67</v>
      </c>
      <c r="S59" s="258" t="s">
        <v>67</v>
      </c>
      <c r="T59" s="258" t="s">
        <v>67</v>
      </c>
      <c r="U59" s="258" t="s">
        <v>67</v>
      </c>
      <c r="V59" s="258" t="s">
        <v>67</v>
      </c>
      <c r="W59" s="258" t="s">
        <v>67</v>
      </c>
      <c r="X59" s="258" t="s">
        <v>67</v>
      </c>
      <c r="Y59" s="258" t="s">
        <v>67</v>
      </c>
      <c r="Z59" s="258" t="s">
        <v>67</v>
      </c>
      <c r="AA59" s="258" t="s">
        <v>67</v>
      </c>
      <c r="AB59" s="258" t="s">
        <v>67</v>
      </c>
      <c r="AC59" s="258" t="s">
        <v>67</v>
      </c>
      <c r="AD59" s="258" t="s">
        <v>67</v>
      </c>
      <c r="AE59" s="258" t="s">
        <v>67</v>
      </c>
      <c r="AF59" s="258" t="s">
        <v>67</v>
      </c>
      <c r="AG59" s="258" t="s">
        <v>67</v>
      </c>
      <c r="AH59" s="258" t="s">
        <v>67</v>
      </c>
      <c r="AI59" s="258" t="s">
        <v>67</v>
      </c>
      <c r="AJ59" s="56"/>
      <c r="AL59" s="206" t="str">
        <f t="shared" ca="1" si="0"/>
        <v xml:space="preserve">    (U1)ALERT_REQ_S_ADTJA_PD_STHF_</v>
      </c>
      <c r="AR59" s="68" t="str">
        <f t="shared" si="3"/>
        <v/>
      </c>
      <c r="AS59" s="68" t="str">
        <f t="shared" si="4"/>
        <v/>
      </c>
      <c r="AT59" s="68" t="str">
        <f t="shared" si="1"/>
        <v/>
      </c>
    </row>
    <row r="60" spans="2:46">
      <c r="B60" s="140"/>
      <c r="C60" s="52">
        <f t="shared" si="2"/>
        <v>54</v>
      </c>
      <c r="D60" s="258" t="s">
        <v>67</v>
      </c>
      <c r="E60" s="258" t="s">
        <v>67</v>
      </c>
      <c r="F60" s="258" t="s">
        <v>67</v>
      </c>
      <c r="G60" s="258" t="s">
        <v>67</v>
      </c>
      <c r="H60" s="258" t="s">
        <v>67</v>
      </c>
      <c r="I60" s="258" t="s">
        <v>67</v>
      </c>
      <c r="J60" s="258" t="s">
        <v>67</v>
      </c>
      <c r="K60" s="258" t="s">
        <v>67</v>
      </c>
      <c r="L60" s="258" t="s">
        <v>67</v>
      </c>
      <c r="M60" s="258" t="s">
        <v>67</v>
      </c>
      <c r="N60" s="258" t="s">
        <v>67</v>
      </c>
      <c r="O60" s="258" t="s">
        <v>67</v>
      </c>
      <c r="P60" s="258" t="s">
        <v>67</v>
      </c>
      <c r="Q60" s="258" t="s">
        <v>67</v>
      </c>
      <c r="R60" s="258" t="s">
        <v>67</v>
      </c>
      <c r="S60" s="258" t="s">
        <v>67</v>
      </c>
      <c r="T60" s="258" t="s">
        <v>67</v>
      </c>
      <c r="U60" s="258" t="s">
        <v>67</v>
      </c>
      <c r="V60" s="258" t="s">
        <v>67</v>
      </c>
      <c r="W60" s="258" t="s">
        <v>67</v>
      </c>
      <c r="X60" s="258" t="s">
        <v>67</v>
      </c>
      <c r="Y60" s="258" t="s">
        <v>67</v>
      </c>
      <c r="Z60" s="258" t="s">
        <v>67</v>
      </c>
      <c r="AA60" s="258" t="s">
        <v>67</v>
      </c>
      <c r="AB60" s="258" t="s">
        <v>67</v>
      </c>
      <c r="AC60" s="258" t="s">
        <v>67</v>
      </c>
      <c r="AD60" s="258" t="s">
        <v>67</v>
      </c>
      <c r="AE60" s="258" t="s">
        <v>67</v>
      </c>
      <c r="AF60" s="258" t="s">
        <v>67</v>
      </c>
      <c r="AG60" s="258" t="s">
        <v>67</v>
      </c>
      <c r="AH60" s="258" t="s">
        <v>67</v>
      </c>
      <c r="AI60" s="258" t="s">
        <v>67</v>
      </c>
      <c r="AJ60" s="56"/>
      <c r="AL60" s="206" t="str">
        <f t="shared" ca="1" si="0"/>
        <v xml:space="preserve">    (U1)ALERT_REQ_S_ADTJA_PD_STHF_</v>
      </c>
      <c r="AR60" s="68" t="str">
        <f t="shared" si="3"/>
        <v/>
      </c>
      <c r="AS60" s="68" t="str">
        <f t="shared" si="4"/>
        <v/>
      </c>
      <c r="AT60" s="68" t="str">
        <f t="shared" si="1"/>
        <v/>
      </c>
    </row>
    <row r="61" spans="2:46">
      <c r="B61" s="140"/>
      <c r="C61" s="52">
        <f t="shared" si="2"/>
        <v>55</v>
      </c>
      <c r="D61" s="258" t="s">
        <v>67</v>
      </c>
      <c r="E61" s="258" t="s">
        <v>67</v>
      </c>
      <c r="F61" s="258" t="s">
        <v>67</v>
      </c>
      <c r="G61" s="258" t="s">
        <v>67</v>
      </c>
      <c r="H61" s="258" t="s">
        <v>67</v>
      </c>
      <c r="I61" s="258" t="s">
        <v>67</v>
      </c>
      <c r="J61" s="258" t="s">
        <v>67</v>
      </c>
      <c r="K61" s="258" t="s">
        <v>67</v>
      </c>
      <c r="L61" s="258" t="s">
        <v>67</v>
      </c>
      <c r="M61" s="258" t="s">
        <v>67</v>
      </c>
      <c r="N61" s="258" t="s">
        <v>67</v>
      </c>
      <c r="O61" s="258" t="s">
        <v>67</v>
      </c>
      <c r="P61" s="258" t="s">
        <v>67</v>
      </c>
      <c r="Q61" s="258" t="s">
        <v>67</v>
      </c>
      <c r="R61" s="258" t="s">
        <v>67</v>
      </c>
      <c r="S61" s="258" t="s">
        <v>67</v>
      </c>
      <c r="T61" s="258" t="s">
        <v>67</v>
      </c>
      <c r="U61" s="258" t="s">
        <v>67</v>
      </c>
      <c r="V61" s="258" t="s">
        <v>67</v>
      </c>
      <c r="W61" s="258" t="s">
        <v>67</v>
      </c>
      <c r="X61" s="258" t="s">
        <v>67</v>
      </c>
      <c r="Y61" s="258" t="s">
        <v>67</v>
      </c>
      <c r="Z61" s="258" t="s">
        <v>67</v>
      </c>
      <c r="AA61" s="258" t="s">
        <v>67</v>
      </c>
      <c r="AB61" s="258" t="s">
        <v>67</v>
      </c>
      <c r="AC61" s="258" t="s">
        <v>67</v>
      </c>
      <c r="AD61" s="258" t="s">
        <v>67</v>
      </c>
      <c r="AE61" s="258" t="s">
        <v>67</v>
      </c>
      <c r="AF61" s="258" t="s">
        <v>67</v>
      </c>
      <c r="AG61" s="258" t="s">
        <v>67</v>
      </c>
      <c r="AH61" s="258" t="s">
        <v>67</v>
      </c>
      <c r="AI61" s="258" t="s">
        <v>67</v>
      </c>
      <c r="AJ61" s="56"/>
      <c r="AL61" s="206" t="str">
        <f t="shared" ca="1" si="0"/>
        <v xml:space="preserve">    (U1)ALERT_REQ_S_ADTJA_PD_STHF_</v>
      </c>
      <c r="AR61" s="68" t="str">
        <f t="shared" si="3"/>
        <v/>
      </c>
      <c r="AS61" s="68" t="str">
        <f t="shared" si="4"/>
        <v/>
      </c>
      <c r="AT61" s="68" t="str">
        <f t="shared" si="1"/>
        <v/>
      </c>
    </row>
    <row r="62" spans="2:46">
      <c r="B62" s="140"/>
      <c r="C62" s="52">
        <f t="shared" si="2"/>
        <v>56</v>
      </c>
      <c r="D62" s="258" t="s">
        <v>67</v>
      </c>
      <c r="E62" s="258" t="s">
        <v>67</v>
      </c>
      <c r="F62" s="258" t="s">
        <v>67</v>
      </c>
      <c r="G62" s="258" t="s">
        <v>67</v>
      </c>
      <c r="H62" s="258" t="s">
        <v>67</v>
      </c>
      <c r="I62" s="258" t="s">
        <v>67</v>
      </c>
      <c r="J62" s="258" t="s">
        <v>67</v>
      </c>
      <c r="K62" s="258" t="s">
        <v>67</v>
      </c>
      <c r="L62" s="258" t="s">
        <v>67</v>
      </c>
      <c r="M62" s="258" t="s">
        <v>67</v>
      </c>
      <c r="N62" s="258" t="s">
        <v>67</v>
      </c>
      <c r="O62" s="258" t="s">
        <v>67</v>
      </c>
      <c r="P62" s="258" t="s">
        <v>67</v>
      </c>
      <c r="Q62" s="258" t="s">
        <v>67</v>
      </c>
      <c r="R62" s="258" t="s">
        <v>67</v>
      </c>
      <c r="S62" s="258" t="s">
        <v>67</v>
      </c>
      <c r="T62" s="258" t="s">
        <v>67</v>
      </c>
      <c r="U62" s="258" t="s">
        <v>67</v>
      </c>
      <c r="V62" s="258" t="s">
        <v>67</v>
      </c>
      <c r="W62" s="258" t="s">
        <v>67</v>
      </c>
      <c r="X62" s="258" t="s">
        <v>67</v>
      </c>
      <c r="Y62" s="258" t="s">
        <v>67</v>
      </c>
      <c r="Z62" s="258" t="s">
        <v>67</v>
      </c>
      <c r="AA62" s="258" t="s">
        <v>67</v>
      </c>
      <c r="AB62" s="258" t="s">
        <v>67</v>
      </c>
      <c r="AC62" s="258" t="s">
        <v>67</v>
      </c>
      <c r="AD62" s="258" t="s">
        <v>67</v>
      </c>
      <c r="AE62" s="258" t="s">
        <v>67</v>
      </c>
      <c r="AF62" s="258" t="s">
        <v>67</v>
      </c>
      <c r="AG62" s="258" t="s">
        <v>67</v>
      </c>
      <c r="AH62" s="258" t="s">
        <v>67</v>
      </c>
      <c r="AI62" s="258" t="s">
        <v>67</v>
      </c>
      <c r="AJ62" s="56"/>
      <c r="AL62" s="206" t="str">
        <f t="shared" ca="1" si="0"/>
        <v xml:space="preserve">    (U1)ALERT_REQ_S_ADTJA_PD_STHF_</v>
      </c>
      <c r="AR62" s="68" t="str">
        <f t="shared" si="3"/>
        <v/>
      </c>
      <c r="AS62" s="68" t="str">
        <f t="shared" si="4"/>
        <v/>
      </c>
      <c r="AT62" s="68" t="str">
        <f t="shared" si="1"/>
        <v/>
      </c>
    </row>
    <row r="63" spans="2:46">
      <c r="B63" s="140"/>
      <c r="C63" s="52">
        <f t="shared" si="2"/>
        <v>57</v>
      </c>
      <c r="D63" s="258" t="s">
        <v>67</v>
      </c>
      <c r="E63" s="258" t="s">
        <v>67</v>
      </c>
      <c r="F63" s="258" t="s">
        <v>67</v>
      </c>
      <c r="G63" s="258" t="s">
        <v>67</v>
      </c>
      <c r="H63" s="258" t="s">
        <v>67</v>
      </c>
      <c r="I63" s="258" t="s">
        <v>67</v>
      </c>
      <c r="J63" s="258" t="s">
        <v>67</v>
      </c>
      <c r="K63" s="258" t="s">
        <v>67</v>
      </c>
      <c r="L63" s="258" t="s">
        <v>67</v>
      </c>
      <c r="M63" s="258" t="s">
        <v>67</v>
      </c>
      <c r="N63" s="258" t="s">
        <v>67</v>
      </c>
      <c r="O63" s="258" t="s">
        <v>67</v>
      </c>
      <c r="P63" s="258" t="s">
        <v>67</v>
      </c>
      <c r="Q63" s="258" t="s">
        <v>67</v>
      </c>
      <c r="R63" s="258" t="s">
        <v>67</v>
      </c>
      <c r="S63" s="258" t="s">
        <v>67</v>
      </c>
      <c r="T63" s="258" t="s">
        <v>67</v>
      </c>
      <c r="U63" s="258" t="s">
        <v>67</v>
      </c>
      <c r="V63" s="258" t="s">
        <v>67</v>
      </c>
      <c r="W63" s="258" t="s">
        <v>67</v>
      </c>
      <c r="X63" s="258" t="s">
        <v>67</v>
      </c>
      <c r="Y63" s="258" t="s">
        <v>67</v>
      </c>
      <c r="Z63" s="258" t="s">
        <v>67</v>
      </c>
      <c r="AA63" s="258" t="s">
        <v>67</v>
      </c>
      <c r="AB63" s="258" t="s">
        <v>67</v>
      </c>
      <c r="AC63" s="258" t="s">
        <v>67</v>
      </c>
      <c r="AD63" s="258" t="s">
        <v>67</v>
      </c>
      <c r="AE63" s="258" t="s">
        <v>67</v>
      </c>
      <c r="AF63" s="258" t="s">
        <v>67</v>
      </c>
      <c r="AG63" s="258" t="s">
        <v>67</v>
      </c>
      <c r="AH63" s="258" t="s">
        <v>67</v>
      </c>
      <c r="AI63" s="258" t="s">
        <v>67</v>
      </c>
      <c r="AJ63" s="56"/>
      <c r="AL63" s="206" t="str">
        <f t="shared" ca="1" si="0"/>
        <v xml:space="preserve">    (U1)ALERT_REQ_S_ADTJA_PD_STHF_</v>
      </c>
      <c r="AR63" s="68" t="str">
        <f t="shared" si="3"/>
        <v/>
      </c>
      <c r="AS63" s="68" t="str">
        <f t="shared" si="4"/>
        <v/>
      </c>
      <c r="AT63" s="68" t="str">
        <f t="shared" si="1"/>
        <v/>
      </c>
    </row>
    <row r="64" spans="2:46">
      <c r="B64" s="140"/>
      <c r="C64" s="52">
        <f t="shared" si="2"/>
        <v>58</v>
      </c>
      <c r="D64" s="258" t="s">
        <v>67</v>
      </c>
      <c r="E64" s="258" t="s">
        <v>67</v>
      </c>
      <c r="F64" s="258" t="s">
        <v>67</v>
      </c>
      <c r="G64" s="258" t="s">
        <v>67</v>
      </c>
      <c r="H64" s="258" t="s">
        <v>67</v>
      </c>
      <c r="I64" s="258" t="s">
        <v>67</v>
      </c>
      <c r="J64" s="258" t="s">
        <v>67</v>
      </c>
      <c r="K64" s="258" t="s">
        <v>67</v>
      </c>
      <c r="L64" s="258" t="s">
        <v>67</v>
      </c>
      <c r="M64" s="258" t="s">
        <v>67</v>
      </c>
      <c r="N64" s="258" t="s">
        <v>67</v>
      </c>
      <c r="O64" s="258" t="s">
        <v>67</v>
      </c>
      <c r="P64" s="258" t="s">
        <v>67</v>
      </c>
      <c r="Q64" s="258" t="s">
        <v>67</v>
      </c>
      <c r="R64" s="258" t="s">
        <v>67</v>
      </c>
      <c r="S64" s="258" t="s">
        <v>67</v>
      </c>
      <c r="T64" s="258" t="s">
        <v>67</v>
      </c>
      <c r="U64" s="258" t="s">
        <v>67</v>
      </c>
      <c r="V64" s="258" t="s">
        <v>67</v>
      </c>
      <c r="W64" s="258" t="s">
        <v>67</v>
      </c>
      <c r="X64" s="258" t="s">
        <v>67</v>
      </c>
      <c r="Y64" s="258" t="s">
        <v>67</v>
      </c>
      <c r="Z64" s="258" t="s">
        <v>67</v>
      </c>
      <c r="AA64" s="258" t="s">
        <v>67</v>
      </c>
      <c r="AB64" s="258" t="s">
        <v>67</v>
      </c>
      <c r="AC64" s="258" t="s">
        <v>67</v>
      </c>
      <c r="AD64" s="258" t="s">
        <v>67</v>
      </c>
      <c r="AE64" s="258" t="s">
        <v>67</v>
      </c>
      <c r="AF64" s="258" t="s">
        <v>67</v>
      </c>
      <c r="AG64" s="258" t="s">
        <v>67</v>
      </c>
      <c r="AH64" s="258" t="s">
        <v>67</v>
      </c>
      <c r="AI64" s="258" t="s">
        <v>67</v>
      </c>
      <c r="AJ64" s="56"/>
      <c r="AL64" s="206" t="str">
        <f t="shared" ca="1" si="0"/>
        <v xml:space="preserve">    (U1)ALERT_REQ_S_ADTJA_PD_STHF_</v>
      </c>
      <c r="AR64" s="68" t="str">
        <f t="shared" si="3"/>
        <v/>
      </c>
      <c r="AS64" s="68" t="str">
        <f t="shared" si="4"/>
        <v/>
      </c>
      <c r="AT64" s="68" t="str">
        <f t="shared" si="1"/>
        <v/>
      </c>
    </row>
    <row r="65" spans="1:46">
      <c r="B65" s="140"/>
      <c r="C65" s="52">
        <f t="shared" si="2"/>
        <v>59</v>
      </c>
      <c r="D65" s="258" t="s">
        <v>67</v>
      </c>
      <c r="E65" s="258" t="s">
        <v>67</v>
      </c>
      <c r="F65" s="258" t="s">
        <v>67</v>
      </c>
      <c r="G65" s="258" t="s">
        <v>67</v>
      </c>
      <c r="H65" s="258" t="s">
        <v>67</v>
      </c>
      <c r="I65" s="258" t="s">
        <v>67</v>
      </c>
      <c r="J65" s="258" t="s">
        <v>67</v>
      </c>
      <c r="K65" s="258" t="s">
        <v>67</v>
      </c>
      <c r="L65" s="258" t="s">
        <v>67</v>
      </c>
      <c r="M65" s="258" t="s">
        <v>67</v>
      </c>
      <c r="N65" s="258" t="s">
        <v>67</v>
      </c>
      <c r="O65" s="258" t="s">
        <v>67</v>
      </c>
      <c r="P65" s="258" t="s">
        <v>67</v>
      </c>
      <c r="Q65" s="258" t="s">
        <v>67</v>
      </c>
      <c r="R65" s="258" t="s">
        <v>67</v>
      </c>
      <c r="S65" s="258" t="s">
        <v>67</v>
      </c>
      <c r="T65" s="258" t="s">
        <v>67</v>
      </c>
      <c r="U65" s="258" t="s">
        <v>67</v>
      </c>
      <c r="V65" s="258" t="s">
        <v>67</v>
      </c>
      <c r="W65" s="258" t="s">
        <v>67</v>
      </c>
      <c r="X65" s="258" t="s">
        <v>67</v>
      </c>
      <c r="Y65" s="258" t="s">
        <v>67</v>
      </c>
      <c r="Z65" s="258" t="s">
        <v>67</v>
      </c>
      <c r="AA65" s="258" t="s">
        <v>67</v>
      </c>
      <c r="AB65" s="258" t="s">
        <v>67</v>
      </c>
      <c r="AC65" s="258" t="s">
        <v>67</v>
      </c>
      <c r="AD65" s="258" t="s">
        <v>67</v>
      </c>
      <c r="AE65" s="258" t="s">
        <v>67</v>
      </c>
      <c r="AF65" s="258" t="s">
        <v>67</v>
      </c>
      <c r="AG65" s="258" t="s">
        <v>67</v>
      </c>
      <c r="AH65" s="258" t="s">
        <v>67</v>
      </c>
      <c r="AI65" s="258" t="s">
        <v>67</v>
      </c>
      <c r="AJ65" s="56"/>
      <c r="AL65" s="206" t="str">
        <f t="shared" ca="1" si="0"/>
        <v xml:space="preserve">    (U1)ALERT_REQ_S_ADTJA_PD_STHF_</v>
      </c>
      <c r="AR65" s="68" t="str">
        <f t="shared" si="3"/>
        <v/>
      </c>
      <c r="AS65" s="68" t="str">
        <f t="shared" si="4"/>
        <v/>
      </c>
      <c r="AT65" s="68" t="str">
        <f t="shared" si="1"/>
        <v/>
      </c>
    </row>
    <row r="66" spans="1:46">
      <c r="B66" s="140"/>
      <c r="C66" s="52">
        <f t="shared" si="2"/>
        <v>60</v>
      </c>
      <c r="D66" s="258" t="s">
        <v>67</v>
      </c>
      <c r="E66" s="258" t="s">
        <v>67</v>
      </c>
      <c r="F66" s="258" t="s">
        <v>67</v>
      </c>
      <c r="G66" s="258" t="s">
        <v>67</v>
      </c>
      <c r="H66" s="258" t="s">
        <v>67</v>
      </c>
      <c r="I66" s="258" t="s">
        <v>67</v>
      </c>
      <c r="J66" s="258" t="s">
        <v>67</v>
      </c>
      <c r="K66" s="258" t="s">
        <v>67</v>
      </c>
      <c r="L66" s="258" t="s">
        <v>67</v>
      </c>
      <c r="M66" s="258" t="s">
        <v>67</v>
      </c>
      <c r="N66" s="258" t="s">
        <v>67</v>
      </c>
      <c r="O66" s="258" t="s">
        <v>67</v>
      </c>
      <c r="P66" s="258" t="s">
        <v>67</v>
      </c>
      <c r="Q66" s="258" t="s">
        <v>67</v>
      </c>
      <c r="R66" s="258" t="s">
        <v>67</v>
      </c>
      <c r="S66" s="258" t="s">
        <v>67</v>
      </c>
      <c r="T66" s="258" t="s">
        <v>67</v>
      </c>
      <c r="U66" s="258" t="s">
        <v>67</v>
      </c>
      <c r="V66" s="258" t="s">
        <v>67</v>
      </c>
      <c r="W66" s="258" t="s">
        <v>67</v>
      </c>
      <c r="X66" s="258" t="s">
        <v>67</v>
      </c>
      <c r="Y66" s="258" t="s">
        <v>67</v>
      </c>
      <c r="Z66" s="258" t="s">
        <v>67</v>
      </c>
      <c r="AA66" s="258" t="s">
        <v>67</v>
      </c>
      <c r="AB66" s="258" t="s">
        <v>67</v>
      </c>
      <c r="AC66" s="258" t="s">
        <v>67</v>
      </c>
      <c r="AD66" s="258" t="s">
        <v>67</v>
      </c>
      <c r="AE66" s="258" t="s">
        <v>67</v>
      </c>
      <c r="AF66" s="258" t="s">
        <v>67</v>
      </c>
      <c r="AG66" s="258" t="s">
        <v>67</v>
      </c>
      <c r="AH66" s="258" t="s">
        <v>67</v>
      </c>
      <c r="AI66" s="258" t="s">
        <v>67</v>
      </c>
      <c r="AJ66" s="56"/>
      <c r="AL66" s="206" t="str">
        <f t="shared" ca="1" si="0"/>
        <v xml:space="preserve">    (U1)ALERT_REQ_S_ADTJA_PD_STHF_</v>
      </c>
      <c r="AR66" s="68" t="str">
        <f t="shared" si="3"/>
        <v/>
      </c>
      <c r="AS66" s="68" t="str">
        <f t="shared" si="4"/>
        <v/>
      </c>
      <c r="AT66" s="68" t="str">
        <f t="shared" si="1"/>
        <v/>
      </c>
    </row>
    <row r="67" spans="1:46">
      <c r="B67" s="140"/>
      <c r="C67" s="52">
        <f t="shared" si="2"/>
        <v>61</v>
      </c>
      <c r="D67" s="258" t="s">
        <v>67</v>
      </c>
      <c r="E67" s="258" t="s">
        <v>67</v>
      </c>
      <c r="F67" s="258" t="s">
        <v>67</v>
      </c>
      <c r="G67" s="258" t="s">
        <v>67</v>
      </c>
      <c r="H67" s="258" t="s">
        <v>67</v>
      </c>
      <c r="I67" s="258" t="s">
        <v>67</v>
      </c>
      <c r="J67" s="258" t="s">
        <v>67</v>
      </c>
      <c r="K67" s="258" t="s">
        <v>67</v>
      </c>
      <c r="L67" s="258" t="s">
        <v>67</v>
      </c>
      <c r="M67" s="258" t="s">
        <v>67</v>
      </c>
      <c r="N67" s="258" t="s">
        <v>67</v>
      </c>
      <c r="O67" s="258" t="s">
        <v>67</v>
      </c>
      <c r="P67" s="258" t="s">
        <v>67</v>
      </c>
      <c r="Q67" s="258" t="s">
        <v>67</v>
      </c>
      <c r="R67" s="258" t="s">
        <v>67</v>
      </c>
      <c r="S67" s="258" t="s">
        <v>67</v>
      </c>
      <c r="T67" s="258" t="s">
        <v>67</v>
      </c>
      <c r="U67" s="258" t="s">
        <v>67</v>
      </c>
      <c r="V67" s="258" t="s">
        <v>67</v>
      </c>
      <c r="W67" s="258" t="s">
        <v>67</v>
      </c>
      <c r="X67" s="258" t="s">
        <v>67</v>
      </c>
      <c r="Y67" s="258" t="s">
        <v>67</v>
      </c>
      <c r="Z67" s="258" t="s">
        <v>67</v>
      </c>
      <c r="AA67" s="258" t="s">
        <v>67</v>
      </c>
      <c r="AB67" s="258" t="s">
        <v>67</v>
      </c>
      <c r="AC67" s="258" t="s">
        <v>67</v>
      </c>
      <c r="AD67" s="258" t="s">
        <v>67</v>
      </c>
      <c r="AE67" s="258" t="s">
        <v>67</v>
      </c>
      <c r="AF67" s="258" t="s">
        <v>67</v>
      </c>
      <c r="AG67" s="258" t="s">
        <v>67</v>
      </c>
      <c r="AH67" s="258" t="s">
        <v>67</v>
      </c>
      <c r="AI67" s="258" t="s">
        <v>67</v>
      </c>
      <c r="AJ67" s="56"/>
      <c r="AL67" s="206" t="str">
        <f t="shared" ca="1" si="0"/>
        <v xml:space="preserve">    (U1)ALERT_REQ_S_ADTJA_PD_STHF_</v>
      </c>
      <c r="AR67" s="68" t="str">
        <f t="shared" si="3"/>
        <v/>
      </c>
      <c r="AS67" s="68" t="str">
        <f t="shared" si="4"/>
        <v/>
      </c>
      <c r="AT67" s="68" t="str">
        <f t="shared" si="1"/>
        <v/>
      </c>
    </row>
    <row r="68" spans="1:46">
      <c r="B68" s="140"/>
      <c r="C68" s="52">
        <f t="shared" si="2"/>
        <v>62</v>
      </c>
      <c r="D68" s="258" t="s">
        <v>67</v>
      </c>
      <c r="E68" s="258" t="s">
        <v>67</v>
      </c>
      <c r="F68" s="258" t="s">
        <v>67</v>
      </c>
      <c r="G68" s="258" t="s">
        <v>67</v>
      </c>
      <c r="H68" s="258" t="s">
        <v>67</v>
      </c>
      <c r="I68" s="258" t="s">
        <v>67</v>
      </c>
      <c r="J68" s="258" t="s">
        <v>67</v>
      </c>
      <c r="K68" s="258" t="s">
        <v>67</v>
      </c>
      <c r="L68" s="258" t="s">
        <v>67</v>
      </c>
      <c r="M68" s="258" t="s">
        <v>67</v>
      </c>
      <c r="N68" s="258" t="s">
        <v>67</v>
      </c>
      <c r="O68" s="258" t="s">
        <v>67</v>
      </c>
      <c r="P68" s="258" t="s">
        <v>67</v>
      </c>
      <c r="Q68" s="258" t="s">
        <v>67</v>
      </c>
      <c r="R68" s="258" t="s">
        <v>67</v>
      </c>
      <c r="S68" s="258" t="s">
        <v>67</v>
      </c>
      <c r="T68" s="258" t="s">
        <v>67</v>
      </c>
      <c r="U68" s="258" t="s">
        <v>67</v>
      </c>
      <c r="V68" s="258" t="s">
        <v>67</v>
      </c>
      <c r="W68" s="258" t="s">
        <v>67</v>
      </c>
      <c r="X68" s="258" t="s">
        <v>67</v>
      </c>
      <c r="Y68" s="258" t="s">
        <v>67</v>
      </c>
      <c r="Z68" s="258" t="s">
        <v>67</v>
      </c>
      <c r="AA68" s="258" t="s">
        <v>67</v>
      </c>
      <c r="AB68" s="258" t="s">
        <v>67</v>
      </c>
      <c r="AC68" s="258" t="s">
        <v>67</v>
      </c>
      <c r="AD68" s="258" t="s">
        <v>67</v>
      </c>
      <c r="AE68" s="258" t="s">
        <v>67</v>
      </c>
      <c r="AF68" s="258" t="s">
        <v>67</v>
      </c>
      <c r="AG68" s="258" t="s">
        <v>67</v>
      </c>
      <c r="AH68" s="258" t="s">
        <v>67</v>
      </c>
      <c r="AI68" s="258" t="s">
        <v>67</v>
      </c>
      <c r="AJ68" s="56"/>
      <c r="AL68" s="206" t="str">
        <f t="shared" ca="1" si="0"/>
        <v xml:space="preserve">    (U1)ALERT_REQ_S_ADTJA_PD_STHF_</v>
      </c>
      <c r="AR68" s="68" t="str">
        <f t="shared" si="3"/>
        <v/>
      </c>
      <c r="AS68" s="68" t="str">
        <f t="shared" si="4"/>
        <v/>
      </c>
      <c r="AT68" s="68" t="str">
        <f t="shared" si="1"/>
        <v/>
      </c>
    </row>
    <row r="69" spans="1:46">
      <c r="B69" s="141"/>
      <c r="C69" s="52">
        <f t="shared" si="2"/>
        <v>63</v>
      </c>
      <c r="D69" s="258" t="s">
        <v>67</v>
      </c>
      <c r="E69" s="258" t="s">
        <v>67</v>
      </c>
      <c r="F69" s="258" t="s">
        <v>67</v>
      </c>
      <c r="G69" s="258" t="s">
        <v>67</v>
      </c>
      <c r="H69" s="258" t="s">
        <v>67</v>
      </c>
      <c r="I69" s="258" t="s">
        <v>67</v>
      </c>
      <c r="J69" s="258" t="s">
        <v>67</v>
      </c>
      <c r="K69" s="258" t="s">
        <v>67</v>
      </c>
      <c r="L69" s="258" t="s">
        <v>67</v>
      </c>
      <c r="M69" s="258" t="s">
        <v>67</v>
      </c>
      <c r="N69" s="258" t="s">
        <v>67</v>
      </c>
      <c r="O69" s="258" t="s">
        <v>67</v>
      </c>
      <c r="P69" s="258" t="s">
        <v>67</v>
      </c>
      <c r="Q69" s="258" t="s">
        <v>67</v>
      </c>
      <c r="R69" s="258" t="s">
        <v>67</v>
      </c>
      <c r="S69" s="258" t="s">
        <v>67</v>
      </c>
      <c r="T69" s="258" t="s">
        <v>67</v>
      </c>
      <c r="U69" s="258" t="s">
        <v>67</v>
      </c>
      <c r="V69" s="258" t="s">
        <v>67</v>
      </c>
      <c r="W69" s="258" t="s">
        <v>67</v>
      </c>
      <c r="X69" s="258" t="s">
        <v>67</v>
      </c>
      <c r="Y69" s="258" t="s">
        <v>67</v>
      </c>
      <c r="Z69" s="258" t="s">
        <v>67</v>
      </c>
      <c r="AA69" s="258" t="s">
        <v>67</v>
      </c>
      <c r="AB69" s="258" t="s">
        <v>67</v>
      </c>
      <c r="AC69" s="258" t="s">
        <v>67</v>
      </c>
      <c r="AD69" s="258" t="s">
        <v>67</v>
      </c>
      <c r="AE69" s="258" t="s">
        <v>67</v>
      </c>
      <c r="AF69" s="258" t="s">
        <v>67</v>
      </c>
      <c r="AG69" s="258" t="s">
        <v>67</v>
      </c>
      <c r="AH69" s="258" t="s">
        <v>67</v>
      </c>
      <c r="AI69" s="258" t="s">
        <v>67</v>
      </c>
      <c r="AJ69" s="56"/>
      <c r="AL69" s="206" t="str">
        <f t="shared" ca="1" si="0"/>
        <v xml:space="preserve">    (U1)ALERT_REQ_S_ADTJA_PD_STHF_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2" t="str">
        <f ca="1">IF(B6&lt;&gt;"",B6,"")</f>
        <v>Table PD_STHF</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WRN</v>
      </c>
      <c r="AK72" s="67"/>
      <c r="AL72" s="67"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WRN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UNKNOWN</v>
      </c>
      <c r="AK73" s="67"/>
      <c r="AL73" s="67" t="str">
        <f t="shared" si="9"/>
        <v>02</v>
      </c>
      <c r="AM73" s="67" t="str">
        <f t="shared" si="10"/>
        <v>00</v>
      </c>
      <c r="AN73" s="67" t="str">
        <f t="shared" si="11"/>
        <v>00</v>
      </c>
      <c r="AO73" s="67" t="str">
        <f t="shared" si="12"/>
        <v>00</v>
      </c>
      <c r="AQ73" s="206" t="str">
        <f t="shared" si="7"/>
        <v xml:space="preserve">    (U4)0x00000002U,                                                           /* 02 UNKNOWN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UNKNOWN</v>
      </c>
      <c r="AK74" s="67"/>
      <c r="AL74" s="67" t="str">
        <f t="shared" si="9"/>
        <v>03</v>
      </c>
      <c r="AM74" s="67" t="str">
        <f t="shared" si="10"/>
        <v>00</v>
      </c>
      <c r="AN74" s="67" t="str">
        <f t="shared" si="11"/>
        <v>00</v>
      </c>
      <c r="AO74" s="67" t="str">
        <f t="shared" si="12"/>
        <v>00</v>
      </c>
      <c r="AQ74" s="206" t="str">
        <f t="shared" si="7"/>
        <v xml:space="preserve">    (U4)0x00000003U,                                                           /* 03 UNKNOWN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7"/>
      <c r="AL75" s="67" t="str">
        <f t="shared" si="9"/>
        <v>04</v>
      </c>
      <c r="AM75" s="67" t="str">
        <f t="shared" si="10"/>
        <v>00</v>
      </c>
      <c r="AN75" s="67" t="str">
        <f t="shared" si="11"/>
        <v>00</v>
      </c>
      <c r="AO75" s="67" t="str">
        <f t="shared" si="12"/>
        <v>00</v>
      </c>
      <c r="AQ75" s="206"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7"/>
      <c r="AL76" s="67"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7"/>
      <c r="AL77" s="67"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7"/>
      <c r="AL78" s="67"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7"/>
      <c r="AL79" s="67" t="str">
        <f t="shared" si="9"/>
        <v>08</v>
      </c>
      <c r="AM79" s="67" t="str">
        <f t="shared" si="10"/>
        <v>00</v>
      </c>
      <c r="AN79" s="67" t="str">
        <f t="shared" si="11"/>
        <v>00</v>
      </c>
      <c r="AO79" s="67" t="str">
        <f t="shared" si="12"/>
        <v>00</v>
      </c>
      <c r="AQ79" s="206"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7"/>
      <c r="AL80" s="67" t="str">
        <f t="shared" si="9"/>
        <v>09</v>
      </c>
      <c r="AM80" s="67" t="str">
        <f t="shared" si="10"/>
        <v>00</v>
      </c>
      <c r="AN80" s="67" t="str">
        <f t="shared" si="11"/>
        <v>00</v>
      </c>
      <c r="AO80" s="67" t="str">
        <f t="shared" si="12"/>
        <v>00</v>
      </c>
      <c r="AQ80" s="206"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7"/>
      <c r="AL81" s="67" t="str">
        <f t="shared" si="9"/>
        <v>0A</v>
      </c>
      <c r="AM81" s="67" t="str">
        <f t="shared" si="10"/>
        <v>00</v>
      </c>
      <c r="AN81" s="67" t="str">
        <f t="shared" si="11"/>
        <v>00</v>
      </c>
      <c r="AO81" s="67" t="str">
        <f t="shared" si="12"/>
        <v>00</v>
      </c>
      <c r="AQ81" s="206"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7"/>
      <c r="AL82" s="67" t="str">
        <f t="shared" si="9"/>
        <v>0B</v>
      </c>
      <c r="AM82" s="67" t="str">
        <f t="shared" si="10"/>
        <v>00</v>
      </c>
      <c r="AN82" s="67" t="str">
        <f t="shared" si="11"/>
        <v>00</v>
      </c>
      <c r="AO82" s="67" t="str">
        <f t="shared" si="12"/>
        <v>00</v>
      </c>
      <c r="AQ82" s="206"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7"/>
      <c r="AL83" s="67" t="str">
        <f t="shared" si="9"/>
        <v>0C</v>
      </c>
      <c r="AM83" s="67" t="str">
        <f t="shared" si="10"/>
        <v>00</v>
      </c>
      <c r="AN83" s="67" t="str">
        <f t="shared" si="11"/>
        <v>00</v>
      </c>
      <c r="AO83" s="67" t="str">
        <f t="shared" si="12"/>
        <v>00</v>
      </c>
      <c r="AQ83" s="206"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7"/>
      <c r="AL84" s="67" t="str">
        <f t="shared" si="9"/>
        <v>0D</v>
      </c>
      <c r="AM84" s="67" t="str">
        <f t="shared" si="10"/>
        <v>00</v>
      </c>
      <c r="AN84" s="67" t="str">
        <f t="shared" si="11"/>
        <v>00</v>
      </c>
      <c r="AO84" s="67" t="str">
        <f t="shared" si="12"/>
        <v>00</v>
      </c>
      <c r="AQ84" s="206"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7"/>
      <c r="AL85" s="67" t="str">
        <f t="shared" si="9"/>
        <v>0E</v>
      </c>
      <c r="AM85" s="67" t="str">
        <f t="shared" si="10"/>
        <v>00</v>
      </c>
      <c r="AN85" s="67" t="str">
        <f t="shared" si="11"/>
        <v>00</v>
      </c>
      <c r="AO85" s="67" t="str">
        <f t="shared" si="12"/>
        <v>00</v>
      </c>
      <c r="AQ85" s="206"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7"/>
      <c r="AL86" s="67" t="str">
        <f t="shared" si="9"/>
        <v>0F</v>
      </c>
      <c r="AM86" s="67" t="str">
        <f t="shared" si="10"/>
        <v>00</v>
      </c>
      <c r="AN86" s="67" t="str">
        <f t="shared" si="11"/>
        <v>00</v>
      </c>
      <c r="AO86" s="67" t="str">
        <f t="shared" si="12"/>
        <v>00</v>
      </c>
      <c r="AQ86" s="206"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0</v>
      </c>
      <c r="AF87" s="132">
        <f t="shared" si="14"/>
        <v>0</v>
      </c>
      <c r="AG87" s="132">
        <f t="shared" si="14"/>
        <v>0</v>
      </c>
      <c r="AH87" s="132">
        <f t="shared" si="14"/>
        <v>0</v>
      </c>
      <c r="AI87" s="132">
        <f t="shared" si="14"/>
        <v>0</v>
      </c>
      <c r="AJ87" s="52" t="str">
        <f t="shared" si="6"/>
        <v/>
      </c>
      <c r="AK87" s="67"/>
      <c r="AL87" s="67" t="str">
        <f t="shared" si="9"/>
        <v>00</v>
      </c>
      <c r="AM87" s="67" t="str">
        <f t="shared" si="10"/>
        <v>00</v>
      </c>
      <c r="AN87" s="67" t="str">
        <f t="shared" si="11"/>
        <v>00</v>
      </c>
      <c r="AO87" s="67" t="str">
        <f t="shared" si="12"/>
        <v>00</v>
      </c>
      <c r="AQ87" s="206" t="str">
        <f t="shared" si="7"/>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0</v>
      </c>
      <c r="AF88" s="132">
        <f t="shared" si="14"/>
        <v>0</v>
      </c>
      <c r="AG88" s="132">
        <f t="shared" si="14"/>
        <v>0</v>
      </c>
      <c r="AH88" s="132">
        <f t="shared" si="14"/>
        <v>0</v>
      </c>
      <c r="AI88" s="132">
        <f t="shared" si="14"/>
        <v>0</v>
      </c>
      <c r="AJ88" s="52" t="str">
        <f t="shared" si="6"/>
        <v/>
      </c>
      <c r="AK88" s="67"/>
      <c r="AL88" s="67" t="str">
        <f t="shared" si="9"/>
        <v>00</v>
      </c>
      <c r="AM88" s="67" t="str">
        <f t="shared" si="10"/>
        <v>00</v>
      </c>
      <c r="AN88" s="67" t="str">
        <f t="shared" si="11"/>
        <v>00</v>
      </c>
      <c r="AO88" s="67" t="str">
        <f t="shared" si="12"/>
        <v>00</v>
      </c>
      <c r="AQ88" s="206" t="str">
        <f t="shared" si="7"/>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0</v>
      </c>
      <c r="AF89" s="132">
        <f t="shared" si="14"/>
        <v>0</v>
      </c>
      <c r="AG89" s="132">
        <f t="shared" si="14"/>
        <v>0</v>
      </c>
      <c r="AH89" s="132">
        <f t="shared" si="14"/>
        <v>0</v>
      </c>
      <c r="AI89" s="132">
        <f t="shared" si="14"/>
        <v>0</v>
      </c>
      <c r="AJ89" s="52" t="str">
        <f t="shared" si="6"/>
        <v/>
      </c>
      <c r="AK89" s="67"/>
      <c r="AL89" s="67" t="str">
        <f t="shared" si="9"/>
        <v>00</v>
      </c>
      <c r="AM89" s="67" t="str">
        <f t="shared" si="10"/>
        <v>00</v>
      </c>
      <c r="AN89" s="67" t="str">
        <f t="shared" si="11"/>
        <v>00</v>
      </c>
      <c r="AO89" s="67" t="str">
        <f t="shared" si="12"/>
        <v>00</v>
      </c>
      <c r="AQ89" s="206" t="str">
        <f t="shared" si="7"/>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0</v>
      </c>
      <c r="AF90" s="132">
        <f t="shared" si="14"/>
        <v>0</v>
      </c>
      <c r="AG90" s="132">
        <f t="shared" si="14"/>
        <v>0</v>
      </c>
      <c r="AH90" s="132">
        <f t="shared" si="14"/>
        <v>0</v>
      </c>
      <c r="AI90" s="132">
        <f t="shared" si="14"/>
        <v>0</v>
      </c>
      <c r="AJ90" s="52" t="str">
        <f t="shared" si="6"/>
        <v/>
      </c>
      <c r="AK90" s="67"/>
      <c r="AL90" s="67" t="str">
        <f t="shared" si="9"/>
        <v>00</v>
      </c>
      <c r="AM90" s="67" t="str">
        <f t="shared" si="10"/>
        <v>00</v>
      </c>
      <c r="AN90" s="67" t="str">
        <f t="shared" si="11"/>
        <v>00</v>
      </c>
      <c r="AO90" s="67" t="str">
        <f t="shared" si="12"/>
        <v>00</v>
      </c>
      <c r="AQ90" s="206" t="str">
        <f t="shared" si="7"/>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0</v>
      </c>
      <c r="AF91" s="132">
        <f t="shared" si="14"/>
        <v>0</v>
      </c>
      <c r="AG91" s="132">
        <f t="shared" si="14"/>
        <v>0</v>
      </c>
      <c r="AH91" s="132">
        <f t="shared" si="14"/>
        <v>0</v>
      </c>
      <c r="AI91" s="132">
        <f t="shared" si="14"/>
        <v>0</v>
      </c>
      <c r="AJ91" s="52" t="str">
        <f t="shared" si="6"/>
        <v/>
      </c>
      <c r="AK91" s="67"/>
      <c r="AL91" s="67" t="str">
        <f t="shared" si="9"/>
        <v>00</v>
      </c>
      <c r="AM91" s="67" t="str">
        <f t="shared" si="10"/>
        <v>00</v>
      </c>
      <c r="AN91" s="67" t="str">
        <f t="shared" si="11"/>
        <v>00</v>
      </c>
      <c r="AO91" s="67" t="str">
        <f t="shared" si="12"/>
        <v>00</v>
      </c>
      <c r="AQ91" s="206" t="str">
        <f t="shared" si="7"/>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0</v>
      </c>
      <c r="AF92" s="132">
        <f t="shared" si="14"/>
        <v>0</v>
      </c>
      <c r="AG92" s="132">
        <f t="shared" si="14"/>
        <v>0</v>
      </c>
      <c r="AH92" s="132">
        <f t="shared" si="14"/>
        <v>0</v>
      </c>
      <c r="AI92" s="132">
        <f t="shared" si="14"/>
        <v>0</v>
      </c>
      <c r="AJ92" s="52" t="str">
        <f t="shared" si="6"/>
        <v/>
      </c>
      <c r="AK92" s="67"/>
      <c r="AL92" s="67" t="str">
        <f t="shared" si="9"/>
        <v>00</v>
      </c>
      <c r="AM92" s="67" t="str">
        <f t="shared" si="10"/>
        <v>00</v>
      </c>
      <c r="AN92" s="67" t="str">
        <f t="shared" si="11"/>
        <v>00</v>
      </c>
      <c r="AO92" s="67" t="str">
        <f t="shared" si="12"/>
        <v>00</v>
      </c>
      <c r="AQ92" s="206" t="str">
        <f t="shared" si="7"/>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0</v>
      </c>
      <c r="AF93" s="132">
        <f t="shared" si="14"/>
        <v>0</v>
      </c>
      <c r="AG93" s="132">
        <f t="shared" si="14"/>
        <v>0</v>
      </c>
      <c r="AH93" s="132">
        <f t="shared" si="14"/>
        <v>0</v>
      </c>
      <c r="AI93" s="132">
        <f t="shared" si="14"/>
        <v>0</v>
      </c>
      <c r="AJ93" s="52" t="str">
        <f t="shared" si="6"/>
        <v/>
      </c>
      <c r="AK93" s="67"/>
      <c r="AL93" s="67" t="str">
        <f t="shared" si="9"/>
        <v>00</v>
      </c>
      <c r="AM93" s="67" t="str">
        <f t="shared" si="10"/>
        <v>00</v>
      </c>
      <c r="AN93" s="67" t="str">
        <f t="shared" si="11"/>
        <v>00</v>
      </c>
      <c r="AO93" s="67" t="str">
        <f t="shared" si="12"/>
        <v>00</v>
      </c>
      <c r="AQ93" s="206" t="str">
        <f t="shared" si="7"/>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0</v>
      </c>
      <c r="AF94" s="132">
        <f t="shared" si="14"/>
        <v>0</v>
      </c>
      <c r="AG94" s="132">
        <f t="shared" si="14"/>
        <v>0</v>
      </c>
      <c r="AH94" s="132">
        <f t="shared" si="14"/>
        <v>0</v>
      </c>
      <c r="AI94" s="132">
        <f>IF(AI29=1,1,0)</f>
        <v>0</v>
      </c>
      <c r="AJ94" s="52" t="str">
        <f t="shared" si="6"/>
        <v/>
      </c>
      <c r="AK94" s="67"/>
      <c r="AL94" s="67" t="str">
        <f t="shared" si="9"/>
        <v>00</v>
      </c>
      <c r="AM94" s="67" t="str">
        <f t="shared" si="10"/>
        <v>00</v>
      </c>
      <c r="AN94" s="67" t="str">
        <f t="shared" si="11"/>
        <v>00</v>
      </c>
      <c r="AO94" s="67" t="str">
        <f t="shared" si="12"/>
        <v>00</v>
      </c>
      <c r="AQ94" s="206" t="str">
        <f t="shared" si="7"/>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0</v>
      </c>
      <c r="AF95" s="132">
        <f t="shared" si="15"/>
        <v>0</v>
      </c>
      <c r="AG95" s="132">
        <f t="shared" si="15"/>
        <v>0</v>
      </c>
      <c r="AH95" s="132">
        <f t="shared" si="15"/>
        <v>0</v>
      </c>
      <c r="AI95" s="132">
        <f t="shared" si="15"/>
        <v>0</v>
      </c>
      <c r="AJ95" s="52" t="str">
        <f t="shared" si="6"/>
        <v/>
      </c>
      <c r="AK95" s="67"/>
      <c r="AL95" s="67" t="str">
        <f t="shared" si="9"/>
        <v>00</v>
      </c>
      <c r="AM95" s="67" t="str">
        <f t="shared" si="10"/>
        <v>00</v>
      </c>
      <c r="AN95" s="67" t="str">
        <f t="shared" si="11"/>
        <v>00</v>
      </c>
      <c r="AO95" s="67" t="str">
        <f t="shared" si="12"/>
        <v>00</v>
      </c>
      <c r="AQ95" s="206" t="str">
        <f t="shared" si="7"/>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0</v>
      </c>
      <c r="AF96" s="132">
        <f t="shared" si="15"/>
        <v>0</v>
      </c>
      <c r="AG96" s="132">
        <f t="shared" si="15"/>
        <v>0</v>
      </c>
      <c r="AH96" s="132">
        <f t="shared" si="15"/>
        <v>0</v>
      </c>
      <c r="AI96" s="132">
        <f t="shared" si="15"/>
        <v>0</v>
      </c>
      <c r="AJ96" s="52" t="str">
        <f t="shared" si="6"/>
        <v/>
      </c>
      <c r="AK96" s="67"/>
      <c r="AL96" s="67" t="str">
        <f t="shared" si="9"/>
        <v>00</v>
      </c>
      <c r="AM96" s="67" t="str">
        <f t="shared" si="10"/>
        <v>00</v>
      </c>
      <c r="AN96" s="67" t="str">
        <f t="shared" si="11"/>
        <v>00</v>
      </c>
      <c r="AO96" s="67" t="str">
        <f t="shared" si="12"/>
        <v>00</v>
      </c>
      <c r="AQ96" s="206" t="str">
        <f t="shared" si="7"/>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0</v>
      </c>
      <c r="AF97" s="132">
        <f t="shared" si="15"/>
        <v>0</v>
      </c>
      <c r="AG97" s="132">
        <f t="shared" si="15"/>
        <v>0</v>
      </c>
      <c r="AH97" s="132">
        <f t="shared" si="15"/>
        <v>0</v>
      </c>
      <c r="AI97" s="132">
        <f t="shared" si="15"/>
        <v>0</v>
      </c>
      <c r="AJ97" s="52" t="str">
        <f t="shared" si="6"/>
        <v/>
      </c>
      <c r="AK97" s="67"/>
      <c r="AL97" s="67" t="str">
        <f t="shared" si="9"/>
        <v>00</v>
      </c>
      <c r="AM97" s="67" t="str">
        <f t="shared" si="10"/>
        <v>00</v>
      </c>
      <c r="AN97" s="67" t="str">
        <f t="shared" si="11"/>
        <v>00</v>
      </c>
      <c r="AO97" s="67" t="str">
        <f t="shared" si="12"/>
        <v>00</v>
      </c>
      <c r="AQ97" s="206" t="str">
        <f t="shared" si="7"/>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0</v>
      </c>
      <c r="AF98" s="132">
        <f t="shared" si="15"/>
        <v>0</v>
      </c>
      <c r="AG98" s="132">
        <f t="shared" si="15"/>
        <v>0</v>
      </c>
      <c r="AH98" s="132">
        <f t="shared" si="15"/>
        <v>0</v>
      </c>
      <c r="AI98" s="132">
        <f t="shared" si="15"/>
        <v>0</v>
      </c>
      <c r="AJ98" s="52" t="str">
        <f t="shared" si="6"/>
        <v/>
      </c>
      <c r="AK98" s="67"/>
      <c r="AL98" s="67" t="str">
        <f t="shared" si="9"/>
        <v>00</v>
      </c>
      <c r="AM98" s="67" t="str">
        <f t="shared" si="10"/>
        <v>00</v>
      </c>
      <c r="AN98" s="67" t="str">
        <f t="shared" si="11"/>
        <v>00</v>
      </c>
      <c r="AO98" s="67" t="str">
        <f t="shared" si="12"/>
        <v>00</v>
      </c>
      <c r="AQ98" s="206" t="str">
        <f t="shared" si="7"/>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0</v>
      </c>
      <c r="AF99" s="132">
        <f t="shared" si="15"/>
        <v>0</v>
      </c>
      <c r="AG99" s="132">
        <f t="shared" si="15"/>
        <v>0</v>
      </c>
      <c r="AH99" s="132">
        <f t="shared" si="15"/>
        <v>0</v>
      </c>
      <c r="AI99" s="132">
        <f t="shared" si="15"/>
        <v>0</v>
      </c>
      <c r="AJ99" s="52" t="str">
        <f t="shared" si="6"/>
        <v/>
      </c>
      <c r="AK99" s="67"/>
      <c r="AL99" s="67" t="str">
        <f t="shared" si="9"/>
        <v>00</v>
      </c>
      <c r="AM99" s="67" t="str">
        <f t="shared" si="10"/>
        <v>00</v>
      </c>
      <c r="AN99" s="67" t="str">
        <f t="shared" si="11"/>
        <v>00</v>
      </c>
      <c r="AO99" s="67" t="str">
        <f t="shared" si="12"/>
        <v>00</v>
      </c>
      <c r="AQ99" s="206" t="str">
        <f t="shared" si="7"/>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0</v>
      </c>
      <c r="AF100" s="132">
        <f t="shared" si="15"/>
        <v>0</v>
      </c>
      <c r="AG100" s="132">
        <f t="shared" si="15"/>
        <v>0</v>
      </c>
      <c r="AH100" s="132">
        <f t="shared" si="15"/>
        <v>0</v>
      </c>
      <c r="AI100" s="132">
        <f t="shared" si="15"/>
        <v>0</v>
      </c>
      <c r="AJ100" s="52" t="str">
        <f t="shared" si="6"/>
        <v/>
      </c>
      <c r="AK100" s="67"/>
      <c r="AL100" s="67" t="str">
        <f t="shared" si="9"/>
        <v>00</v>
      </c>
      <c r="AM100" s="67" t="str">
        <f t="shared" si="10"/>
        <v>00</v>
      </c>
      <c r="AN100" s="67" t="str">
        <f t="shared" si="11"/>
        <v>00</v>
      </c>
      <c r="AO100" s="67" t="str">
        <f t="shared" si="12"/>
        <v>00</v>
      </c>
      <c r="AQ100" s="206" t="str">
        <f t="shared" si="7"/>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0</v>
      </c>
      <c r="AF101" s="132">
        <f t="shared" si="15"/>
        <v>0</v>
      </c>
      <c r="AG101" s="132">
        <f t="shared" si="15"/>
        <v>0</v>
      </c>
      <c r="AH101" s="132">
        <f t="shared" si="15"/>
        <v>0</v>
      </c>
      <c r="AI101" s="132">
        <f t="shared" si="15"/>
        <v>0</v>
      </c>
      <c r="AJ101" s="52" t="str">
        <f t="shared" si="6"/>
        <v/>
      </c>
      <c r="AK101" s="67"/>
      <c r="AL101" s="67" t="str">
        <f t="shared" si="9"/>
        <v>00</v>
      </c>
      <c r="AM101" s="67" t="str">
        <f t="shared" si="10"/>
        <v>00</v>
      </c>
      <c r="AN101" s="67" t="str">
        <f t="shared" si="11"/>
        <v>00</v>
      </c>
      <c r="AO101" s="67" t="str">
        <f t="shared" si="12"/>
        <v>00</v>
      </c>
      <c r="AQ101" s="206" t="str">
        <f t="shared" si="7"/>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0</v>
      </c>
      <c r="AF102" s="132">
        <f t="shared" si="15"/>
        <v>0</v>
      </c>
      <c r="AG102" s="132">
        <f t="shared" si="15"/>
        <v>0</v>
      </c>
      <c r="AH102" s="132">
        <f t="shared" si="15"/>
        <v>0</v>
      </c>
      <c r="AI102" s="132">
        <f>IF(AI37=1,1,0)</f>
        <v>0</v>
      </c>
      <c r="AJ102" s="52" t="str">
        <f t="shared" si="6"/>
        <v/>
      </c>
      <c r="AK102" s="67"/>
      <c r="AL102" s="67" t="str">
        <f t="shared" si="9"/>
        <v>00</v>
      </c>
      <c r="AM102" s="67" t="str">
        <f t="shared" si="10"/>
        <v>00</v>
      </c>
      <c r="AN102" s="67" t="str">
        <f t="shared" si="11"/>
        <v>00</v>
      </c>
      <c r="AO102" s="67" t="str">
        <f t="shared" si="12"/>
        <v>00</v>
      </c>
      <c r="AQ102" s="206" t="str">
        <f t="shared" si="7"/>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0</v>
      </c>
      <c r="AE103" s="132">
        <f t="shared" si="16"/>
        <v>0</v>
      </c>
      <c r="AF103" s="132">
        <f t="shared" si="16"/>
        <v>0</v>
      </c>
      <c r="AG103" s="132">
        <f t="shared" si="16"/>
        <v>0</v>
      </c>
      <c r="AH103" s="132">
        <f t="shared" si="16"/>
        <v>0</v>
      </c>
      <c r="AI103" s="132">
        <f t="shared" si="16"/>
        <v>0</v>
      </c>
      <c r="AJ103" s="52" t="str">
        <f t="shared" si="6"/>
        <v/>
      </c>
      <c r="AK103" s="67"/>
      <c r="AL103" s="67" t="str">
        <f t="shared" si="9"/>
        <v>00</v>
      </c>
      <c r="AM103" s="67" t="str">
        <f t="shared" si="10"/>
        <v>00</v>
      </c>
      <c r="AN103" s="67" t="str">
        <f t="shared" si="11"/>
        <v>00</v>
      </c>
      <c r="AO103" s="67" t="str">
        <f t="shared" si="12"/>
        <v>00</v>
      </c>
      <c r="AQ103" s="206" t="str">
        <f t="shared" si="7"/>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0</v>
      </c>
      <c r="AE104" s="132">
        <f t="shared" si="16"/>
        <v>0</v>
      </c>
      <c r="AF104" s="132">
        <f t="shared" si="16"/>
        <v>0</v>
      </c>
      <c r="AG104" s="132">
        <f t="shared" si="16"/>
        <v>0</v>
      </c>
      <c r="AH104" s="132">
        <f t="shared" si="16"/>
        <v>0</v>
      </c>
      <c r="AI104" s="132">
        <f t="shared" si="16"/>
        <v>0</v>
      </c>
      <c r="AJ104" s="52" t="str">
        <f t="shared" si="6"/>
        <v/>
      </c>
      <c r="AK104" s="67"/>
      <c r="AL104" s="67" t="str">
        <f t="shared" si="9"/>
        <v>00</v>
      </c>
      <c r="AM104" s="67" t="str">
        <f t="shared" si="10"/>
        <v>00</v>
      </c>
      <c r="AN104" s="67" t="str">
        <f t="shared" si="11"/>
        <v>00</v>
      </c>
      <c r="AO104" s="67" t="str">
        <f t="shared" si="12"/>
        <v>00</v>
      </c>
      <c r="AQ104" s="206" t="str">
        <f t="shared" si="7"/>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0</v>
      </c>
      <c r="AE105" s="132">
        <f t="shared" si="16"/>
        <v>0</v>
      </c>
      <c r="AF105" s="132">
        <f t="shared" si="16"/>
        <v>0</v>
      </c>
      <c r="AG105" s="132">
        <f t="shared" si="16"/>
        <v>0</v>
      </c>
      <c r="AH105" s="132">
        <f t="shared" si="16"/>
        <v>0</v>
      </c>
      <c r="AI105" s="132">
        <f t="shared" si="16"/>
        <v>0</v>
      </c>
      <c r="AJ105" s="52" t="str">
        <f t="shared" si="6"/>
        <v/>
      </c>
      <c r="AK105" s="67"/>
      <c r="AL105" s="67" t="str">
        <f t="shared" si="9"/>
        <v>00</v>
      </c>
      <c r="AM105" s="67" t="str">
        <f t="shared" si="10"/>
        <v>00</v>
      </c>
      <c r="AN105" s="67" t="str">
        <f t="shared" si="11"/>
        <v>00</v>
      </c>
      <c r="AO105" s="67" t="str">
        <f t="shared" si="12"/>
        <v>00</v>
      </c>
      <c r="AQ105" s="206" t="str">
        <f t="shared" si="7"/>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0</v>
      </c>
      <c r="AE106" s="132">
        <f t="shared" si="16"/>
        <v>0</v>
      </c>
      <c r="AF106" s="132">
        <f t="shared" si="16"/>
        <v>0</v>
      </c>
      <c r="AG106" s="132">
        <f t="shared" si="16"/>
        <v>0</v>
      </c>
      <c r="AH106" s="132">
        <f t="shared" si="16"/>
        <v>0</v>
      </c>
      <c r="AI106" s="132">
        <f t="shared" si="16"/>
        <v>0</v>
      </c>
      <c r="AJ106" s="52" t="str">
        <f t="shared" si="6"/>
        <v/>
      </c>
      <c r="AK106" s="67"/>
      <c r="AL106" s="67" t="str">
        <f t="shared" si="9"/>
        <v>00</v>
      </c>
      <c r="AM106" s="67" t="str">
        <f t="shared" si="10"/>
        <v>00</v>
      </c>
      <c r="AN106" s="67" t="str">
        <f t="shared" si="11"/>
        <v>00</v>
      </c>
      <c r="AO106" s="67" t="str">
        <f t="shared" si="12"/>
        <v>00</v>
      </c>
      <c r="AQ106" s="206" t="str">
        <f t="shared" si="7"/>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0</v>
      </c>
      <c r="AE107" s="132">
        <f t="shared" si="16"/>
        <v>0</v>
      </c>
      <c r="AF107" s="132">
        <f t="shared" si="16"/>
        <v>0</v>
      </c>
      <c r="AG107" s="132">
        <f t="shared" si="16"/>
        <v>0</v>
      </c>
      <c r="AH107" s="132">
        <f t="shared" si="16"/>
        <v>0</v>
      </c>
      <c r="AI107" s="132">
        <f t="shared" si="16"/>
        <v>0</v>
      </c>
      <c r="AJ107" s="52" t="str">
        <f t="shared" si="6"/>
        <v/>
      </c>
      <c r="AK107" s="67"/>
      <c r="AL107" s="67" t="str">
        <f t="shared" si="9"/>
        <v>00</v>
      </c>
      <c r="AM107" s="67" t="str">
        <f t="shared" si="10"/>
        <v>00</v>
      </c>
      <c r="AN107" s="67" t="str">
        <f t="shared" si="11"/>
        <v>00</v>
      </c>
      <c r="AO107" s="67" t="str">
        <f t="shared" si="12"/>
        <v>00</v>
      </c>
      <c r="AQ107" s="206" t="str">
        <f t="shared" si="7"/>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0</v>
      </c>
      <c r="AE108" s="132">
        <f t="shared" si="16"/>
        <v>0</v>
      </c>
      <c r="AF108" s="132">
        <f t="shared" si="16"/>
        <v>0</v>
      </c>
      <c r="AG108" s="132">
        <f t="shared" si="16"/>
        <v>0</v>
      </c>
      <c r="AH108" s="132">
        <f t="shared" si="16"/>
        <v>0</v>
      </c>
      <c r="AI108" s="132">
        <f t="shared" si="16"/>
        <v>0</v>
      </c>
      <c r="AJ108" s="52" t="str">
        <f t="shared" si="6"/>
        <v/>
      </c>
      <c r="AK108" s="67"/>
      <c r="AL108" s="67" t="str">
        <f t="shared" si="9"/>
        <v>00</v>
      </c>
      <c r="AM108" s="67" t="str">
        <f t="shared" si="10"/>
        <v>00</v>
      </c>
      <c r="AN108" s="67" t="str">
        <f t="shared" si="11"/>
        <v>00</v>
      </c>
      <c r="AO108" s="67" t="str">
        <f t="shared" si="12"/>
        <v>00</v>
      </c>
      <c r="AQ108" s="206" t="str">
        <f t="shared" si="7"/>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0</v>
      </c>
      <c r="AE109" s="132">
        <f t="shared" si="16"/>
        <v>0</v>
      </c>
      <c r="AF109" s="132">
        <f t="shared" si="16"/>
        <v>0</v>
      </c>
      <c r="AG109" s="132">
        <f t="shared" si="16"/>
        <v>0</v>
      </c>
      <c r="AH109" s="132">
        <f t="shared" si="16"/>
        <v>0</v>
      </c>
      <c r="AI109" s="132">
        <f t="shared" si="16"/>
        <v>0</v>
      </c>
      <c r="AJ109" s="52" t="str">
        <f t="shared" si="6"/>
        <v/>
      </c>
      <c r="AK109" s="67"/>
      <c r="AL109" s="67" t="str">
        <f t="shared" si="9"/>
        <v>00</v>
      </c>
      <c r="AM109" s="67" t="str">
        <f t="shared" si="10"/>
        <v>00</v>
      </c>
      <c r="AN109" s="67" t="str">
        <f t="shared" si="11"/>
        <v>00</v>
      </c>
      <c r="AO109" s="67" t="str">
        <f t="shared" si="12"/>
        <v>00</v>
      </c>
      <c r="AQ109" s="206" t="str">
        <f t="shared" si="7"/>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0</v>
      </c>
      <c r="AE110" s="132">
        <f t="shared" si="16"/>
        <v>0</v>
      </c>
      <c r="AF110" s="132">
        <f t="shared" si="16"/>
        <v>0</v>
      </c>
      <c r="AG110" s="132">
        <f t="shared" si="16"/>
        <v>0</v>
      </c>
      <c r="AH110" s="132">
        <f t="shared" si="16"/>
        <v>0</v>
      </c>
      <c r="AI110" s="132">
        <f>IF(AI45=1,1,0)</f>
        <v>0</v>
      </c>
      <c r="AJ110" s="52" t="str">
        <f t="shared" si="6"/>
        <v/>
      </c>
      <c r="AK110" s="67"/>
      <c r="AL110" s="67" t="str">
        <f t="shared" si="9"/>
        <v>00</v>
      </c>
      <c r="AM110" s="67" t="str">
        <f t="shared" si="10"/>
        <v>00</v>
      </c>
      <c r="AN110" s="67" t="str">
        <f t="shared" si="11"/>
        <v>00</v>
      </c>
      <c r="AO110" s="67" t="str">
        <f t="shared" si="12"/>
        <v>00</v>
      </c>
      <c r="AQ110" s="206" t="str">
        <f t="shared" si="7"/>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0</v>
      </c>
      <c r="AE111" s="132">
        <f t="shared" si="17"/>
        <v>0</v>
      </c>
      <c r="AF111" s="132">
        <f t="shared" si="17"/>
        <v>0</v>
      </c>
      <c r="AG111" s="132">
        <f t="shared" si="17"/>
        <v>0</v>
      </c>
      <c r="AH111" s="132">
        <f t="shared" si="17"/>
        <v>0</v>
      </c>
      <c r="AI111" s="132">
        <f t="shared" si="17"/>
        <v>0</v>
      </c>
      <c r="AJ111" s="52" t="str">
        <f t="shared" si="6"/>
        <v/>
      </c>
      <c r="AK111" s="67"/>
      <c r="AL111" s="67" t="str">
        <f t="shared" si="9"/>
        <v>00</v>
      </c>
      <c r="AM111" s="67" t="str">
        <f t="shared" si="10"/>
        <v>00</v>
      </c>
      <c r="AN111" s="67" t="str">
        <f t="shared" si="11"/>
        <v>00</v>
      </c>
      <c r="AO111" s="67" t="str">
        <f t="shared" si="12"/>
        <v>00</v>
      </c>
      <c r="AQ111" s="206" t="str">
        <f t="shared" si="7"/>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0</v>
      </c>
      <c r="AE112" s="132">
        <f t="shared" si="17"/>
        <v>0</v>
      </c>
      <c r="AF112" s="132">
        <f t="shared" si="17"/>
        <v>0</v>
      </c>
      <c r="AG112" s="132">
        <f t="shared" si="17"/>
        <v>0</v>
      </c>
      <c r="AH112" s="132">
        <f t="shared" si="17"/>
        <v>0</v>
      </c>
      <c r="AI112" s="132">
        <f t="shared" si="17"/>
        <v>0</v>
      </c>
      <c r="AJ112" s="52" t="str">
        <f t="shared" si="6"/>
        <v/>
      </c>
      <c r="AK112" s="67"/>
      <c r="AL112" s="67" t="str">
        <f t="shared" si="9"/>
        <v>00</v>
      </c>
      <c r="AM112" s="67" t="str">
        <f t="shared" si="10"/>
        <v>00</v>
      </c>
      <c r="AN112" s="67" t="str">
        <f t="shared" si="11"/>
        <v>00</v>
      </c>
      <c r="AO112" s="67" t="str">
        <f t="shared" si="12"/>
        <v>00</v>
      </c>
      <c r="AQ112" s="206" t="str">
        <f t="shared" si="7"/>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0</v>
      </c>
      <c r="AE113" s="132">
        <f t="shared" si="17"/>
        <v>0</v>
      </c>
      <c r="AF113" s="132">
        <f t="shared" si="17"/>
        <v>0</v>
      </c>
      <c r="AG113" s="132">
        <f t="shared" si="17"/>
        <v>0</v>
      </c>
      <c r="AH113" s="132">
        <f t="shared" si="17"/>
        <v>0</v>
      </c>
      <c r="AI113" s="132">
        <f t="shared" si="17"/>
        <v>0</v>
      </c>
      <c r="AJ113" s="52" t="str">
        <f t="shared" si="6"/>
        <v/>
      </c>
      <c r="AK113" s="67"/>
      <c r="AL113" s="67" t="str">
        <f t="shared" si="9"/>
        <v>00</v>
      </c>
      <c r="AM113" s="67" t="str">
        <f t="shared" si="10"/>
        <v>00</v>
      </c>
      <c r="AN113" s="67" t="str">
        <f t="shared" si="11"/>
        <v>00</v>
      </c>
      <c r="AO113" s="67" t="str">
        <f t="shared" si="12"/>
        <v>00</v>
      </c>
      <c r="AQ113" s="206" t="str">
        <f t="shared" si="7"/>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0</v>
      </c>
      <c r="AE114" s="132">
        <f t="shared" si="17"/>
        <v>0</v>
      </c>
      <c r="AF114" s="132">
        <f t="shared" si="17"/>
        <v>0</v>
      </c>
      <c r="AG114" s="132">
        <f t="shared" si="17"/>
        <v>0</v>
      </c>
      <c r="AH114" s="132">
        <f t="shared" si="17"/>
        <v>0</v>
      </c>
      <c r="AI114" s="132">
        <f t="shared" si="17"/>
        <v>0</v>
      </c>
      <c r="AJ114" s="52" t="str">
        <f t="shared" si="6"/>
        <v/>
      </c>
      <c r="AK114" s="67"/>
      <c r="AL114" s="67" t="str">
        <f t="shared" si="9"/>
        <v>00</v>
      </c>
      <c r="AM114" s="67" t="str">
        <f t="shared" si="10"/>
        <v>00</v>
      </c>
      <c r="AN114" s="67" t="str">
        <f t="shared" si="11"/>
        <v>00</v>
      </c>
      <c r="AO114" s="67" t="str">
        <f t="shared" si="12"/>
        <v>00</v>
      </c>
      <c r="AQ114" s="206" t="str">
        <f t="shared" si="7"/>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0</v>
      </c>
      <c r="AE115" s="132">
        <f t="shared" si="17"/>
        <v>0</v>
      </c>
      <c r="AF115" s="132">
        <f t="shared" si="17"/>
        <v>0</v>
      </c>
      <c r="AG115" s="132">
        <f t="shared" si="17"/>
        <v>0</v>
      </c>
      <c r="AH115" s="132">
        <f t="shared" si="17"/>
        <v>0</v>
      </c>
      <c r="AI115" s="132">
        <f t="shared" si="17"/>
        <v>0</v>
      </c>
      <c r="AJ115" s="52" t="str">
        <f t="shared" si="6"/>
        <v/>
      </c>
      <c r="AK115" s="67"/>
      <c r="AL115" s="67" t="str">
        <f t="shared" si="9"/>
        <v>00</v>
      </c>
      <c r="AM115" s="67" t="str">
        <f t="shared" si="10"/>
        <v>00</v>
      </c>
      <c r="AN115" s="67" t="str">
        <f t="shared" si="11"/>
        <v>00</v>
      </c>
      <c r="AO115" s="67" t="str">
        <f t="shared" si="12"/>
        <v>00</v>
      </c>
      <c r="AQ115" s="206" t="str">
        <f t="shared" si="7"/>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0</v>
      </c>
      <c r="AE116" s="132">
        <f t="shared" si="17"/>
        <v>0</v>
      </c>
      <c r="AF116" s="132">
        <f t="shared" si="17"/>
        <v>0</v>
      </c>
      <c r="AG116" s="132">
        <f t="shared" si="17"/>
        <v>0</v>
      </c>
      <c r="AH116" s="132">
        <f t="shared" si="17"/>
        <v>0</v>
      </c>
      <c r="AI116" s="132">
        <f t="shared" si="17"/>
        <v>0</v>
      </c>
      <c r="AJ116" s="52" t="str">
        <f t="shared" si="6"/>
        <v/>
      </c>
      <c r="AK116" s="67"/>
      <c r="AL116" s="67" t="str">
        <f t="shared" si="9"/>
        <v>00</v>
      </c>
      <c r="AM116" s="67" t="str">
        <f t="shared" si="10"/>
        <v>00</v>
      </c>
      <c r="AN116" s="67" t="str">
        <f t="shared" si="11"/>
        <v>00</v>
      </c>
      <c r="AO116" s="67" t="str">
        <f t="shared" si="12"/>
        <v>00</v>
      </c>
      <c r="AQ116" s="206" t="str">
        <f t="shared" si="7"/>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0</v>
      </c>
      <c r="AE117" s="132">
        <f t="shared" si="17"/>
        <v>0</v>
      </c>
      <c r="AF117" s="132">
        <f t="shared" si="17"/>
        <v>0</v>
      </c>
      <c r="AG117" s="132">
        <f t="shared" si="17"/>
        <v>0</v>
      </c>
      <c r="AH117" s="132">
        <f t="shared" si="17"/>
        <v>0</v>
      </c>
      <c r="AI117" s="132">
        <f t="shared" si="17"/>
        <v>0</v>
      </c>
      <c r="AJ117" s="52" t="str">
        <f t="shared" si="6"/>
        <v/>
      </c>
      <c r="AK117" s="67"/>
      <c r="AL117" s="67" t="str">
        <f t="shared" si="9"/>
        <v>00</v>
      </c>
      <c r="AM117" s="67" t="str">
        <f t="shared" si="10"/>
        <v>00</v>
      </c>
      <c r="AN117" s="67" t="str">
        <f t="shared" si="11"/>
        <v>00</v>
      </c>
      <c r="AO117" s="67" t="str">
        <f t="shared" si="12"/>
        <v>00</v>
      </c>
      <c r="AQ117" s="206" t="str">
        <f t="shared" si="7"/>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0</v>
      </c>
      <c r="AE118" s="132">
        <f t="shared" si="17"/>
        <v>0</v>
      </c>
      <c r="AF118" s="132">
        <f t="shared" si="17"/>
        <v>0</v>
      </c>
      <c r="AG118" s="132">
        <f t="shared" si="17"/>
        <v>0</v>
      </c>
      <c r="AH118" s="132">
        <f t="shared" si="17"/>
        <v>0</v>
      </c>
      <c r="AI118" s="132">
        <f>IF(AI53=1,1,0)</f>
        <v>0</v>
      </c>
      <c r="AJ118" s="52" t="str">
        <f t="shared" si="6"/>
        <v/>
      </c>
      <c r="AK118" s="67"/>
      <c r="AL118" s="67" t="str">
        <f t="shared" si="9"/>
        <v>00</v>
      </c>
      <c r="AM118" s="67" t="str">
        <f t="shared" si="10"/>
        <v>00</v>
      </c>
      <c r="AN118" s="67" t="str">
        <f t="shared" si="11"/>
        <v>00</v>
      </c>
      <c r="AO118" s="67" t="str">
        <f t="shared" si="12"/>
        <v>00</v>
      </c>
      <c r="AQ118" s="206" t="str">
        <f t="shared" si="7"/>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0</v>
      </c>
      <c r="AE119" s="132">
        <f t="shared" si="18"/>
        <v>0</v>
      </c>
      <c r="AF119" s="132">
        <f t="shared" si="18"/>
        <v>0</v>
      </c>
      <c r="AG119" s="132">
        <f t="shared" si="18"/>
        <v>0</v>
      </c>
      <c r="AH119" s="132">
        <f t="shared" si="18"/>
        <v>0</v>
      </c>
      <c r="AI119" s="132">
        <f t="shared" si="18"/>
        <v>0</v>
      </c>
      <c r="AJ119" s="52" t="str">
        <f t="shared" si="6"/>
        <v/>
      </c>
      <c r="AK119" s="67"/>
      <c r="AL119" s="67" t="str">
        <f t="shared" si="9"/>
        <v>00</v>
      </c>
      <c r="AM119" s="67" t="str">
        <f t="shared" si="10"/>
        <v>00</v>
      </c>
      <c r="AN119" s="67" t="str">
        <f t="shared" si="11"/>
        <v>00</v>
      </c>
      <c r="AO119" s="67" t="str">
        <f t="shared" si="12"/>
        <v>00</v>
      </c>
      <c r="AQ119" s="206" t="str">
        <f t="shared" si="7"/>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0</v>
      </c>
      <c r="AE120" s="132">
        <f t="shared" si="18"/>
        <v>0</v>
      </c>
      <c r="AF120" s="132">
        <f t="shared" si="18"/>
        <v>0</v>
      </c>
      <c r="AG120" s="132">
        <f t="shared" si="18"/>
        <v>0</v>
      </c>
      <c r="AH120" s="132">
        <f t="shared" si="18"/>
        <v>0</v>
      </c>
      <c r="AI120" s="132">
        <f t="shared" si="18"/>
        <v>0</v>
      </c>
      <c r="AJ120" s="52" t="str">
        <f t="shared" si="6"/>
        <v/>
      </c>
      <c r="AK120" s="67"/>
      <c r="AL120" s="67" t="str">
        <f t="shared" si="9"/>
        <v>00</v>
      </c>
      <c r="AM120" s="67" t="str">
        <f t="shared" si="10"/>
        <v>00</v>
      </c>
      <c r="AN120" s="67" t="str">
        <f t="shared" si="11"/>
        <v>00</v>
      </c>
      <c r="AO120" s="67" t="str">
        <f t="shared" si="12"/>
        <v>00</v>
      </c>
      <c r="AQ120" s="206" t="str">
        <f t="shared" si="7"/>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0</v>
      </c>
      <c r="AE121" s="132">
        <f t="shared" si="18"/>
        <v>0</v>
      </c>
      <c r="AF121" s="132">
        <f t="shared" si="18"/>
        <v>0</v>
      </c>
      <c r="AG121" s="132">
        <f t="shared" si="18"/>
        <v>0</v>
      </c>
      <c r="AH121" s="132">
        <f t="shared" si="18"/>
        <v>0</v>
      </c>
      <c r="AI121" s="132">
        <f t="shared" si="18"/>
        <v>0</v>
      </c>
      <c r="AJ121" s="52" t="str">
        <f t="shared" si="6"/>
        <v/>
      </c>
      <c r="AK121" s="67"/>
      <c r="AL121" s="67" t="str">
        <f t="shared" si="9"/>
        <v>00</v>
      </c>
      <c r="AM121" s="67" t="str">
        <f t="shared" si="10"/>
        <v>00</v>
      </c>
      <c r="AN121" s="67" t="str">
        <f t="shared" si="11"/>
        <v>00</v>
      </c>
      <c r="AO121" s="67" t="str">
        <f t="shared" si="12"/>
        <v>00</v>
      </c>
      <c r="AQ121" s="206" t="str">
        <f t="shared" si="7"/>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0</v>
      </c>
      <c r="AE122" s="132">
        <f t="shared" si="18"/>
        <v>0</v>
      </c>
      <c r="AF122" s="132">
        <f t="shared" si="18"/>
        <v>0</v>
      </c>
      <c r="AG122" s="132">
        <f t="shared" si="18"/>
        <v>0</v>
      </c>
      <c r="AH122" s="132">
        <f t="shared" si="18"/>
        <v>0</v>
      </c>
      <c r="AI122" s="132">
        <f t="shared" si="18"/>
        <v>0</v>
      </c>
      <c r="AJ122" s="52" t="str">
        <f t="shared" si="6"/>
        <v/>
      </c>
      <c r="AK122" s="67"/>
      <c r="AL122" s="67" t="str">
        <f t="shared" si="9"/>
        <v>00</v>
      </c>
      <c r="AM122" s="67" t="str">
        <f t="shared" si="10"/>
        <v>00</v>
      </c>
      <c r="AN122" s="67" t="str">
        <f t="shared" si="11"/>
        <v>00</v>
      </c>
      <c r="AO122" s="67" t="str">
        <f t="shared" si="12"/>
        <v>00</v>
      </c>
      <c r="AQ122" s="206" t="str">
        <f t="shared" si="7"/>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0</v>
      </c>
      <c r="AE123" s="132">
        <f t="shared" si="18"/>
        <v>0</v>
      </c>
      <c r="AF123" s="132">
        <f t="shared" si="18"/>
        <v>0</v>
      </c>
      <c r="AG123" s="132">
        <f t="shared" si="18"/>
        <v>0</v>
      </c>
      <c r="AH123" s="132">
        <f t="shared" si="18"/>
        <v>0</v>
      </c>
      <c r="AI123" s="132">
        <f t="shared" si="18"/>
        <v>0</v>
      </c>
      <c r="AJ123" s="52" t="str">
        <f t="shared" si="6"/>
        <v/>
      </c>
      <c r="AK123" s="67"/>
      <c r="AL123" s="67" t="str">
        <f t="shared" si="9"/>
        <v>00</v>
      </c>
      <c r="AM123" s="67" t="str">
        <f t="shared" si="10"/>
        <v>00</v>
      </c>
      <c r="AN123" s="67" t="str">
        <f t="shared" si="11"/>
        <v>00</v>
      </c>
      <c r="AO123" s="67" t="str">
        <f t="shared" si="12"/>
        <v>00</v>
      </c>
      <c r="AQ123" s="206" t="str">
        <f t="shared" si="7"/>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0</v>
      </c>
      <c r="AE124" s="132">
        <f t="shared" si="18"/>
        <v>0</v>
      </c>
      <c r="AF124" s="132">
        <f t="shared" si="18"/>
        <v>0</v>
      </c>
      <c r="AG124" s="132">
        <f t="shared" si="18"/>
        <v>0</v>
      </c>
      <c r="AH124" s="132">
        <f t="shared" si="18"/>
        <v>0</v>
      </c>
      <c r="AI124" s="132">
        <f t="shared" si="18"/>
        <v>0</v>
      </c>
      <c r="AJ124" s="52" t="str">
        <f t="shared" si="6"/>
        <v/>
      </c>
      <c r="AK124" s="67"/>
      <c r="AL124" s="67" t="str">
        <f t="shared" si="9"/>
        <v>00</v>
      </c>
      <c r="AM124" s="67" t="str">
        <f t="shared" si="10"/>
        <v>00</v>
      </c>
      <c r="AN124" s="67" t="str">
        <f t="shared" si="11"/>
        <v>00</v>
      </c>
      <c r="AO124" s="67" t="str">
        <f t="shared" si="12"/>
        <v>00</v>
      </c>
      <c r="AQ124" s="206" t="str">
        <f t="shared" si="7"/>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0</v>
      </c>
      <c r="AE125" s="132">
        <f t="shared" si="18"/>
        <v>0</v>
      </c>
      <c r="AF125" s="132">
        <f t="shared" si="18"/>
        <v>0</v>
      </c>
      <c r="AG125" s="132">
        <f t="shared" si="18"/>
        <v>0</v>
      </c>
      <c r="AH125" s="132">
        <f t="shared" si="18"/>
        <v>0</v>
      </c>
      <c r="AI125" s="132">
        <f t="shared" si="18"/>
        <v>0</v>
      </c>
      <c r="AJ125" s="52" t="str">
        <f t="shared" si="6"/>
        <v/>
      </c>
      <c r="AK125" s="67"/>
      <c r="AL125" s="67" t="str">
        <f t="shared" si="9"/>
        <v>00</v>
      </c>
      <c r="AM125" s="67" t="str">
        <f t="shared" si="10"/>
        <v>00</v>
      </c>
      <c r="AN125" s="67" t="str">
        <f t="shared" si="11"/>
        <v>00</v>
      </c>
      <c r="AO125" s="67" t="str">
        <f t="shared" si="12"/>
        <v>00</v>
      </c>
      <c r="AQ125" s="206" t="str">
        <f t="shared" si="7"/>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0</v>
      </c>
      <c r="AE126" s="132">
        <f t="shared" si="18"/>
        <v>0</v>
      </c>
      <c r="AF126" s="132">
        <f t="shared" si="18"/>
        <v>0</v>
      </c>
      <c r="AG126" s="132">
        <f t="shared" si="18"/>
        <v>0</v>
      </c>
      <c r="AH126" s="132">
        <f t="shared" si="18"/>
        <v>0</v>
      </c>
      <c r="AI126" s="132">
        <f>IF(AI61=1,1,0)</f>
        <v>0</v>
      </c>
      <c r="AJ126" s="52" t="str">
        <f t="shared" si="6"/>
        <v/>
      </c>
      <c r="AK126" s="67"/>
      <c r="AL126" s="67" t="str">
        <f t="shared" si="9"/>
        <v>00</v>
      </c>
      <c r="AM126" s="67" t="str">
        <f t="shared" si="10"/>
        <v>00</v>
      </c>
      <c r="AN126" s="67" t="str">
        <f t="shared" si="11"/>
        <v>00</v>
      </c>
      <c r="AO126" s="67" t="str">
        <f t="shared" si="12"/>
        <v>00</v>
      </c>
      <c r="AQ126" s="206" t="str">
        <f t="shared" si="7"/>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0</v>
      </c>
      <c r="AE127" s="132">
        <f t="shared" si="19"/>
        <v>0</v>
      </c>
      <c r="AF127" s="132">
        <f t="shared" si="19"/>
        <v>0</v>
      </c>
      <c r="AG127" s="132">
        <f t="shared" si="19"/>
        <v>0</v>
      </c>
      <c r="AH127" s="132">
        <f t="shared" si="19"/>
        <v>0</v>
      </c>
      <c r="AI127" s="132">
        <f t="shared" si="19"/>
        <v>0</v>
      </c>
      <c r="AJ127" s="52" t="str">
        <f t="shared" si="6"/>
        <v/>
      </c>
      <c r="AK127" s="67"/>
      <c r="AL127" s="67" t="str">
        <f t="shared" si="9"/>
        <v>00</v>
      </c>
      <c r="AM127" s="67" t="str">
        <f t="shared" si="10"/>
        <v>00</v>
      </c>
      <c r="AN127" s="67" t="str">
        <f t="shared" si="11"/>
        <v>00</v>
      </c>
      <c r="AO127" s="67" t="str">
        <f t="shared" si="12"/>
        <v>00</v>
      </c>
      <c r="AQ127" s="206" t="str">
        <f t="shared" si="7"/>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0</v>
      </c>
      <c r="AE128" s="132">
        <f t="shared" si="19"/>
        <v>0</v>
      </c>
      <c r="AF128" s="132">
        <f t="shared" si="19"/>
        <v>0</v>
      </c>
      <c r="AG128" s="132">
        <f t="shared" si="19"/>
        <v>0</v>
      </c>
      <c r="AH128" s="132">
        <f t="shared" si="19"/>
        <v>0</v>
      </c>
      <c r="AI128" s="132">
        <f t="shared" si="19"/>
        <v>0</v>
      </c>
      <c r="AJ128" s="52" t="str">
        <f t="shared" si="6"/>
        <v/>
      </c>
      <c r="AK128" s="67"/>
      <c r="AL128" s="67" t="str">
        <f t="shared" si="9"/>
        <v>00</v>
      </c>
      <c r="AM128" s="67" t="str">
        <f t="shared" si="10"/>
        <v>00</v>
      </c>
      <c r="AN128" s="67" t="str">
        <f t="shared" si="11"/>
        <v>00</v>
      </c>
      <c r="AO128" s="67" t="str">
        <f t="shared" si="12"/>
        <v>00</v>
      </c>
      <c r="AQ128" s="206" t="str">
        <f t="shared" si="7"/>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0</v>
      </c>
      <c r="AE129" s="132">
        <f t="shared" si="19"/>
        <v>0</v>
      </c>
      <c r="AF129" s="132">
        <f t="shared" si="19"/>
        <v>0</v>
      </c>
      <c r="AG129" s="132">
        <f t="shared" si="19"/>
        <v>0</v>
      </c>
      <c r="AH129" s="132">
        <f t="shared" si="19"/>
        <v>0</v>
      </c>
      <c r="AI129" s="132">
        <f t="shared" si="19"/>
        <v>0</v>
      </c>
      <c r="AJ129" s="52" t="str">
        <f t="shared" si="6"/>
        <v/>
      </c>
      <c r="AK129" s="67"/>
      <c r="AL129" s="67" t="str">
        <f t="shared" si="9"/>
        <v>00</v>
      </c>
      <c r="AM129" s="67" t="str">
        <f t="shared" si="10"/>
        <v>00</v>
      </c>
      <c r="AN129" s="67" t="str">
        <f t="shared" si="11"/>
        <v>00</v>
      </c>
      <c r="AO129" s="67" t="str">
        <f t="shared" si="12"/>
        <v>00</v>
      </c>
      <c r="AQ129" s="206" t="str">
        <f t="shared" si="7"/>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0</v>
      </c>
      <c r="AE130" s="132">
        <f t="shared" si="19"/>
        <v>0</v>
      </c>
      <c r="AF130" s="132">
        <f t="shared" si="19"/>
        <v>0</v>
      </c>
      <c r="AG130" s="132">
        <f t="shared" si="19"/>
        <v>0</v>
      </c>
      <c r="AH130" s="132">
        <f t="shared" si="19"/>
        <v>0</v>
      </c>
      <c r="AI130" s="132">
        <f t="shared" si="19"/>
        <v>0</v>
      </c>
      <c r="AJ130" s="52" t="str">
        <f t="shared" si="6"/>
        <v/>
      </c>
      <c r="AK130" s="67"/>
      <c r="AL130" s="67" t="str">
        <f t="shared" si="9"/>
        <v>00</v>
      </c>
      <c r="AM130" s="67" t="str">
        <f t="shared" si="10"/>
        <v>00</v>
      </c>
      <c r="AN130" s="67" t="str">
        <f t="shared" si="11"/>
        <v>00</v>
      </c>
      <c r="AO130" s="67" t="str">
        <f t="shared" si="12"/>
        <v>00</v>
      </c>
      <c r="AQ130" s="206" t="str">
        <f t="shared" si="7"/>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0</v>
      </c>
      <c r="AE131" s="132">
        <f t="shared" si="19"/>
        <v>0</v>
      </c>
      <c r="AF131" s="132">
        <f t="shared" si="19"/>
        <v>0</v>
      </c>
      <c r="AG131" s="132">
        <f t="shared" si="19"/>
        <v>0</v>
      </c>
      <c r="AH131" s="132">
        <f t="shared" si="19"/>
        <v>0</v>
      </c>
      <c r="AI131" s="132">
        <f t="shared" si="19"/>
        <v>0</v>
      </c>
      <c r="AJ131" s="52" t="str">
        <f t="shared" si="6"/>
        <v/>
      </c>
      <c r="AK131" s="67"/>
      <c r="AL131" s="67" t="str">
        <f t="shared" si="9"/>
        <v>00</v>
      </c>
      <c r="AM131" s="67" t="str">
        <f t="shared" si="10"/>
        <v>00</v>
      </c>
      <c r="AN131" s="67" t="str">
        <f t="shared" si="11"/>
        <v>00</v>
      </c>
      <c r="AO131" s="67" t="str">
        <f t="shared" si="12"/>
        <v>00</v>
      </c>
      <c r="AQ131" s="206" t="str">
        <f t="shared" si="7"/>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0</v>
      </c>
      <c r="AE132" s="132">
        <f t="shared" si="19"/>
        <v>0</v>
      </c>
      <c r="AF132" s="132">
        <f t="shared" si="19"/>
        <v>0</v>
      </c>
      <c r="AG132" s="132">
        <f t="shared" si="19"/>
        <v>0</v>
      </c>
      <c r="AH132" s="132">
        <f t="shared" si="19"/>
        <v>0</v>
      </c>
      <c r="AI132" s="132">
        <f t="shared" si="19"/>
        <v>0</v>
      </c>
      <c r="AJ132" s="52" t="str">
        <f t="shared" si="6"/>
        <v/>
      </c>
      <c r="AK132" s="67"/>
      <c r="AL132" s="67" t="str">
        <f t="shared" si="9"/>
        <v>00</v>
      </c>
      <c r="AM132" s="67" t="str">
        <f t="shared" si="10"/>
        <v>00</v>
      </c>
      <c r="AN132" s="67" t="str">
        <f t="shared" si="11"/>
        <v>00</v>
      </c>
      <c r="AO132" s="67" t="str">
        <f t="shared" si="12"/>
        <v>00</v>
      </c>
      <c r="AQ132" s="206" t="str">
        <f t="shared" si="7"/>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0</v>
      </c>
      <c r="AE133" s="132">
        <f t="shared" si="19"/>
        <v>0</v>
      </c>
      <c r="AF133" s="132">
        <f t="shared" si="19"/>
        <v>0</v>
      </c>
      <c r="AG133" s="132">
        <f t="shared" si="19"/>
        <v>0</v>
      </c>
      <c r="AH133" s="132">
        <f t="shared" si="19"/>
        <v>0</v>
      </c>
      <c r="AI133" s="132">
        <f t="shared" si="19"/>
        <v>0</v>
      </c>
      <c r="AJ133" s="52" t="str">
        <f t="shared" si="6"/>
        <v/>
      </c>
      <c r="AK133" s="67"/>
      <c r="AL133" s="67" t="str">
        <f t="shared" si="9"/>
        <v>00</v>
      </c>
      <c r="AM133" s="67" t="str">
        <f t="shared" si="10"/>
        <v>00</v>
      </c>
      <c r="AN133" s="67" t="str">
        <f t="shared" si="11"/>
        <v>00</v>
      </c>
      <c r="AO133" s="67" t="str">
        <f t="shared" si="12"/>
        <v>00</v>
      </c>
      <c r="AQ133" s="206" t="str">
        <f t="shared" si="7"/>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0</v>
      </c>
      <c r="AE134" s="132">
        <f t="shared" si="19"/>
        <v>0</v>
      </c>
      <c r="AF134" s="132">
        <f t="shared" si="19"/>
        <v>0</v>
      </c>
      <c r="AG134" s="132">
        <f t="shared" si="19"/>
        <v>0</v>
      </c>
      <c r="AH134" s="132">
        <f t="shared" si="19"/>
        <v>0</v>
      </c>
      <c r="AI134" s="132">
        <f>IF(AI69=1,1,0)</f>
        <v>0</v>
      </c>
      <c r="AJ134" s="52" t="str">
        <f t="shared" si="6"/>
        <v/>
      </c>
      <c r="AK134" s="67"/>
      <c r="AL134" s="67"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PD_STHF</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0</v>
      </c>
      <c r="AE136" s="132">
        <f t="shared" si="20"/>
        <v>0</v>
      </c>
      <c r="AF136" s="132">
        <f t="shared" si="20"/>
        <v>1</v>
      </c>
      <c r="AG136" s="132">
        <f t="shared" si="20"/>
        <v>1</v>
      </c>
      <c r="AH136" s="132">
        <f t="shared" si="20"/>
        <v>1</v>
      </c>
      <c r="AI136" s="132">
        <f t="shared" si="20"/>
        <v>1</v>
      </c>
      <c r="AJ136" s="52" t="str">
        <f t="shared" ref="AJ136:AJ199" si="21">IF(AJ6&lt;&gt;"",AJ6,"")</f>
        <v>UNKNOWN</v>
      </c>
      <c r="AK136" s="67"/>
      <c r="AL136" s="67" t="str">
        <f>BIN2HEX(AB136&amp;AC136&amp;AD136&amp;AE136&amp;AF136&amp;AG136&amp;AH136&amp;AI136,2)</f>
        <v>0F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(U4)0x0000000FU,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0</v>
      </c>
      <c r="AE137" s="132">
        <f t="shared" si="20"/>
        <v>0</v>
      </c>
      <c r="AF137" s="132">
        <f t="shared" si="20"/>
        <v>1</v>
      </c>
      <c r="AG137" s="132">
        <f t="shared" si="20"/>
        <v>1</v>
      </c>
      <c r="AH137" s="132">
        <f t="shared" si="20"/>
        <v>1</v>
      </c>
      <c r="AI137" s="132">
        <f t="shared" si="20"/>
        <v>1</v>
      </c>
      <c r="AJ137" s="52" t="str">
        <f t="shared" si="21"/>
        <v>WRN</v>
      </c>
      <c r="AK137" s="67"/>
      <c r="AL137" s="67" t="str">
        <f t="shared" ref="AL137:AL199" si="24">BIN2HEX(AB137&amp;AC137&amp;AD137&amp;AE137&amp;AF137&amp;AG137&amp;AH137&amp;AI137,2)</f>
        <v>0F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(U4)0x0000000FU,                                                           /* 01 WRN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0</v>
      </c>
      <c r="AE138" s="132">
        <f t="shared" si="20"/>
        <v>0</v>
      </c>
      <c r="AF138" s="132">
        <f t="shared" si="20"/>
        <v>1</v>
      </c>
      <c r="AG138" s="132">
        <f t="shared" si="20"/>
        <v>1</v>
      </c>
      <c r="AH138" s="132">
        <f t="shared" si="20"/>
        <v>1</v>
      </c>
      <c r="AI138" s="132">
        <f t="shared" si="20"/>
        <v>1</v>
      </c>
      <c r="AJ138" s="52" t="str">
        <f t="shared" si="21"/>
        <v>UNKNOWN</v>
      </c>
      <c r="AK138" s="67"/>
      <c r="AL138" s="67" t="str">
        <f t="shared" si="24"/>
        <v>0F</v>
      </c>
      <c r="AM138" s="67" t="str">
        <f t="shared" si="25"/>
        <v>00</v>
      </c>
      <c r="AN138" s="67" t="str">
        <f t="shared" si="26"/>
        <v>00</v>
      </c>
      <c r="AO138" s="67" t="str">
        <f t="shared" si="27"/>
        <v>00</v>
      </c>
      <c r="AQ138" s="206" t="str">
        <f t="shared" si="22"/>
        <v xml:space="preserve">    (U4)0x0000000FU,                                                           /* 02 UNKNOWN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0</v>
      </c>
      <c r="AE139" s="132">
        <f t="shared" si="20"/>
        <v>0</v>
      </c>
      <c r="AF139" s="132">
        <f t="shared" si="20"/>
        <v>1</v>
      </c>
      <c r="AG139" s="132">
        <f t="shared" si="20"/>
        <v>1</v>
      </c>
      <c r="AH139" s="132">
        <f t="shared" si="20"/>
        <v>1</v>
      </c>
      <c r="AI139" s="132">
        <f t="shared" si="20"/>
        <v>1</v>
      </c>
      <c r="AJ139" s="52" t="str">
        <f t="shared" si="21"/>
        <v>UNKNOWN</v>
      </c>
      <c r="AK139" s="67"/>
      <c r="AL139" s="67" t="str">
        <f t="shared" si="24"/>
        <v>0F</v>
      </c>
      <c r="AM139" s="67" t="str">
        <f t="shared" si="25"/>
        <v>00</v>
      </c>
      <c r="AN139" s="67" t="str">
        <f t="shared" si="26"/>
        <v>00</v>
      </c>
      <c r="AO139" s="67" t="str">
        <f t="shared" si="27"/>
        <v>00</v>
      </c>
      <c r="AQ139" s="206" t="str">
        <f t="shared" si="22"/>
        <v xml:space="preserve">    (U4)0x0000000FU,                                                           /* 03 UNKNOWN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0</v>
      </c>
      <c r="AE140" s="132">
        <f t="shared" si="20"/>
        <v>0</v>
      </c>
      <c r="AF140" s="132">
        <f t="shared" si="20"/>
        <v>1</v>
      </c>
      <c r="AG140" s="132">
        <f t="shared" si="20"/>
        <v>1</v>
      </c>
      <c r="AH140" s="132">
        <f t="shared" si="20"/>
        <v>1</v>
      </c>
      <c r="AI140" s="132">
        <f t="shared" si="20"/>
        <v>1</v>
      </c>
      <c r="AJ140" s="52" t="str">
        <f t="shared" si="21"/>
        <v>UNKNOWN</v>
      </c>
      <c r="AK140" s="67"/>
      <c r="AL140" s="67" t="str">
        <f t="shared" si="24"/>
        <v>0F</v>
      </c>
      <c r="AM140" s="67" t="str">
        <f t="shared" si="25"/>
        <v>00</v>
      </c>
      <c r="AN140" s="67" t="str">
        <f t="shared" si="26"/>
        <v>00</v>
      </c>
      <c r="AO140" s="67" t="str">
        <f t="shared" si="27"/>
        <v>00</v>
      </c>
      <c r="AQ140" s="206" t="str">
        <f t="shared" si="22"/>
        <v xml:space="preserve">    (U4)0x0000000FU,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0</v>
      </c>
      <c r="AE141" s="132">
        <f t="shared" si="20"/>
        <v>0</v>
      </c>
      <c r="AF141" s="132">
        <f t="shared" si="20"/>
        <v>1</v>
      </c>
      <c r="AG141" s="132">
        <f t="shared" si="20"/>
        <v>1</v>
      </c>
      <c r="AH141" s="132">
        <f t="shared" si="20"/>
        <v>1</v>
      </c>
      <c r="AI141" s="132">
        <f t="shared" si="20"/>
        <v>1</v>
      </c>
      <c r="AJ141" s="52" t="str">
        <f t="shared" si="21"/>
        <v>UNKNOWN</v>
      </c>
      <c r="AK141" s="67"/>
      <c r="AL141" s="67" t="str">
        <f t="shared" si="24"/>
        <v>0F</v>
      </c>
      <c r="AM141" s="67" t="str">
        <f t="shared" si="25"/>
        <v>00</v>
      </c>
      <c r="AN141" s="67" t="str">
        <f t="shared" si="26"/>
        <v>00</v>
      </c>
      <c r="AO141" s="67" t="str">
        <f t="shared" si="27"/>
        <v>00</v>
      </c>
      <c r="AQ141" s="206" t="str">
        <f t="shared" si="22"/>
        <v xml:space="preserve">    (U4)0x0000000FU,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0</v>
      </c>
      <c r="AE142" s="132">
        <f t="shared" si="20"/>
        <v>0</v>
      </c>
      <c r="AF142" s="132">
        <f t="shared" si="20"/>
        <v>1</v>
      </c>
      <c r="AG142" s="132">
        <f t="shared" si="20"/>
        <v>1</v>
      </c>
      <c r="AH142" s="132">
        <f t="shared" si="20"/>
        <v>1</v>
      </c>
      <c r="AI142" s="132">
        <f t="shared" si="20"/>
        <v>1</v>
      </c>
      <c r="AJ142" s="52" t="str">
        <f t="shared" si="21"/>
        <v>UNKNOWN</v>
      </c>
      <c r="AK142" s="67"/>
      <c r="AL142" s="67" t="str">
        <f t="shared" si="24"/>
        <v>0F</v>
      </c>
      <c r="AM142" s="67" t="str">
        <f t="shared" si="25"/>
        <v>00</v>
      </c>
      <c r="AN142" s="67" t="str">
        <f t="shared" si="26"/>
        <v>00</v>
      </c>
      <c r="AO142" s="67" t="str">
        <f t="shared" si="27"/>
        <v>00</v>
      </c>
      <c r="AQ142" s="206" t="str">
        <f t="shared" si="22"/>
        <v xml:space="preserve">    (U4)0x0000000FU,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0</v>
      </c>
      <c r="AE143" s="132">
        <f t="shared" si="20"/>
        <v>0</v>
      </c>
      <c r="AF143" s="132">
        <f t="shared" si="20"/>
        <v>1</v>
      </c>
      <c r="AG143" s="132">
        <f t="shared" si="20"/>
        <v>1</v>
      </c>
      <c r="AH143" s="132">
        <f t="shared" si="20"/>
        <v>1</v>
      </c>
      <c r="AI143" s="132">
        <f>IF(OR(AI13=0,AI13=1),1,0)</f>
        <v>1</v>
      </c>
      <c r="AJ143" s="52" t="str">
        <f t="shared" si="21"/>
        <v>UNKNOWN</v>
      </c>
      <c r="AK143" s="67"/>
      <c r="AL143" s="67" t="str">
        <f t="shared" si="24"/>
        <v>0F</v>
      </c>
      <c r="AM143" s="67" t="str">
        <f t="shared" si="25"/>
        <v>00</v>
      </c>
      <c r="AN143" s="67" t="str">
        <f t="shared" si="26"/>
        <v>00</v>
      </c>
      <c r="AO143" s="67" t="str">
        <f t="shared" si="27"/>
        <v>00</v>
      </c>
      <c r="AQ143" s="206" t="str">
        <f t="shared" si="22"/>
        <v xml:space="preserve">    (U4)0x0000000FU,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0</v>
      </c>
      <c r="AE144" s="132">
        <f t="shared" si="28"/>
        <v>0</v>
      </c>
      <c r="AF144" s="132">
        <f t="shared" si="28"/>
        <v>1</v>
      </c>
      <c r="AG144" s="132">
        <f t="shared" si="28"/>
        <v>1</v>
      </c>
      <c r="AH144" s="132">
        <f t="shared" si="28"/>
        <v>1</v>
      </c>
      <c r="AI144" s="132">
        <f t="shared" si="28"/>
        <v>1</v>
      </c>
      <c r="AJ144" s="52" t="str">
        <f t="shared" si="21"/>
        <v>UNKNOWN</v>
      </c>
      <c r="AK144" s="67"/>
      <c r="AL144" s="67" t="str">
        <f t="shared" si="24"/>
        <v>0F</v>
      </c>
      <c r="AM144" s="67" t="str">
        <f t="shared" si="25"/>
        <v>00</v>
      </c>
      <c r="AN144" s="67" t="str">
        <f t="shared" si="26"/>
        <v>00</v>
      </c>
      <c r="AO144" s="67" t="str">
        <f t="shared" si="27"/>
        <v>00</v>
      </c>
      <c r="AQ144" s="206" t="str">
        <f t="shared" si="22"/>
        <v xml:space="preserve">    (U4)0x0000000FU,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0</v>
      </c>
      <c r="AE145" s="132">
        <f t="shared" si="28"/>
        <v>0</v>
      </c>
      <c r="AF145" s="132">
        <f t="shared" si="28"/>
        <v>1</v>
      </c>
      <c r="AG145" s="132">
        <f t="shared" si="28"/>
        <v>1</v>
      </c>
      <c r="AH145" s="132">
        <f t="shared" si="28"/>
        <v>1</v>
      </c>
      <c r="AI145" s="132">
        <f t="shared" si="28"/>
        <v>1</v>
      </c>
      <c r="AJ145" s="52" t="str">
        <f t="shared" si="21"/>
        <v>UNKNOWN</v>
      </c>
      <c r="AK145" s="67"/>
      <c r="AL145" s="67" t="str">
        <f t="shared" si="24"/>
        <v>0F</v>
      </c>
      <c r="AM145" s="67" t="str">
        <f t="shared" si="25"/>
        <v>00</v>
      </c>
      <c r="AN145" s="67" t="str">
        <f t="shared" si="26"/>
        <v>00</v>
      </c>
      <c r="AO145" s="67" t="str">
        <f t="shared" si="27"/>
        <v>00</v>
      </c>
      <c r="AQ145" s="206" t="str">
        <f t="shared" si="22"/>
        <v xml:space="preserve">    (U4)0x0000000FU,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0</v>
      </c>
      <c r="AE146" s="132">
        <f t="shared" si="28"/>
        <v>0</v>
      </c>
      <c r="AF146" s="132">
        <f t="shared" si="28"/>
        <v>1</v>
      </c>
      <c r="AG146" s="132">
        <f t="shared" si="28"/>
        <v>1</v>
      </c>
      <c r="AH146" s="132">
        <f t="shared" si="28"/>
        <v>1</v>
      </c>
      <c r="AI146" s="132">
        <f t="shared" si="28"/>
        <v>1</v>
      </c>
      <c r="AJ146" s="52" t="str">
        <f t="shared" si="21"/>
        <v>UNKNOWN</v>
      </c>
      <c r="AK146" s="67"/>
      <c r="AL146" s="67" t="str">
        <f t="shared" si="24"/>
        <v>0F</v>
      </c>
      <c r="AM146" s="67" t="str">
        <f t="shared" si="25"/>
        <v>00</v>
      </c>
      <c r="AN146" s="67" t="str">
        <f t="shared" si="26"/>
        <v>00</v>
      </c>
      <c r="AO146" s="67" t="str">
        <f t="shared" si="27"/>
        <v>00</v>
      </c>
      <c r="AQ146" s="206" t="str">
        <f t="shared" si="22"/>
        <v xml:space="preserve">    (U4)0x0000000FU,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0</v>
      </c>
      <c r="AE147" s="132">
        <f t="shared" si="28"/>
        <v>0</v>
      </c>
      <c r="AF147" s="132">
        <f t="shared" si="28"/>
        <v>1</v>
      </c>
      <c r="AG147" s="132">
        <f t="shared" si="28"/>
        <v>1</v>
      </c>
      <c r="AH147" s="132">
        <f t="shared" si="28"/>
        <v>1</v>
      </c>
      <c r="AI147" s="132">
        <f t="shared" si="28"/>
        <v>1</v>
      </c>
      <c r="AJ147" s="52" t="str">
        <f t="shared" si="21"/>
        <v>UNKNOWN</v>
      </c>
      <c r="AK147" s="67"/>
      <c r="AL147" s="67" t="str">
        <f t="shared" si="24"/>
        <v>0F</v>
      </c>
      <c r="AM147" s="67" t="str">
        <f t="shared" si="25"/>
        <v>00</v>
      </c>
      <c r="AN147" s="67" t="str">
        <f t="shared" si="26"/>
        <v>00</v>
      </c>
      <c r="AO147" s="67" t="str">
        <f t="shared" si="27"/>
        <v>00</v>
      </c>
      <c r="AQ147" s="206" t="str">
        <f t="shared" si="22"/>
        <v xml:space="preserve">    (U4)0x0000000FU,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0</v>
      </c>
      <c r="AE148" s="132">
        <f t="shared" si="28"/>
        <v>0</v>
      </c>
      <c r="AF148" s="132">
        <f t="shared" si="28"/>
        <v>1</v>
      </c>
      <c r="AG148" s="132">
        <f t="shared" si="28"/>
        <v>1</v>
      </c>
      <c r="AH148" s="132">
        <f t="shared" si="28"/>
        <v>1</v>
      </c>
      <c r="AI148" s="132">
        <f t="shared" si="28"/>
        <v>1</v>
      </c>
      <c r="AJ148" s="52" t="str">
        <f t="shared" si="21"/>
        <v>UNKNOWN</v>
      </c>
      <c r="AK148" s="67"/>
      <c r="AL148" s="67" t="str">
        <f t="shared" si="24"/>
        <v>0F</v>
      </c>
      <c r="AM148" s="67" t="str">
        <f t="shared" si="25"/>
        <v>00</v>
      </c>
      <c r="AN148" s="67" t="str">
        <f t="shared" si="26"/>
        <v>00</v>
      </c>
      <c r="AO148" s="67" t="str">
        <f t="shared" si="27"/>
        <v>00</v>
      </c>
      <c r="AQ148" s="206" t="str">
        <f t="shared" si="22"/>
        <v xml:space="preserve">    (U4)0x0000000FU,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0</v>
      </c>
      <c r="AE149" s="132">
        <f t="shared" si="28"/>
        <v>0</v>
      </c>
      <c r="AF149" s="132">
        <f t="shared" si="28"/>
        <v>1</v>
      </c>
      <c r="AG149" s="132">
        <f t="shared" si="28"/>
        <v>1</v>
      </c>
      <c r="AH149" s="132">
        <f t="shared" si="28"/>
        <v>1</v>
      </c>
      <c r="AI149" s="132">
        <f t="shared" si="28"/>
        <v>1</v>
      </c>
      <c r="AJ149" s="52" t="str">
        <f t="shared" si="21"/>
        <v>UNKNOWN</v>
      </c>
      <c r="AK149" s="67"/>
      <c r="AL149" s="67" t="str">
        <f t="shared" si="24"/>
        <v>0F</v>
      </c>
      <c r="AM149" s="67" t="str">
        <f t="shared" si="25"/>
        <v>00</v>
      </c>
      <c r="AN149" s="67" t="str">
        <f t="shared" si="26"/>
        <v>00</v>
      </c>
      <c r="AO149" s="67" t="str">
        <f t="shared" si="27"/>
        <v>00</v>
      </c>
      <c r="AQ149" s="206" t="str">
        <f t="shared" si="22"/>
        <v xml:space="preserve">    (U4)0x0000000FU,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0</v>
      </c>
      <c r="AE150" s="132">
        <f t="shared" si="28"/>
        <v>0</v>
      </c>
      <c r="AF150" s="132">
        <f t="shared" si="28"/>
        <v>1</v>
      </c>
      <c r="AG150" s="132">
        <f t="shared" si="28"/>
        <v>1</v>
      </c>
      <c r="AH150" s="132">
        <f t="shared" si="28"/>
        <v>1</v>
      </c>
      <c r="AI150" s="132">
        <f t="shared" si="28"/>
        <v>1</v>
      </c>
      <c r="AJ150" s="52" t="str">
        <f t="shared" si="21"/>
        <v>UNKNOWN</v>
      </c>
      <c r="AK150" s="67"/>
      <c r="AL150" s="67" t="str">
        <f t="shared" si="24"/>
        <v>0F</v>
      </c>
      <c r="AM150" s="67" t="str">
        <f t="shared" si="25"/>
        <v>00</v>
      </c>
      <c r="AN150" s="67" t="str">
        <f t="shared" si="26"/>
        <v>00</v>
      </c>
      <c r="AO150" s="67" t="str">
        <f t="shared" si="27"/>
        <v>00</v>
      </c>
      <c r="AQ150" s="206" t="str">
        <f t="shared" si="22"/>
        <v xml:space="preserve">    (U4)0x0000000FU,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0</v>
      </c>
      <c r="AE151" s="132">
        <f t="shared" si="28"/>
        <v>0</v>
      </c>
      <c r="AF151" s="132">
        <f t="shared" si="28"/>
        <v>1</v>
      </c>
      <c r="AG151" s="132">
        <f t="shared" si="28"/>
        <v>1</v>
      </c>
      <c r="AH151" s="132">
        <f t="shared" si="28"/>
        <v>1</v>
      </c>
      <c r="AI151" s="132">
        <f>IF(OR(AI21=0,AI21=1),1,0)</f>
        <v>1</v>
      </c>
      <c r="AJ151" s="52" t="str">
        <f t="shared" si="21"/>
        <v>UNKNOWN</v>
      </c>
      <c r="AK151" s="67"/>
      <c r="AL151" s="67" t="str">
        <f t="shared" si="24"/>
        <v>0F</v>
      </c>
      <c r="AM151" s="67" t="str">
        <f t="shared" si="25"/>
        <v>00</v>
      </c>
      <c r="AN151" s="67" t="str">
        <f t="shared" si="26"/>
        <v>00</v>
      </c>
      <c r="AO151" s="67" t="str">
        <f t="shared" si="27"/>
        <v>00</v>
      </c>
      <c r="AQ151" s="206" t="str">
        <f t="shared" si="22"/>
        <v xml:space="preserve">    (U4)0x0000000FU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0</v>
      </c>
      <c r="AE152" s="132">
        <f t="shared" si="29"/>
        <v>0</v>
      </c>
      <c r="AF152" s="132">
        <f t="shared" si="29"/>
        <v>0</v>
      </c>
      <c r="AG152" s="132">
        <f t="shared" si="29"/>
        <v>0</v>
      </c>
      <c r="AH152" s="132">
        <f t="shared" si="29"/>
        <v>0</v>
      </c>
      <c r="AI152" s="132">
        <f t="shared" si="29"/>
        <v>0</v>
      </c>
      <c r="AJ152" s="52" t="str">
        <f t="shared" si="21"/>
        <v/>
      </c>
      <c r="AK152" s="67"/>
      <c r="AL152" s="67" t="str">
        <f t="shared" si="24"/>
        <v>00</v>
      </c>
      <c r="AM152" s="67" t="str">
        <f t="shared" si="25"/>
        <v>00</v>
      </c>
      <c r="AN152" s="67" t="str">
        <f t="shared" si="26"/>
        <v>00</v>
      </c>
      <c r="AO152" s="67" t="str">
        <f t="shared" si="27"/>
        <v>00</v>
      </c>
      <c r="AQ152" s="206" t="str">
        <f t="shared" si="22"/>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0</v>
      </c>
      <c r="AE153" s="132">
        <f t="shared" si="29"/>
        <v>0</v>
      </c>
      <c r="AF153" s="132">
        <f t="shared" si="29"/>
        <v>0</v>
      </c>
      <c r="AG153" s="132">
        <f t="shared" si="29"/>
        <v>0</v>
      </c>
      <c r="AH153" s="132">
        <f t="shared" si="29"/>
        <v>0</v>
      </c>
      <c r="AI153" s="132">
        <f t="shared" si="29"/>
        <v>0</v>
      </c>
      <c r="AJ153" s="52" t="str">
        <f t="shared" si="21"/>
        <v/>
      </c>
      <c r="AK153" s="67"/>
      <c r="AL153" s="67" t="str">
        <f t="shared" si="24"/>
        <v>00</v>
      </c>
      <c r="AM153" s="67" t="str">
        <f t="shared" si="25"/>
        <v>00</v>
      </c>
      <c r="AN153" s="67" t="str">
        <f t="shared" si="26"/>
        <v>00</v>
      </c>
      <c r="AO153" s="67" t="str">
        <f t="shared" si="27"/>
        <v>00</v>
      </c>
      <c r="AQ153" s="206" t="str">
        <f t="shared" si="22"/>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0</v>
      </c>
      <c r="AE154" s="132">
        <f t="shared" si="29"/>
        <v>0</v>
      </c>
      <c r="AF154" s="132">
        <f t="shared" si="29"/>
        <v>0</v>
      </c>
      <c r="AG154" s="132">
        <f t="shared" si="29"/>
        <v>0</v>
      </c>
      <c r="AH154" s="132">
        <f t="shared" si="29"/>
        <v>0</v>
      </c>
      <c r="AI154" s="132">
        <f t="shared" si="29"/>
        <v>0</v>
      </c>
      <c r="AJ154" s="52" t="str">
        <f t="shared" si="21"/>
        <v/>
      </c>
      <c r="AK154" s="67"/>
      <c r="AL154" s="67" t="str">
        <f t="shared" si="24"/>
        <v>00</v>
      </c>
      <c r="AM154" s="67" t="str">
        <f t="shared" si="25"/>
        <v>00</v>
      </c>
      <c r="AN154" s="67" t="str">
        <f t="shared" si="26"/>
        <v>00</v>
      </c>
      <c r="AO154" s="67" t="str">
        <f t="shared" si="27"/>
        <v>00</v>
      </c>
      <c r="AQ154" s="206" t="str">
        <f t="shared" si="22"/>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0</v>
      </c>
      <c r="AE155" s="132">
        <f t="shared" si="29"/>
        <v>0</v>
      </c>
      <c r="AF155" s="132">
        <f t="shared" si="29"/>
        <v>0</v>
      </c>
      <c r="AG155" s="132">
        <f t="shared" si="29"/>
        <v>0</v>
      </c>
      <c r="AH155" s="132">
        <f t="shared" si="29"/>
        <v>0</v>
      </c>
      <c r="AI155" s="132">
        <f t="shared" si="29"/>
        <v>0</v>
      </c>
      <c r="AJ155" s="52" t="str">
        <f t="shared" si="21"/>
        <v/>
      </c>
      <c r="AK155" s="67"/>
      <c r="AL155" s="67" t="str">
        <f t="shared" si="24"/>
        <v>00</v>
      </c>
      <c r="AM155" s="67" t="str">
        <f t="shared" si="25"/>
        <v>00</v>
      </c>
      <c r="AN155" s="67" t="str">
        <f t="shared" si="26"/>
        <v>00</v>
      </c>
      <c r="AO155" s="67" t="str">
        <f t="shared" si="27"/>
        <v>00</v>
      </c>
      <c r="AQ155" s="206" t="str">
        <f t="shared" si="22"/>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0</v>
      </c>
      <c r="AE156" s="132">
        <f t="shared" si="29"/>
        <v>0</v>
      </c>
      <c r="AF156" s="132">
        <f t="shared" si="29"/>
        <v>0</v>
      </c>
      <c r="AG156" s="132">
        <f t="shared" si="29"/>
        <v>0</v>
      </c>
      <c r="AH156" s="132">
        <f t="shared" si="29"/>
        <v>0</v>
      </c>
      <c r="AI156" s="132">
        <f t="shared" si="29"/>
        <v>0</v>
      </c>
      <c r="AJ156" s="52" t="str">
        <f t="shared" si="21"/>
        <v/>
      </c>
      <c r="AK156" s="67"/>
      <c r="AL156" s="67" t="str">
        <f t="shared" si="24"/>
        <v>00</v>
      </c>
      <c r="AM156" s="67" t="str">
        <f t="shared" si="25"/>
        <v>00</v>
      </c>
      <c r="AN156" s="67" t="str">
        <f t="shared" si="26"/>
        <v>00</v>
      </c>
      <c r="AO156" s="67" t="str">
        <f t="shared" si="27"/>
        <v>00</v>
      </c>
      <c r="AQ156" s="206" t="str">
        <f t="shared" si="22"/>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0</v>
      </c>
      <c r="AE157" s="132">
        <f t="shared" si="29"/>
        <v>0</v>
      </c>
      <c r="AF157" s="132">
        <f t="shared" si="29"/>
        <v>0</v>
      </c>
      <c r="AG157" s="132">
        <f t="shared" si="29"/>
        <v>0</v>
      </c>
      <c r="AH157" s="132">
        <f t="shared" si="29"/>
        <v>0</v>
      </c>
      <c r="AI157" s="132">
        <f t="shared" si="29"/>
        <v>0</v>
      </c>
      <c r="AJ157" s="52" t="str">
        <f t="shared" si="21"/>
        <v/>
      </c>
      <c r="AK157" s="67"/>
      <c r="AL157" s="67" t="str">
        <f t="shared" si="24"/>
        <v>00</v>
      </c>
      <c r="AM157" s="67" t="str">
        <f t="shared" si="25"/>
        <v>00</v>
      </c>
      <c r="AN157" s="67" t="str">
        <f t="shared" si="26"/>
        <v>00</v>
      </c>
      <c r="AO157" s="67" t="str">
        <f t="shared" si="27"/>
        <v>00</v>
      </c>
      <c r="AQ157" s="206" t="str">
        <f t="shared" si="22"/>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0</v>
      </c>
      <c r="AE158" s="132">
        <f t="shared" si="29"/>
        <v>0</v>
      </c>
      <c r="AF158" s="132">
        <f t="shared" si="29"/>
        <v>0</v>
      </c>
      <c r="AG158" s="132">
        <f t="shared" si="29"/>
        <v>0</v>
      </c>
      <c r="AH158" s="132">
        <f t="shared" si="29"/>
        <v>0</v>
      </c>
      <c r="AI158" s="132">
        <f t="shared" si="29"/>
        <v>0</v>
      </c>
      <c r="AJ158" s="52" t="str">
        <f t="shared" si="21"/>
        <v/>
      </c>
      <c r="AK158" s="67"/>
      <c r="AL158" s="67" t="str">
        <f t="shared" si="24"/>
        <v>00</v>
      </c>
      <c r="AM158" s="67" t="str">
        <f t="shared" si="25"/>
        <v>00</v>
      </c>
      <c r="AN158" s="67" t="str">
        <f t="shared" si="26"/>
        <v>00</v>
      </c>
      <c r="AO158" s="67" t="str">
        <f t="shared" si="27"/>
        <v>00</v>
      </c>
      <c r="AQ158" s="206" t="str">
        <f t="shared" si="22"/>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0</v>
      </c>
      <c r="AE159" s="132">
        <f t="shared" si="29"/>
        <v>0</v>
      </c>
      <c r="AF159" s="132">
        <f t="shared" si="29"/>
        <v>0</v>
      </c>
      <c r="AG159" s="132">
        <f t="shared" si="29"/>
        <v>0</v>
      </c>
      <c r="AH159" s="132">
        <f t="shared" si="29"/>
        <v>0</v>
      </c>
      <c r="AI159" s="132">
        <f>IF(OR(AI29=0,AI29=1),1,0)</f>
        <v>0</v>
      </c>
      <c r="AJ159" s="52" t="str">
        <f t="shared" si="21"/>
        <v/>
      </c>
      <c r="AK159" s="67"/>
      <c r="AL159" s="67" t="str">
        <f t="shared" si="24"/>
        <v>00</v>
      </c>
      <c r="AM159" s="67" t="str">
        <f t="shared" si="25"/>
        <v>00</v>
      </c>
      <c r="AN159" s="67" t="str">
        <f t="shared" si="26"/>
        <v>00</v>
      </c>
      <c r="AO159" s="67" t="str">
        <f t="shared" si="27"/>
        <v>00</v>
      </c>
      <c r="AQ159" s="206" t="str">
        <f t="shared" si="22"/>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0</v>
      </c>
      <c r="AE160" s="132">
        <f t="shared" si="30"/>
        <v>0</v>
      </c>
      <c r="AF160" s="132">
        <f t="shared" si="30"/>
        <v>0</v>
      </c>
      <c r="AG160" s="132">
        <f t="shared" si="30"/>
        <v>0</v>
      </c>
      <c r="AH160" s="132">
        <f t="shared" si="30"/>
        <v>0</v>
      </c>
      <c r="AI160" s="132">
        <f t="shared" si="30"/>
        <v>0</v>
      </c>
      <c r="AJ160" s="52" t="str">
        <f t="shared" si="21"/>
        <v/>
      </c>
      <c r="AK160" s="67"/>
      <c r="AL160" s="67" t="str">
        <f t="shared" si="24"/>
        <v>00</v>
      </c>
      <c r="AM160" s="67" t="str">
        <f t="shared" si="25"/>
        <v>00</v>
      </c>
      <c r="AN160" s="67" t="str">
        <f t="shared" si="26"/>
        <v>00</v>
      </c>
      <c r="AO160" s="67" t="str">
        <f t="shared" si="27"/>
        <v>00</v>
      </c>
      <c r="AQ160" s="206" t="str">
        <f t="shared" si="22"/>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0</v>
      </c>
      <c r="AE161" s="132">
        <f t="shared" si="30"/>
        <v>0</v>
      </c>
      <c r="AF161" s="132">
        <f t="shared" si="30"/>
        <v>0</v>
      </c>
      <c r="AG161" s="132">
        <f t="shared" si="30"/>
        <v>0</v>
      </c>
      <c r="AH161" s="132">
        <f t="shared" si="30"/>
        <v>0</v>
      </c>
      <c r="AI161" s="132">
        <f t="shared" si="30"/>
        <v>0</v>
      </c>
      <c r="AJ161" s="52" t="str">
        <f t="shared" si="21"/>
        <v/>
      </c>
      <c r="AK161" s="67"/>
      <c r="AL161" s="67" t="str">
        <f t="shared" si="24"/>
        <v>00</v>
      </c>
      <c r="AM161" s="67" t="str">
        <f t="shared" si="25"/>
        <v>00</v>
      </c>
      <c r="AN161" s="67" t="str">
        <f t="shared" si="26"/>
        <v>00</v>
      </c>
      <c r="AO161" s="67" t="str">
        <f t="shared" si="27"/>
        <v>00</v>
      </c>
      <c r="AQ161" s="206" t="str">
        <f t="shared" si="22"/>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0</v>
      </c>
      <c r="AE162" s="132">
        <f t="shared" si="30"/>
        <v>0</v>
      </c>
      <c r="AF162" s="132">
        <f t="shared" si="30"/>
        <v>0</v>
      </c>
      <c r="AG162" s="132">
        <f t="shared" si="30"/>
        <v>0</v>
      </c>
      <c r="AH162" s="132">
        <f t="shared" si="30"/>
        <v>0</v>
      </c>
      <c r="AI162" s="132">
        <f t="shared" si="30"/>
        <v>0</v>
      </c>
      <c r="AJ162" s="52" t="str">
        <f t="shared" si="21"/>
        <v/>
      </c>
      <c r="AK162" s="67"/>
      <c r="AL162" s="67" t="str">
        <f t="shared" si="24"/>
        <v>00</v>
      </c>
      <c r="AM162" s="67" t="str">
        <f t="shared" si="25"/>
        <v>00</v>
      </c>
      <c r="AN162" s="67" t="str">
        <f t="shared" si="26"/>
        <v>00</v>
      </c>
      <c r="AO162" s="67" t="str">
        <f t="shared" si="27"/>
        <v>00</v>
      </c>
      <c r="AQ162" s="206" t="str">
        <f t="shared" si="22"/>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0</v>
      </c>
      <c r="AE163" s="132">
        <f t="shared" si="30"/>
        <v>0</v>
      </c>
      <c r="AF163" s="132">
        <f t="shared" si="30"/>
        <v>0</v>
      </c>
      <c r="AG163" s="132">
        <f t="shared" si="30"/>
        <v>0</v>
      </c>
      <c r="AH163" s="132">
        <f t="shared" si="30"/>
        <v>0</v>
      </c>
      <c r="AI163" s="132">
        <f t="shared" si="30"/>
        <v>0</v>
      </c>
      <c r="AJ163" s="52" t="str">
        <f t="shared" si="21"/>
        <v/>
      </c>
      <c r="AK163" s="67"/>
      <c r="AL163" s="67" t="str">
        <f t="shared" si="24"/>
        <v>00</v>
      </c>
      <c r="AM163" s="67" t="str">
        <f t="shared" si="25"/>
        <v>00</v>
      </c>
      <c r="AN163" s="67" t="str">
        <f t="shared" si="26"/>
        <v>00</v>
      </c>
      <c r="AO163" s="67" t="str">
        <f t="shared" si="27"/>
        <v>00</v>
      </c>
      <c r="AQ163" s="206" t="str">
        <f t="shared" si="22"/>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0</v>
      </c>
      <c r="AE164" s="132">
        <f t="shared" si="30"/>
        <v>0</v>
      </c>
      <c r="AF164" s="132">
        <f t="shared" si="30"/>
        <v>0</v>
      </c>
      <c r="AG164" s="132">
        <f t="shared" si="30"/>
        <v>0</v>
      </c>
      <c r="AH164" s="132">
        <f t="shared" si="30"/>
        <v>0</v>
      </c>
      <c r="AI164" s="132">
        <f t="shared" si="30"/>
        <v>0</v>
      </c>
      <c r="AJ164" s="52" t="str">
        <f t="shared" si="21"/>
        <v/>
      </c>
      <c r="AK164" s="67"/>
      <c r="AL164" s="67" t="str">
        <f t="shared" si="24"/>
        <v>00</v>
      </c>
      <c r="AM164" s="67" t="str">
        <f t="shared" si="25"/>
        <v>00</v>
      </c>
      <c r="AN164" s="67" t="str">
        <f t="shared" si="26"/>
        <v>00</v>
      </c>
      <c r="AO164" s="67" t="str">
        <f t="shared" si="27"/>
        <v>00</v>
      </c>
      <c r="AQ164" s="206" t="str">
        <f t="shared" si="22"/>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0</v>
      </c>
      <c r="AE165" s="132">
        <f t="shared" si="30"/>
        <v>0</v>
      </c>
      <c r="AF165" s="132">
        <f t="shared" si="30"/>
        <v>0</v>
      </c>
      <c r="AG165" s="132">
        <f t="shared" si="30"/>
        <v>0</v>
      </c>
      <c r="AH165" s="132">
        <f t="shared" si="30"/>
        <v>0</v>
      </c>
      <c r="AI165" s="132">
        <f t="shared" si="30"/>
        <v>0</v>
      </c>
      <c r="AJ165" s="52" t="str">
        <f t="shared" si="21"/>
        <v/>
      </c>
      <c r="AK165" s="67"/>
      <c r="AL165" s="67" t="str">
        <f t="shared" si="24"/>
        <v>00</v>
      </c>
      <c r="AM165" s="67" t="str">
        <f t="shared" si="25"/>
        <v>00</v>
      </c>
      <c r="AN165" s="67" t="str">
        <f t="shared" si="26"/>
        <v>00</v>
      </c>
      <c r="AO165" s="67" t="str">
        <f t="shared" si="27"/>
        <v>00</v>
      </c>
      <c r="AQ165" s="206" t="str">
        <f t="shared" si="22"/>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0</v>
      </c>
      <c r="AE166" s="132">
        <f t="shared" si="30"/>
        <v>0</v>
      </c>
      <c r="AF166" s="132">
        <f t="shared" si="30"/>
        <v>0</v>
      </c>
      <c r="AG166" s="132">
        <f t="shared" si="30"/>
        <v>0</v>
      </c>
      <c r="AH166" s="132">
        <f t="shared" si="30"/>
        <v>0</v>
      </c>
      <c r="AI166" s="132">
        <f t="shared" si="30"/>
        <v>0</v>
      </c>
      <c r="AJ166" s="52" t="str">
        <f t="shared" si="21"/>
        <v/>
      </c>
      <c r="AK166" s="67"/>
      <c r="AL166" s="67" t="str">
        <f t="shared" si="24"/>
        <v>00</v>
      </c>
      <c r="AM166" s="67" t="str">
        <f t="shared" si="25"/>
        <v>00</v>
      </c>
      <c r="AN166" s="67" t="str">
        <f t="shared" si="26"/>
        <v>00</v>
      </c>
      <c r="AO166" s="67" t="str">
        <f t="shared" si="27"/>
        <v>00</v>
      </c>
      <c r="AQ166" s="206" t="str">
        <f t="shared" si="22"/>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0</v>
      </c>
      <c r="AE167" s="132">
        <f t="shared" si="30"/>
        <v>0</v>
      </c>
      <c r="AF167" s="132">
        <f t="shared" si="30"/>
        <v>0</v>
      </c>
      <c r="AG167" s="132">
        <f t="shared" si="30"/>
        <v>0</v>
      </c>
      <c r="AH167" s="132">
        <f t="shared" si="30"/>
        <v>0</v>
      </c>
      <c r="AI167" s="132">
        <f>IF(OR(AI37=0,AI37=1),1,0)</f>
        <v>0</v>
      </c>
      <c r="AJ167" s="52" t="str">
        <f t="shared" si="21"/>
        <v/>
      </c>
      <c r="AK167" s="67"/>
      <c r="AL167" s="67" t="str">
        <f t="shared" si="24"/>
        <v>00</v>
      </c>
      <c r="AM167" s="67" t="str">
        <f t="shared" si="25"/>
        <v>00</v>
      </c>
      <c r="AN167" s="67" t="str">
        <f t="shared" si="26"/>
        <v>00</v>
      </c>
      <c r="AO167" s="67" t="str">
        <f t="shared" si="27"/>
        <v>00</v>
      </c>
      <c r="AQ167" s="206" t="str">
        <f t="shared" si="22"/>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0</v>
      </c>
      <c r="AE168" s="132">
        <f t="shared" si="31"/>
        <v>0</v>
      </c>
      <c r="AF168" s="132">
        <f t="shared" si="31"/>
        <v>0</v>
      </c>
      <c r="AG168" s="132">
        <f t="shared" si="31"/>
        <v>0</v>
      </c>
      <c r="AH168" s="132">
        <f t="shared" si="31"/>
        <v>0</v>
      </c>
      <c r="AI168" s="132">
        <f t="shared" si="31"/>
        <v>0</v>
      </c>
      <c r="AJ168" s="52" t="str">
        <f t="shared" si="21"/>
        <v/>
      </c>
      <c r="AK168" s="67"/>
      <c r="AL168" s="67" t="str">
        <f t="shared" si="24"/>
        <v>00</v>
      </c>
      <c r="AM168" s="67" t="str">
        <f t="shared" si="25"/>
        <v>00</v>
      </c>
      <c r="AN168" s="67" t="str">
        <f t="shared" si="26"/>
        <v>00</v>
      </c>
      <c r="AO168" s="67" t="str">
        <f t="shared" si="27"/>
        <v>00</v>
      </c>
      <c r="AQ168" s="206" t="str">
        <f t="shared" si="22"/>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0</v>
      </c>
      <c r="AE169" s="132">
        <f t="shared" si="31"/>
        <v>0</v>
      </c>
      <c r="AF169" s="132">
        <f t="shared" si="31"/>
        <v>0</v>
      </c>
      <c r="AG169" s="132">
        <f t="shared" si="31"/>
        <v>0</v>
      </c>
      <c r="AH169" s="132">
        <f t="shared" si="31"/>
        <v>0</v>
      </c>
      <c r="AI169" s="132">
        <f t="shared" si="31"/>
        <v>0</v>
      </c>
      <c r="AJ169" s="52" t="str">
        <f t="shared" si="21"/>
        <v/>
      </c>
      <c r="AK169" s="67"/>
      <c r="AL169" s="67" t="str">
        <f t="shared" si="24"/>
        <v>00</v>
      </c>
      <c r="AM169" s="67" t="str">
        <f t="shared" si="25"/>
        <v>00</v>
      </c>
      <c r="AN169" s="67" t="str">
        <f t="shared" si="26"/>
        <v>00</v>
      </c>
      <c r="AO169" s="67" t="str">
        <f t="shared" si="27"/>
        <v>00</v>
      </c>
      <c r="AQ169" s="206" t="str">
        <f t="shared" si="22"/>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0</v>
      </c>
      <c r="AE170" s="132">
        <f t="shared" si="31"/>
        <v>0</v>
      </c>
      <c r="AF170" s="132">
        <f t="shared" si="31"/>
        <v>0</v>
      </c>
      <c r="AG170" s="132">
        <f t="shared" si="31"/>
        <v>0</v>
      </c>
      <c r="AH170" s="132">
        <f t="shared" si="31"/>
        <v>0</v>
      </c>
      <c r="AI170" s="132">
        <f t="shared" si="31"/>
        <v>0</v>
      </c>
      <c r="AJ170" s="52" t="str">
        <f t="shared" si="21"/>
        <v/>
      </c>
      <c r="AK170" s="67"/>
      <c r="AL170" s="67" t="str">
        <f t="shared" si="24"/>
        <v>00</v>
      </c>
      <c r="AM170" s="67" t="str">
        <f t="shared" si="25"/>
        <v>00</v>
      </c>
      <c r="AN170" s="67" t="str">
        <f t="shared" si="26"/>
        <v>00</v>
      </c>
      <c r="AO170" s="67" t="str">
        <f t="shared" si="27"/>
        <v>00</v>
      </c>
      <c r="AQ170" s="206" t="str">
        <f t="shared" si="22"/>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0</v>
      </c>
      <c r="AE171" s="132">
        <f t="shared" si="31"/>
        <v>0</v>
      </c>
      <c r="AF171" s="132">
        <f t="shared" si="31"/>
        <v>0</v>
      </c>
      <c r="AG171" s="132">
        <f t="shared" si="31"/>
        <v>0</v>
      </c>
      <c r="AH171" s="132">
        <f t="shared" si="31"/>
        <v>0</v>
      </c>
      <c r="AI171" s="132">
        <f t="shared" si="31"/>
        <v>0</v>
      </c>
      <c r="AJ171" s="52" t="str">
        <f t="shared" si="21"/>
        <v/>
      </c>
      <c r="AK171" s="67"/>
      <c r="AL171" s="67" t="str">
        <f t="shared" si="24"/>
        <v>00</v>
      </c>
      <c r="AM171" s="67" t="str">
        <f t="shared" si="25"/>
        <v>00</v>
      </c>
      <c r="AN171" s="67" t="str">
        <f t="shared" si="26"/>
        <v>00</v>
      </c>
      <c r="AO171" s="67" t="str">
        <f t="shared" si="27"/>
        <v>00</v>
      </c>
      <c r="AQ171" s="206" t="str">
        <f t="shared" si="22"/>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0</v>
      </c>
      <c r="AE172" s="132">
        <f t="shared" si="31"/>
        <v>0</v>
      </c>
      <c r="AF172" s="132">
        <f t="shared" si="31"/>
        <v>0</v>
      </c>
      <c r="AG172" s="132">
        <f t="shared" si="31"/>
        <v>0</v>
      </c>
      <c r="AH172" s="132">
        <f t="shared" si="31"/>
        <v>0</v>
      </c>
      <c r="AI172" s="132">
        <f t="shared" si="31"/>
        <v>0</v>
      </c>
      <c r="AJ172" s="52" t="str">
        <f t="shared" si="21"/>
        <v/>
      </c>
      <c r="AK172" s="67"/>
      <c r="AL172" s="67" t="str">
        <f t="shared" si="24"/>
        <v>00</v>
      </c>
      <c r="AM172" s="67" t="str">
        <f t="shared" si="25"/>
        <v>00</v>
      </c>
      <c r="AN172" s="67" t="str">
        <f t="shared" si="26"/>
        <v>00</v>
      </c>
      <c r="AO172" s="67" t="str">
        <f t="shared" si="27"/>
        <v>00</v>
      </c>
      <c r="AQ172" s="206" t="str">
        <f t="shared" si="22"/>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0</v>
      </c>
      <c r="AE173" s="132">
        <f t="shared" si="31"/>
        <v>0</v>
      </c>
      <c r="AF173" s="132">
        <f t="shared" si="31"/>
        <v>0</v>
      </c>
      <c r="AG173" s="132">
        <f t="shared" si="31"/>
        <v>0</v>
      </c>
      <c r="AH173" s="132">
        <f t="shared" si="31"/>
        <v>0</v>
      </c>
      <c r="AI173" s="132">
        <f t="shared" si="31"/>
        <v>0</v>
      </c>
      <c r="AJ173" s="52" t="str">
        <f t="shared" si="21"/>
        <v/>
      </c>
      <c r="AK173" s="67"/>
      <c r="AL173" s="67" t="str">
        <f t="shared" si="24"/>
        <v>00</v>
      </c>
      <c r="AM173" s="67" t="str">
        <f t="shared" si="25"/>
        <v>00</v>
      </c>
      <c r="AN173" s="67" t="str">
        <f t="shared" si="26"/>
        <v>00</v>
      </c>
      <c r="AO173" s="67" t="str">
        <f t="shared" si="27"/>
        <v>00</v>
      </c>
      <c r="AQ173" s="206" t="str">
        <f t="shared" si="22"/>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0</v>
      </c>
      <c r="AE174" s="132">
        <f t="shared" si="31"/>
        <v>0</v>
      </c>
      <c r="AF174" s="132">
        <f t="shared" si="31"/>
        <v>0</v>
      </c>
      <c r="AG174" s="132">
        <f t="shared" si="31"/>
        <v>0</v>
      </c>
      <c r="AH174" s="132">
        <f t="shared" si="31"/>
        <v>0</v>
      </c>
      <c r="AI174" s="132">
        <f t="shared" si="31"/>
        <v>0</v>
      </c>
      <c r="AJ174" s="52" t="str">
        <f t="shared" si="21"/>
        <v/>
      </c>
      <c r="AK174" s="67"/>
      <c r="AL174" s="67" t="str">
        <f t="shared" si="24"/>
        <v>00</v>
      </c>
      <c r="AM174" s="67" t="str">
        <f t="shared" si="25"/>
        <v>00</v>
      </c>
      <c r="AN174" s="67" t="str">
        <f t="shared" si="26"/>
        <v>00</v>
      </c>
      <c r="AO174" s="67" t="str">
        <f t="shared" si="27"/>
        <v>00</v>
      </c>
      <c r="AQ174" s="206" t="str">
        <f t="shared" si="22"/>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0</v>
      </c>
      <c r="AE175" s="132">
        <f t="shared" si="31"/>
        <v>0</v>
      </c>
      <c r="AF175" s="132">
        <f t="shared" si="31"/>
        <v>0</v>
      </c>
      <c r="AG175" s="132">
        <f t="shared" si="31"/>
        <v>0</v>
      </c>
      <c r="AH175" s="132">
        <f t="shared" si="31"/>
        <v>0</v>
      </c>
      <c r="AI175" s="132">
        <f>IF(OR(AI45=0,AI45=1),1,0)</f>
        <v>0</v>
      </c>
      <c r="AJ175" s="52" t="str">
        <f t="shared" si="21"/>
        <v/>
      </c>
      <c r="AK175" s="67"/>
      <c r="AL175" s="67" t="str">
        <f t="shared" si="24"/>
        <v>00</v>
      </c>
      <c r="AM175" s="67" t="str">
        <f t="shared" si="25"/>
        <v>00</v>
      </c>
      <c r="AN175" s="67" t="str">
        <f t="shared" si="26"/>
        <v>00</v>
      </c>
      <c r="AO175" s="67" t="str">
        <f t="shared" si="27"/>
        <v>00</v>
      </c>
      <c r="AQ175" s="206" t="str">
        <f t="shared" si="22"/>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0</v>
      </c>
      <c r="AE176" s="132">
        <f t="shared" si="32"/>
        <v>0</v>
      </c>
      <c r="AF176" s="132">
        <f t="shared" si="32"/>
        <v>0</v>
      </c>
      <c r="AG176" s="132">
        <f t="shared" si="32"/>
        <v>0</v>
      </c>
      <c r="AH176" s="132">
        <f t="shared" si="32"/>
        <v>0</v>
      </c>
      <c r="AI176" s="132">
        <f t="shared" si="32"/>
        <v>0</v>
      </c>
      <c r="AJ176" s="52" t="str">
        <f t="shared" si="21"/>
        <v/>
      </c>
      <c r="AK176" s="67"/>
      <c r="AL176" s="67" t="str">
        <f t="shared" si="24"/>
        <v>00</v>
      </c>
      <c r="AM176" s="67" t="str">
        <f t="shared" si="25"/>
        <v>00</v>
      </c>
      <c r="AN176" s="67" t="str">
        <f t="shared" si="26"/>
        <v>00</v>
      </c>
      <c r="AO176" s="67" t="str">
        <f t="shared" si="27"/>
        <v>00</v>
      </c>
      <c r="AQ176" s="206" t="str">
        <f t="shared" si="22"/>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0</v>
      </c>
      <c r="AE177" s="132">
        <f t="shared" si="32"/>
        <v>0</v>
      </c>
      <c r="AF177" s="132">
        <f t="shared" si="32"/>
        <v>0</v>
      </c>
      <c r="AG177" s="132">
        <f t="shared" si="32"/>
        <v>0</v>
      </c>
      <c r="AH177" s="132">
        <f t="shared" si="32"/>
        <v>0</v>
      </c>
      <c r="AI177" s="132">
        <f t="shared" si="32"/>
        <v>0</v>
      </c>
      <c r="AJ177" s="52" t="str">
        <f t="shared" si="21"/>
        <v/>
      </c>
      <c r="AK177" s="67"/>
      <c r="AL177" s="67" t="str">
        <f t="shared" si="24"/>
        <v>00</v>
      </c>
      <c r="AM177" s="67" t="str">
        <f t="shared" si="25"/>
        <v>00</v>
      </c>
      <c r="AN177" s="67" t="str">
        <f t="shared" si="26"/>
        <v>00</v>
      </c>
      <c r="AO177" s="67" t="str">
        <f t="shared" si="27"/>
        <v>00</v>
      </c>
      <c r="AQ177" s="206" t="str">
        <f t="shared" si="22"/>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0</v>
      </c>
      <c r="AE178" s="132">
        <f t="shared" si="32"/>
        <v>0</v>
      </c>
      <c r="AF178" s="132">
        <f t="shared" si="32"/>
        <v>0</v>
      </c>
      <c r="AG178" s="132">
        <f t="shared" si="32"/>
        <v>0</v>
      </c>
      <c r="AH178" s="132">
        <f t="shared" si="32"/>
        <v>0</v>
      </c>
      <c r="AI178" s="132">
        <f t="shared" si="32"/>
        <v>0</v>
      </c>
      <c r="AJ178" s="52" t="str">
        <f t="shared" si="21"/>
        <v/>
      </c>
      <c r="AK178" s="67"/>
      <c r="AL178" s="67" t="str">
        <f t="shared" si="24"/>
        <v>00</v>
      </c>
      <c r="AM178" s="67" t="str">
        <f t="shared" si="25"/>
        <v>00</v>
      </c>
      <c r="AN178" s="67" t="str">
        <f t="shared" si="26"/>
        <v>00</v>
      </c>
      <c r="AO178" s="67" t="str">
        <f t="shared" si="27"/>
        <v>00</v>
      </c>
      <c r="AQ178" s="206" t="str">
        <f t="shared" si="22"/>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0</v>
      </c>
      <c r="AE179" s="132">
        <f t="shared" si="32"/>
        <v>0</v>
      </c>
      <c r="AF179" s="132">
        <f t="shared" si="32"/>
        <v>0</v>
      </c>
      <c r="AG179" s="132">
        <f t="shared" si="32"/>
        <v>0</v>
      </c>
      <c r="AH179" s="132">
        <f t="shared" si="32"/>
        <v>0</v>
      </c>
      <c r="AI179" s="132">
        <f t="shared" si="32"/>
        <v>0</v>
      </c>
      <c r="AJ179" s="52" t="str">
        <f t="shared" si="21"/>
        <v/>
      </c>
      <c r="AK179" s="67"/>
      <c r="AL179" s="67" t="str">
        <f t="shared" si="24"/>
        <v>00</v>
      </c>
      <c r="AM179" s="67" t="str">
        <f t="shared" si="25"/>
        <v>00</v>
      </c>
      <c r="AN179" s="67" t="str">
        <f t="shared" si="26"/>
        <v>00</v>
      </c>
      <c r="AO179" s="67" t="str">
        <f t="shared" si="27"/>
        <v>00</v>
      </c>
      <c r="AQ179" s="206" t="str">
        <f t="shared" si="22"/>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0</v>
      </c>
      <c r="AE180" s="132">
        <f t="shared" si="32"/>
        <v>0</v>
      </c>
      <c r="AF180" s="132">
        <f t="shared" si="32"/>
        <v>0</v>
      </c>
      <c r="AG180" s="132">
        <f t="shared" si="32"/>
        <v>0</v>
      </c>
      <c r="AH180" s="132">
        <f t="shared" si="32"/>
        <v>0</v>
      </c>
      <c r="AI180" s="132">
        <f t="shared" si="32"/>
        <v>0</v>
      </c>
      <c r="AJ180" s="52" t="str">
        <f t="shared" si="21"/>
        <v/>
      </c>
      <c r="AK180" s="67"/>
      <c r="AL180" s="67" t="str">
        <f t="shared" si="24"/>
        <v>00</v>
      </c>
      <c r="AM180" s="67" t="str">
        <f t="shared" si="25"/>
        <v>00</v>
      </c>
      <c r="AN180" s="67" t="str">
        <f t="shared" si="26"/>
        <v>00</v>
      </c>
      <c r="AO180" s="67" t="str">
        <f t="shared" si="27"/>
        <v>00</v>
      </c>
      <c r="AQ180" s="206" t="str">
        <f t="shared" si="22"/>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0</v>
      </c>
      <c r="AE181" s="132">
        <f t="shared" si="32"/>
        <v>0</v>
      </c>
      <c r="AF181" s="132">
        <f t="shared" si="32"/>
        <v>0</v>
      </c>
      <c r="AG181" s="132">
        <f t="shared" si="32"/>
        <v>0</v>
      </c>
      <c r="AH181" s="132">
        <f t="shared" si="32"/>
        <v>0</v>
      </c>
      <c r="AI181" s="132">
        <f t="shared" si="32"/>
        <v>0</v>
      </c>
      <c r="AJ181" s="52" t="str">
        <f t="shared" si="21"/>
        <v/>
      </c>
      <c r="AK181" s="67"/>
      <c r="AL181" s="67" t="str">
        <f t="shared" si="24"/>
        <v>00</v>
      </c>
      <c r="AM181" s="67" t="str">
        <f t="shared" si="25"/>
        <v>00</v>
      </c>
      <c r="AN181" s="67" t="str">
        <f t="shared" si="26"/>
        <v>00</v>
      </c>
      <c r="AO181" s="67" t="str">
        <f t="shared" si="27"/>
        <v>00</v>
      </c>
      <c r="AQ181" s="206" t="str">
        <f t="shared" si="22"/>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0</v>
      </c>
      <c r="AE182" s="132">
        <f t="shared" si="32"/>
        <v>0</v>
      </c>
      <c r="AF182" s="132">
        <f t="shared" si="32"/>
        <v>0</v>
      </c>
      <c r="AG182" s="132">
        <f t="shared" si="32"/>
        <v>0</v>
      </c>
      <c r="AH182" s="132">
        <f t="shared" si="32"/>
        <v>0</v>
      </c>
      <c r="AI182" s="132">
        <f t="shared" si="32"/>
        <v>0</v>
      </c>
      <c r="AJ182" s="52" t="str">
        <f t="shared" si="21"/>
        <v/>
      </c>
      <c r="AK182" s="67"/>
      <c r="AL182" s="67" t="str">
        <f t="shared" si="24"/>
        <v>00</v>
      </c>
      <c r="AM182" s="67" t="str">
        <f t="shared" si="25"/>
        <v>00</v>
      </c>
      <c r="AN182" s="67" t="str">
        <f t="shared" si="26"/>
        <v>00</v>
      </c>
      <c r="AO182" s="67" t="str">
        <f t="shared" si="27"/>
        <v>00</v>
      </c>
      <c r="AQ182" s="206" t="str">
        <f t="shared" si="22"/>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0</v>
      </c>
      <c r="AE183" s="132">
        <f t="shared" si="32"/>
        <v>0</v>
      </c>
      <c r="AF183" s="132">
        <f t="shared" si="32"/>
        <v>0</v>
      </c>
      <c r="AG183" s="132">
        <f t="shared" si="32"/>
        <v>0</v>
      </c>
      <c r="AH183" s="132">
        <f t="shared" si="32"/>
        <v>0</v>
      </c>
      <c r="AI183" s="132">
        <f>IF(OR(AI53=0,AI53=1),1,0)</f>
        <v>0</v>
      </c>
      <c r="AJ183" s="52" t="str">
        <f t="shared" si="21"/>
        <v/>
      </c>
      <c r="AK183" s="67"/>
      <c r="AL183" s="67" t="str">
        <f t="shared" si="24"/>
        <v>00</v>
      </c>
      <c r="AM183" s="67" t="str">
        <f t="shared" si="25"/>
        <v>00</v>
      </c>
      <c r="AN183" s="67" t="str">
        <f t="shared" si="26"/>
        <v>00</v>
      </c>
      <c r="AO183" s="67" t="str">
        <f t="shared" si="27"/>
        <v>00</v>
      </c>
      <c r="AQ183" s="206" t="str">
        <f t="shared" si="22"/>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0</v>
      </c>
      <c r="AE184" s="132">
        <f t="shared" si="33"/>
        <v>0</v>
      </c>
      <c r="AF184" s="132">
        <f t="shared" si="33"/>
        <v>0</v>
      </c>
      <c r="AG184" s="132">
        <f t="shared" si="33"/>
        <v>0</v>
      </c>
      <c r="AH184" s="132">
        <f t="shared" si="33"/>
        <v>0</v>
      </c>
      <c r="AI184" s="132">
        <f t="shared" si="33"/>
        <v>0</v>
      </c>
      <c r="AJ184" s="52" t="str">
        <f t="shared" si="21"/>
        <v/>
      </c>
      <c r="AK184" s="67"/>
      <c r="AL184" s="67" t="str">
        <f t="shared" si="24"/>
        <v>00</v>
      </c>
      <c r="AM184" s="67" t="str">
        <f t="shared" si="25"/>
        <v>00</v>
      </c>
      <c r="AN184" s="67" t="str">
        <f t="shared" si="26"/>
        <v>00</v>
      </c>
      <c r="AO184" s="67" t="str">
        <f t="shared" si="27"/>
        <v>00</v>
      </c>
      <c r="AQ184" s="206" t="str">
        <f t="shared" si="22"/>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0</v>
      </c>
      <c r="AE185" s="132">
        <f t="shared" si="33"/>
        <v>0</v>
      </c>
      <c r="AF185" s="132">
        <f t="shared" si="33"/>
        <v>0</v>
      </c>
      <c r="AG185" s="132">
        <f t="shared" si="33"/>
        <v>0</v>
      </c>
      <c r="AH185" s="132">
        <f t="shared" si="33"/>
        <v>0</v>
      </c>
      <c r="AI185" s="132">
        <f t="shared" si="33"/>
        <v>0</v>
      </c>
      <c r="AJ185" s="52" t="str">
        <f t="shared" si="21"/>
        <v/>
      </c>
      <c r="AK185" s="67"/>
      <c r="AL185" s="67" t="str">
        <f t="shared" si="24"/>
        <v>00</v>
      </c>
      <c r="AM185" s="67" t="str">
        <f t="shared" si="25"/>
        <v>00</v>
      </c>
      <c r="AN185" s="67" t="str">
        <f t="shared" si="26"/>
        <v>00</v>
      </c>
      <c r="AO185" s="67" t="str">
        <f t="shared" si="27"/>
        <v>00</v>
      </c>
      <c r="AQ185" s="206" t="str">
        <f t="shared" si="22"/>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0</v>
      </c>
      <c r="AE186" s="132">
        <f t="shared" si="33"/>
        <v>0</v>
      </c>
      <c r="AF186" s="132">
        <f t="shared" si="33"/>
        <v>0</v>
      </c>
      <c r="AG186" s="132">
        <f t="shared" si="33"/>
        <v>0</v>
      </c>
      <c r="AH186" s="132">
        <f t="shared" si="33"/>
        <v>0</v>
      </c>
      <c r="AI186" s="132">
        <f t="shared" si="33"/>
        <v>0</v>
      </c>
      <c r="AJ186" s="52" t="str">
        <f t="shared" si="21"/>
        <v/>
      </c>
      <c r="AK186" s="67"/>
      <c r="AL186" s="67" t="str">
        <f t="shared" si="24"/>
        <v>00</v>
      </c>
      <c r="AM186" s="67" t="str">
        <f t="shared" si="25"/>
        <v>00</v>
      </c>
      <c r="AN186" s="67" t="str">
        <f t="shared" si="26"/>
        <v>00</v>
      </c>
      <c r="AO186" s="67" t="str">
        <f t="shared" si="27"/>
        <v>00</v>
      </c>
      <c r="AQ186" s="206" t="str">
        <f t="shared" si="22"/>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0</v>
      </c>
      <c r="AE187" s="132">
        <f t="shared" si="33"/>
        <v>0</v>
      </c>
      <c r="AF187" s="132">
        <f t="shared" si="33"/>
        <v>0</v>
      </c>
      <c r="AG187" s="132">
        <f t="shared" si="33"/>
        <v>0</v>
      </c>
      <c r="AH187" s="132">
        <f t="shared" si="33"/>
        <v>0</v>
      </c>
      <c r="AI187" s="132">
        <f t="shared" si="33"/>
        <v>0</v>
      </c>
      <c r="AJ187" s="52" t="str">
        <f t="shared" si="21"/>
        <v/>
      </c>
      <c r="AK187" s="67"/>
      <c r="AL187" s="67" t="str">
        <f t="shared" si="24"/>
        <v>00</v>
      </c>
      <c r="AM187" s="67" t="str">
        <f t="shared" si="25"/>
        <v>00</v>
      </c>
      <c r="AN187" s="67" t="str">
        <f t="shared" si="26"/>
        <v>00</v>
      </c>
      <c r="AO187" s="67" t="str">
        <f t="shared" si="27"/>
        <v>00</v>
      </c>
      <c r="AQ187" s="206" t="str">
        <f t="shared" si="22"/>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0</v>
      </c>
      <c r="AE188" s="132">
        <f t="shared" si="33"/>
        <v>0</v>
      </c>
      <c r="AF188" s="132">
        <f t="shared" si="33"/>
        <v>0</v>
      </c>
      <c r="AG188" s="132">
        <f t="shared" si="33"/>
        <v>0</v>
      </c>
      <c r="AH188" s="132">
        <f t="shared" si="33"/>
        <v>0</v>
      </c>
      <c r="AI188" s="132">
        <f t="shared" si="33"/>
        <v>0</v>
      </c>
      <c r="AJ188" s="52" t="str">
        <f t="shared" si="21"/>
        <v/>
      </c>
      <c r="AK188" s="67"/>
      <c r="AL188" s="67" t="str">
        <f t="shared" si="24"/>
        <v>00</v>
      </c>
      <c r="AM188" s="67" t="str">
        <f t="shared" si="25"/>
        <v>00</v>
      </c>
      <c r="AN188" s="67" t="str">
        <f t="shared" si="26"/>
        <v>00</v>
      </c>
      <c r="AO188" s="67" t="str">
        <f t="shared" si="27"/>
        <v>00</v>
      </c>
      <c r="AQ188" s="206" t="str">
        <f t="shared" si="22"/>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0</v>
      </c>
      <c r="AE189" s="132">
        <f t="shared" si="33"/>
        <v>0</v>
      </c>
      <c r="AF189" s="132">
        <f t="shared" si="33"/>
        <v>0</v>
      </c>
      <c r="AG189" s="132">
        <f t="shared" si="33"/>
        <v>0</v>
      </c>
      <c r="AH189" s="132">
        <f t="shared" si="33"/>
        <v>0</v>
      </c>
      <c r="AI189" s="132">
        <f t="shared" si="33"/>
        <v>0</v>
      </c>
      <c r="AJ189" s="52" t="str">
        <f t="shared" si="21"/>
        <v/>
      </c>
      <c r="AK189" s="67"/>
      <c r="AL189" s="67" t="str">
        <f t="shared" si="24"/>
        <v>00</v>
      </c>
      <c r="AM189" s="67" t="str">
        <f t="shared" si="25"/>
        <v>00</v>
      </c>
      <c r="AN189" s="67" t="str">
        <f t="shared" si="26"/>
        <v>00</v>
      </c>
      <c r="AO189" s="67" t="str">
        <f t="shared" si="27"/>
        <v>00</v>
      </c>
      <c r="AQ189" s="206" t="str">
        <f t="shared" si="22"/>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0</v>
      </c>
      <c r="AE190" s="132">
        <f t="shared" si="33"/>
        <v>0</v>
      </c>
      <c r="AF190" s="132">
        <f t="shared" si="33"/>
        <v>0</v>
      </c>
      <c r="AG190" s="132">
        <f t="shared" si="33"/>
        <v>0</v>
      </c>
      <c r="AH190" s="132">
        <f t="shared" si="33"/>
        <v>0</v>
      </c>
      <c r="AI190" s="132">
        <f t="shared" si="33"/>
        <v>0</v>
      </c>
      <c r="AJ190" s="52" t="str">
        <f t="shared" si="21"/>
        <v/>
      </c>
      <c r="AK190" s="67"/>
      <c r="AL190" s="67" t="str">
        <f t="shared" si="24"/>
        <v>00</v>
      </c>
      <c r="AM190" s="67" t="str">
        <f t="shared" si="25"/>
        <v>00</v>
      </c>
      <c r="AN190" s="67" t="str">
        <f t="shared" si="26"/>
        <v>00</v>
      </c>
      <c r="AO190" s="67" t="str">
        <f t="shared" si="27"/>
        <v>00</v>
      </c>
      <c r="AQ190" s="206" t="str">
        <f t="shared" si="22"/>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0</v>
      </c>
      <c r="AE191" s="132">
        <f t="shared" si="33"/>
        <v>0</v>
      </c>
      <c r="AF191" s="132">
        <f t="shared" si="33"/>
        <v>0</v>
      </c>
      <c r="AG191" s="132">
        <f t="shared" si="33"/>
        <v>0</v>
      </c>
      <c r="AH191" s="132">
        <f t="shared" si="33"/>
        <v>0</v>
      </c>
      <c r="AI191" s="132">
        <f>IF(OR(AI61=0,AI61=1),1,0)</f>
        <v>0</v>
      </c>
      <c r="AJ191" s="52" t="str">
        <f t="shared" si="21"/>
        <v/>
      </c>
      <c r="AK191" s="67"/>
      <c r="AL191" s="67" t="str">
        <f t="shared" si="24"/>
        <v>00</v>
      </c>
      <c r="AM191" s="67" t="str">
        <f t="shared" si="25"/>
        <v>00</v>
      </c>
      <c r="AN191" s="67" t="str">
        <f t="shared" si="26"/>
        <v>00</v>
      </c>
      <c r="AO191" s="67" t="str">
        <f t="shared" si="27"/>
        <v>00</v>
      </c>
      <c r="AQ191" s="206" t="str">
        <f t="shared" si="22"/>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0</v>
      </c>
      <c r="AE192" s="132">
        <f t="shared" si="34"/>
        <v>0</v>
      </c>
      <c r="AF192" s="132">
        <f t="shared" si="34"/>
        <v>0</v>
      </c>
      <c r="AG192" s="132">
        <f t="shared" si="34"/>
        <v>0</v>
      </c>
      <c r="AH192" s="132">
        <f t="shared" si="34"/>
        <v>0</v>
      </c>
      <c r="AI192" s="132">
        <f t="shared" si="34"/>
        <v>0</v>
      </c>
      <c r="AJ192" s="52" t="str">
        <f t="shared" si="21"/>
        <v/>
      </c>
      <c r="AK192" s="67"/>
      <c r="AL192" s="67" t="str">
        <f t="shared" si="24"/>
        <v>00</v>
      </c>
      <c r="AM192" s="67" t="str">
        <f t="shared" si="25"/>
        <v>00</v>
      </c>
      <c r="AN192" s="67" t="str">
        <f t="shared" si="26"/>
        <v>00</v>
      </c>
      <c r="AO192" s="67" t="str">
        <f t="shared" si="27"/>
        <v>00</v>
      </c>
      <c r="AQ192" s="206" t="str">
        <f t="shared" si="22"/>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0</v>
      </c>
      <c r="AE193" s="132">
        <f t="shared" si="34"/>
        <v>0</v>
      </c>
      <c r="AF193" s="132">
        <f t="shared" si="34"/>
        <v>0</v>
      </c>
      <c r="AG193" s="132">
        <f t="shared" si="34"/>
        <v>0</v>
      </c>
      <c r="AH193" s="132">
        <f t="shared" si="34"/>
        <v>0</v>
      </c>
      <c r="AI193" s="132">
        <f t="shared" si="34"/>
        <v>0</v>
      </c>
      <c r="AJ193" s="52" t="str">
        <f t="shared" si="21"/>
        <v/>
      </c>
      <c r="AK193" s="67"/>
      <c r="AL193" s="67" t="str">
        <f t="shared" si="24"/>
        <v>00</v>
      </c>
      <c r="AM193" s="67" t="str">
        <f t="shared" si="25"/>
        <v>00</v>
      </c>
      <c r="AN193" s="67" t="str">
        <f t="shared" si="26"/>
        <v>00</v>
      </c>
      <c r="AO193" s="67" t="str">
        <f t="shared" si="27"/>
        <v>00</v>
      </c>
      <c r="AQ193" s="206" t="str">
        <f t="shared" si="22"/>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0</v>
      </c>
      <c r="AE194" s="132">
        <f t="shared" si="34"/>
        <v>0</v>
      </c>
      <c r="AF194" s="132">
        <f t="shared" si="34"/>
        <v>0</v>
      </c>
      <c r="AG194" s="132">
        <f t="shared" si="34"/>
        <v>0</v>
      </c>
      <c r="AH194" s="132">
        <f t="shared" si="34"/>
        <v>0</v>
      </c>
      <c r="AI194" s="132">
        <f t="shared" si="34"/>
        <v>0</v>
      </c>
      <c r="AJ194" s="52" t="str">
        <f t="shared" si="21"/>
        <v/>
      </c>
      <c r="AK194" s="67"/>
      <c r="AL194" s="67" t="str">
        <f t="shared" si="24"/>
        <v>00</v>
      </c>
      <c r="AM194" s="67" t="str">
        <f t="shared" si="25"/>
        <v>00</v>
      </c>
      <c r="AN194" s="67" t="str">
        <f t="shared" si="26"/>
        <v>00</v>
      </c>
      <c r="AO194" s="67" t="str">
        <f t="shared" si="27"/>
        <v>00</v>
      </c>
      <c r="AQ194" s="206" t="str">
        <f t="shared" si="22"/>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0</v>
      </c>
      <c r="AE195" s="132">
        <f t="shared" si="34"/>
        <v>0</v>
      </c>
      <c r="AF195" s="132">
        <f t="shared" si="34"/>
        <v>0</v>
      </c>
      <c r="AG195" s="132">
        <f t="shared" si="34"/>
        <v>0</v>
      </c>
      <c r="AH195" s="132">
        <f t="shared" si="34"/>
        <v>0</v>
      </c>
      <c r="AI195" s="132">
        <f t="shared" si="34"/>
        <v>0</v>
      </c>
      <c r="AJ195" s="52" t="str">
        <f t="shared" si="21"/>
        <v/>
      </c>
      <c r="AK195" s="67"/>
      <c r="AL195" s="67" t="str">
        <f t="shared" si="24"/>
        <v>00</v>
      </c>
      <c r="AM195" s="67" t="str">
        <f t="shared" si="25"/>
        <v>00</v>
      </c>
      <c r="AN195" s="67" t="str">
        <f t="shared" si="26"/>
        <v>00</v>
      </c>
      <c r="AO195" s="67" t="str">
        <f t="shared" si="27"/>
        <v>00</v>
      </c>
      <c r="AQ195" s="206" t="str">
        <f t="shared" si="22"/>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0</v>
      </c>
      <c r="AE196" s="132">
        <f t="shared" si="34"/>
        <v>0</v>
      </c>
      <c r="AF196" s="132">
        <f t="shared" si="34"/>
        <v>0</v>
      </c>
      <c r="AG196" s="132">
        <f t="shared" si="34"/>
        <v>0</v>
      </c>
      <c r="AH196" s="132">
        <f t="shared" si="34"/>
        <v>0</v>
      </c>
      <c r="AI196" s="132">
        <f t="shared" si="34"/>
        <v>0</v>
      </c>
      <c r="AJ196" s="52" t="str">
        <f t="shared" si="21"/>
        <v/>
      </c>
      <c r="AK196" s="67"/>
      <c r="AL196" s="67" t="str">
        <f t="shared" si="24"/>
        <v>00</v>
      </c>
      <c r="AM196" s="67" t="str">
        <f t="shared" si="25"/>
        <v>00</v>
      </c>
      <c r="AN196" s="67" t="str">
        <f t="shared" si="26"/>
        <v>00</v>
      </c>
      <c r="AO196" s="67" t="str">
        <f t="shared" si="27"/>
        <v>00</v>
      </c>
      <c r="AQ196" s="206" t="str">
        <f t="shared" si="22"/>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0</v>
      </c>
      <c r="AE197" s="132">
        <f t="shared" si="34"/>
        <v>0</v>
      </c>
      <c r="AF197" s="132">
        <f t="shared" si="34"/>
        <v>0</v>
      </c>
      <c r="AG197" s="132">
        <f t="shared" si="34"/>
        <v>0</v>
      </c>
      <c r="AH197" s="132">
        <f t="shared" si="34"/>
        <v>0</v>
      </c>
      <c r="AI197" s="132">
        <f t="shared" si="34"/>
        <v>0</v>
      </c>
      <c r="AJ197" s="52" t="str">
        <f t="shared" si="21"/>
        <v/>
      </c>
      <c r="AK197" s="67"/>
      <c r="AL197" s="67" t="str">
        <f t="shared" si="24"/>
        <v>00</v>
      </c>
      <c r="AM197" s="67" t="str">
        <f t="shared" si="25"/>
        <v>00</v>
      </c>
      <c r="AN197" s="67" t="str">
        <f t="shared" si="26"/>
        <v>00</v>
      </c>
      <c r="AO197" s="67" t="str">
        <f t="shared" si="27"/>
        <v>00</v>
      </c>
      <c r="AQ197" s="206" t="str">
        <f t="shared" si="22"/>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0</v>
      </c>
      <c r="AE198" s="132">
        <f t="shared" si="34"/>
        <v>0</v>
      </c>
      <c r="AF198" s="132">
        <f t="shared" si="34"/>
        <v>0</v>
      </c>
      <c r="AG198" s="132">
        <f t="shared" si="34"/>
        <v>0</v>
      </c>
      <c r="AH198" s="132">
        <f t="shared" si="34"/>
        <v>0</v>
      </c>
      <c r="AI198" s="132">
        <f t="shared" si="34"/>
        <v>0</v>
      </c>
      <c r="AJ198" s="52" t="str">
        <f t="shared" si="21"/>
        <v/>
      </c>
      <c r="AK198" s="67"/>
      <c r="AL198" s="67" t="str">
        <f t="shared" si="24"/>
        <v>00</v>
      </c>
      <c r="AM198" s="67" t="str">
        <f t="shared" si="25"/>
        <v>00</v>
      </c>
      <c r="AN198" s="67" t="str">
        <f t="shared" si="26"/>
        <v>00</v>
      </c>
      <c r="AO198" s="67" t="str">
        <f t="shared" si="27"/>
        <v>00</v>
      </c>
      <c r="AQ198" s="206" t="str">
        <f t="shared" si="22"/>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0</v>
      </c>
      <c r="AE199" s="132">
        <f t="shared" si="34"/>
        <v>0</v>
      </c>
      <c r="AF199" s="132">
        <f t="shared" si="34"/>
        <v>0</v>
      </c>
      <c r="AG199" s="132">
        <f t="shared" si="34"/>
        <v>0</v>
      </c>
      <c r="AH199" s="132">
        <f t="shared" si="34"/>
        <v>0</v>
      </c>
      <c r="AI199" s="132">
        <f>IF(OR(AI69=0,AI69=1),1,0)</f>
        <v>0</v>
      </c>
      <c r="AJ199" s="52" t="str">
        <f t="shared" si="21"/>
        <v/>
      </c>
      <c r="AK199" s="67"/>
      <c r="AL199" s="67" t="str">
        <f t="shared" si="24"/>
        <v>00</v>
      </c>
      <c r="AM199" s="67" t="str">
        <f t="shared" si="25"/>
        <v>00</v>
      </c>
      <c r="AN199" s="67" t="str">
        <f t="shared" si="26"/>
        <v>00</v>
      </c>
      <c r="AO199" s="67" t="str">
        <f t="shared" si="27"/>
        <v>00</v>
      </c>
      <c r="AQ199" s="206" t="str">
        <f t="shared" si="22"/>
        <v/>
      </c>
    </row>
  </sheetData>
  <protectedRanges>
    <protectedRange sqref="D22:AJ69 D6:AE21 L3:AE3 AF14:AG21" name="Table作成編集範囲"/>
    <protectedRange sqref="AF6:AI13 AH14:AI21" name="Table作成編集範囲_1"/>
    <protectedRange sqref="AH3:AI3" name="Table作成編集範囲_2"/>
    <protectedRange sqref="AJ6:AJ21" name="Table作成編集範囲_3"/>
    <protectedRange sqref="B3" name="Table作成編集範囲_4"/>
    <protectedRange sqref="AF3:AG3" name="Table作成編集範囲_2_1"/>
  </protectedRanges>
  <mergeCells count="5">
    <mergeCell ref="C2:C3"/>
    <mergeCell ref="AJ2:AJ3"/>
    <mergeCell ref="AF3:AG3"/>
    <mergeCell ref="AH3:AI3"/>
    <mergeCell ref="A4:B5"/>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9">
      <formula>$B$3="Index Table"</formula>
    </cfRule>
  </conditionalFormatting>
  <pageMargins left="0.7" right="0.7" top="0.75" bottom="0.75" header="0.3" footer="0.3"/>
  <headerFooter>
    <oddHeader>&amp;C&amp;"Calibri"&amp;10&amp;KFF0000 CONFIDENTIAL&amp;1#_x000D_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D168-757D-4B3F-A529-8E206BE6EA46}">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16"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134" t="s">
        <v>62</v>
      </c>
      <c r="AE3" s="134" t="s">
        <v>62</v>
      </c>
      <c r="AF3" s="134" t="s">
        <v>62</v>
      </c>
      <c r="AG3" s="344" t="s">
        <v>327</v>
      </c>
      <c r="AH3" s="346"/>
      <c r="AI3" s="255" t="s">
        <v>352</v>
      </c>
      <c r="AJ3" s="343"/>
      <c r="AR3" s="98" t="s">
        <v>96</v>
      </c>
    </row>
    <row r="4" spans="1:49" ht="14.25" thickBot="1">
      <c r="A4" s="336" t="s">
        <v>63</v>
      </c>
      <c r="B4" s="337"/>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136"/>
      <c r="AR4" s="86" t="s">
        <v>82</v>
      </c>
      <c r="AS4" s="87"/>
      <c r="AT4" s="87"/>
      <c r="AU4" s="87"/>
      <c r="AV4" s="87"/>
      <c r="AW4" s="88"/>
    </row>
    <row r="5" spans="1:49" ht="14.25" thickBot="1">
      <c r="A5" s="338"/>
      <c r="B5" s="339"/>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137"/>
      <c r="AR5" s="89" t="str">
        <f ca="1">"static const U4  "&amp;AW8&amp;"["&amp;AW10&amp;"]"&amp;" = {"</f>
        <v>static const U4  u4_sp_ALERT_S_ADTJA_PD_DMCR_CRIT[ALERT_S_ADTJA_PD_DMCR_NUM_DST] = {</v>
      </c>
      <c r="AS5" s="89" t="str">
        <f ca="1">"static const U4  "&amp;$AW$9&amp;"["&amp;$AW$10&amp;"] = {"</f>
        <v>static const U4  u4_sp_ALERT_S_ADTJA_PD_DMCR_MASK[ALERT_S_ADTJA_PD_DMCR_NUM_DST] = {</v>
      </c>
      <c r="AT5" s="89" t="str">
        <f ca="1">"static const U1  "&amp;$AW$11&amp;"["&amp;$AW$10&amp;"] = {"</f>
        <v>static const U1  u1_sp_ALERT_S_ADTJA_PD_DMCR_DST[ALERT_S_ADTJA_PD_DMCR_NUM_DST] = {</v>
      </c>
      <c r="AU5" s="89" t="str">
        <f ca="1">"const ST_ALERT_MTRX "&amp;$AW$12&amp;" = {"</f>
        <v>const ST_ALERT_MTRX st_gp_ALERT_S_ADTJA_MTRX[10] = {</v>
      </c>
      <c r="AV5" s="70" t="str">
        <f ca="1">"#define "&amp;AW10&amp;REPT(" ",41-LEN(AW10))&amp;"("&amp;AW13&amp;"U)"</f>
        <v>#define ALERT_S_ADTJA_PD_DMCR_NUM_DST            (8U)</v>
      </c>
      <c r="AW5" s="71"/>
    </row>
    <row r="6" spans="1:49">
      <c r="B6" s="140" t="str">
        <f ca="1">"Table "&amp;$AW$6</f>
        <v>Table PD_DMCR</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38" t="s">
        <v>67</v>
      </c>
      <c r="AA6" s="138" t="s">
        <v>67</v>
      </c>
      <c r="AB6" s="138" t="s">
        <v>67</v>
      </c>
      <c r="AC6" s="138" t="s">
        <v>67</v>
      </c>
      <c r="AD6" s="138" t="s">
        <v>67</v>
      </c>
      <c r="AE6" s="138" t="s">
        <v>67</v>
      </c>
      <c r="AF6" s="138" t="s">
        <v>67</v>
      </c>
      <c r="AG6" s="138">
        <v>0</v>
      </c>
      <c r="AH6" s="138">
        <v>0</v>
      </c>
      <c r="AI6" s="138">
        <v>0</v>
      </c>
      <c r="AJ6" s="114"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(U4)0x00000007U,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PD_DMCR</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t="s">
        <v>67</v>
      </c>
      <c r="AE7" s="138" t="s">
        <v>67</v>
      </c>
      <c r="AF7" s="138" t="s">
        <v>67</v>
      </c>
      <c r="AG7" s="138">
        <v>0</v>
      </c>
      <c r="AH7" s="138">
        <v>0</v>
      </c>
      <c r="AI7" s="138">
        <v>1</v>
      </c>
      <c r="AJ7" s="114" t="s">
        <v>259</v>
      </c>
      <c r="AL7" s="206" t="str">
        <f t="shared" ca="1" si="0"/>
        <v xml:space="preserve">    (U1)ALERT_REQ_S_ADTJA_PD_DMCR_ON</v>
      </c>
      <c r="AR7" s="68" t="str">
        <f t="shared" ref="AR7:AR70" si="3">IF(AQ72&lt;&gt;"",AQ72,IF(AQ71&lt;&gt;"","};",""))</f>
        <v xml:space="preserve">    (U4)0x00000001U,                                                           /* 01 ON                                              */</v>
      </c>
      <c r="AS7" s="68" t="str">
        <f t="shared" ref="AS7:AS70" si="4">IF(AQ137&lt;&gt;"",AQ137,IF(AQ136&lt;&gt;"","};",""))</f>
        <v xml:space="preserve">    (U4)0x00000007U,                                                           /* 01 ON                                              */</v>
      </c>
      <c r="AT7" s="68" t="str">
        <f t="shared" ca="1" si="1"/>
        <v xml:space="preserve">    (U1)ALERT_REQ_S_ADTJA_PD_DMCR_ON,                                          /* 01 ON                                              */</v>
      </c>
      <c r="AU7" s="68" t="str">
        <f ca="1">"        &amp;"&amp;$AW$14&amp;","&amp;REPT(" ",69-LEN($AW$14))&amp;"/* fp_u4_SRC_CHK                                      */"</f>
        <v xml:space="preserve">        &amp;u4_s_AlertS_adtjaPdDmcrSrcchk,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t="s">
        <v>67</v>
      </c>
      <c r="AE8" s="138" t="s">
        <v>67</v>
      </c>
      <c r="AF8" s="138" t="s">
        <v>67</v>
      </c>
      <c r="AG8" s="138">
        <v>0</v>
      </c>
      <c r="AH8" s="138">
        <v>1</v>
      </c>
      <c r="AI8" s="138">
        <v>0</v>
      </c>
      <c r="AJ8" s="114" t="s">
        <v>32</v>
      </c>
      <c r="AL8" s="206" t="str">
        <f t="shared" si="0"/>
        <v xml:space="preserve">    (U1)ALERT_REQ_UNKNOWN</v>
      </c>
      <c r="AR8" s="68" t="str">
        <f t="shared" si="3"/>
        <v xml:space="preserve">    (U4)0x00000002U,                                                           /* 02 UNKNOWN                                         */</v>
      </c>
      <c r="AS8" s="68" t="str">
        <f t="shared" si="4"/>
        <v xml:space="preserve">    (U4)0x00000007U,                                                           /* 02 UNKNOWN                                         */</v>
      </c>
      <c r="AT8" s="68" t="str">
        <f>IF(AJ8&lt;&gt;"",AL8&amp;IF(AJ9&lt;&gt;"",","," ")&amp;REPT(" ",78-LEN(AL8))&amp;"/* "&amp;IF(C8&lt;10,"0"&amp;C8,C8)&amp;" "&amp;AJ8&amp;REPT(" ",48-LEN(AJ8))&amp;"*/",IF(AJ7&lt;&gt;"","};",""))</f>
        <v xml:space="preserve">    (U1)ALERT_REQ_UNKNOWN,                                                     /* 02 UNKNOWN                                         */</v>
      </c>
      <c r="AU8" s="68" t="str">
        <f ca="1">IF($AW$15&lt;&gt;"NULL","        &amp;"&amp;$AW$15&amp;","&amp;REPT(" ",69-LEN($AW$15))&amp;"/* fp_vd_XDST                                         */","        vdp_PTR_NA,                                                            /* fp_vd_XDST                                         */")</f>
        <v xml:space="preserve">        vdp_PTR_NA,                                                            /* fp_vd_XDST                                         */</v>
      </c>
      <c r="AV8" s="54" t="s">
        <v>72</v>
      </c>
      <c r="AW8" s="73" t="str">
        <f ca="1">"u4_sp_ALERT_"&amp;IF(AW6&lt;&gt;AW17,$AW$17&amp;"_"&amp;$AW$6,AW17)&amp;"_CRIT"</f>
        <v>u4_sp_ALERT_S_ADTJA_PD_DMCR_CRIT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t="s">
        <v>67</v>
      </c>
      <c r="AE9" s="138" t="s">
        <v>67</v>
      </c>
      <c r="AF9" s="138" t="s">
        <v>67</v>
      </c>
      <c r="AG9" s="138">
        <v>0</v>
      </c>
      <c r="AH9" s="138">
        <v>1</v>
      </c>
      <c r="AI9" s="138">
        <v>1</v>
      </c>
      <c r="AJ9" s="114" t="s">
        <v>32</v>
      </c>
      <c r="AL9" s="206" t="str">
        <f t="shared" si="0"/>
        <v xml:space="preserve">    (U1)ALERT_REQ_UNKNOWN</v>
      </c>
      <c r="AR9" s="68" t="str">
        <f t="shared" si="3"/>
        <v xml:space="preserve">    (U4)0x00000003U,                                                           /* 03 UNKNOWN                                         */</v>
      </c>
      <c r="AS9" s="68" t="str">
        <f t="shared" si="4"/>
        <v xml:space="preserve">    (U4)0x00000007U,                                                           /* 03 UNKNOWN                                         */</v>
      </c>
      <c r="AT9" s="68" t="str">
        <f t="shared" si="1"/>
        <v xml:space="preserve">    (U1)ALERT_REQ_UNKNOWN,                                                     /* 03 UNKNOWN                                         */</v>
      </c>
      <c r="AU9" s="68"/>
      <c r="AV9" s="54" t="s">
        <v>73</v>
      </c>
      <c r="AW9" s="73" t="str">
        <f ca="1">"u4_sp_ALERT_"&amp;IF(AW6&lt;&gt;AW17,$AW$17&amp;"_"&amp;$AW$6,AW17)&amp;"_MASK"</f>
        <v>u4_sp_ALERT_S_ADTJA_PD_DMCR_MASK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t="s">
        <v>67</v>
      </c>
      <c r="AE10" s="138" t="s">
        <v>67</v>
      </c>
      <c r="AF10" s="138" t="s">
        <v>67</v>
      </c>
      <c r="AG10" s="138">
        <v>1</v>
      </c>
      <c r="AH10" s="138">
        <v>0</v>
      </c>
      <c r="AI10" s="138">
        <v>0</v>
      </c>
      <c r="AJ10" s="114" t="s">
        <v>32</v>
      </c>
      <c r="AL10" s="206" t="str">
        <f t="shared" si="0"/>
        <v xml:space="preserve">    (U1)ALERT_REQ_UNKNOWN</v>
      </c>
      <c r="AR10" s="68" t="str">
        <f t="shared" si="3"/>
        <v xml:space="preserve">    (U4)0x00000004U,                                                           /* 04 UNKNOWN                                         */</v>
      </c>
      <c r="AS10" s="68" t="str">
        <f t="shared" si="4"/>
        <v xml:space="preserve">    (U4)0x00000007U,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ALERT_S_ADTJA_PD_DMCR_NUM_DST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t="s">
        <v>67</v>
      </c>
      <c r="AE11" s="138" t="s">
        <v>67</v>
      </c>
      <c r="AF11" s="138" t="s">
        <v>67</v>
      </c>
      <c r="AG11" s="138">
        <v>1</v>
      </c>
      <c r="AH11" s="138">
        <v>0</v>
      </c>
      <c r="AI11" s="138">
        <v>1</v>
      </c>
      <c r="AJ11" s="114" t="s">
        <v>32</v>
      </c>
      <c r="AL11" s="206" t="str">
        <f t="shared" si="0"/>
        <v xml:space="preserve">    (U1)ALERT_REQ_UNKNOWN</v>
      </c>
      <c r="AR11" s="68" t="str">
        <f t="shared" si="3"/>
        <v xml:space="preserve">    (U4)0x00000005U,                                                           /* 05 UNKNOWN                                         */</v>
      </c>
      <c r="AS11" s="68" t="str">
        <f t="shared" si="4"/>
        <v xml:space="preserve">    (U4)0x00000007U,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u1_sp_ALERT_S_ADTJA_PD_DMCR_DST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t="s">
        <v>67</v>
      </c>
      <c r="AE12" s="138" t="s">
        <v>67</v>
      </c>
      <c r="AF12" s="138" t="s">
        <v>67</v>
      </c>
      <c r="AG12" s="138">
        <v>1</v>
      </c>
      <c r="AH12" s="138">
        <v>1</v>
      </c>
      <c r="AI12" s="138">
        <v>0</v>
      </c>
      <c r="AJ12" s="114" t="s">
        <v>32</v>
      </c>
      <c r="AL12" s="206" t="str">
        <f t="shared" si="0"/>
        <v xml:space="preserve">    (U1)ALERT_REQ_UNKNOWN</v>
      </c>
      <c r="AR12" s="68" t="str">
        <f t="shared" si="3"/>
        <v xml:space="preserve">    (U4)0x00000006U,                                                           /* 06 UNKNOWN                                         */</v>
      </c>
      <c r="AS12" s="68" t="str">
        <f t="shared" si="4"/>
        <v xml:space="preserve">    (U4)0x00000007U,                                                           /* 06 UNKNOWN                                         */</v>
      </c>
      <c r="AT12" s="68" t="str">
        <f t="shared" si="1"/>
        <v xml:space="preserve">    (U1)ALERT_REQ_UNKNOWN,                                                     /* 06 UNKNOWN                                         */</v>
      </c>
      <c r="AU12" s="68"/>
      <c r="AV12" s="54" t="s">
        <v>88</v>
      </c>
      <c r="AW12" s="73" t="str">
        <f ca="1">Matrix!D8&amp;"["&amp;Matrix!D7&amp;"]"</f>
        <v>st_gp_ALERT_S_ADTJA_MTRX[10]</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t="s">
        <v>67</v>
      </c>
      <c r="AE13" s="138" t="s">
        <v>67</v>
      </c>
      <c r="AF13" s="138" t="s">
        <v>67</v>
      </c>
      <c r="AG13" s="138">
        <v>1</v>
      </c>
      <c r="AH13" s="138">
        <v>1</v>
      </c>
      <c r="AI13" s="138">
        <v>1</v>
      </c>
      <c r="AJ13" s="114" t="s">
        <v>32</v>
      </c>
      <c r="AL13" s="206" t="str">
        <f t="shared" si="0"/>
        <v xml:space="preserve">    (U1)ALERT_REQ_UNKNOWN</v>
      </c>
      <c r="AR13" s="68" t="str">
        <f t="shared" si="3"/>
        <v xml:space="preserve">    (U4)0x00000007U                                                            /* 07 UNKNOWN                                         */</v>
      </c>
      <c r="AS13" s="68" t="str">
        <f t="shared" si="4"/>
        <v xml:space="preserve">    (U4)0x00000007U                                                            /* 07 UNKNOWN                                         */</v>
      </c>
      <c r="AT13" s="68" t="str">
        <f t="shared" si="1"/>
        <v xml:space="preserve">    (U1)ALERT_REQ_UNKNOWN                                                      /* 07 UNKNOWN                                         */</v>
      </c>
      <c r="AU13" s="68" t="str">
        <f ca="1">"        &amp;"&amp;$AW$11&amp;"[0],"&amp;REPT(" ",66-LEN($AW$11))&amp;"/* u1p_DST                                            */"</f>
        <v xml:space="preserve">        &amp;u1_sp_ALERT_S_ADTJA_PD_DMCR_DST[0],                                   /* u1p_DST                                            */</v>
      </c>
      <c r="AV13" s="54" t="s">
        <v>76</v>
      </c>
      <c r="AW13" s="139">
        <f>COUNTA($AJ$6:$AJ$69)</f>
        <v>8</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t="s">
        <v>67</v>
      </c>
      <c r="AE14" s="138" t="s">
        <v>67</v>
      </c>
      <c r="AF14" s="138" t="s">
        <v>67</v>
      </c>
      <c r="AG14" s="138" t="s">
        <v>67</v>
      </c>
      <c r="AH14" s="138" t="s">
        <v>67</v>
      </c>
      <c r="AI14" s="138" t="s">
        <v>67</v>
      </c>
      <c r="AJ14" s="254"/>
      <c r="AL14" s="206" t="str">
        <f t="shared" ca="1" si="0"/>
        <v xml:space="preserve">    (U1)ALERT_REQ_S_ADTJA_PD_DMCR_</v>
      </c>
      <c r="AR14" s="68" t="str">
        <f t="shared" si="3"/>
        <v>};</v>
      </c>
      <c r="AS14" s="68" t="str">
        <f t="shared" si="4"/>
        <v>};</v>
      </c>
      <c r="AT14" s="68" t="str">
        <f t="shared" si="1"/>
        <v>};</v>
      </c>
      <c r="AU14" s="68" t="str">
        <f ca="1">"        (U2)"&amp;$AW$10&amp;","&amp;REPT(" ",66-LEN($AW$10))&amp;"/* u2_num_srch                                        */"</f>
        <v xml:space="preserve">        (U2)ALERT_S_ADTJA_PD_DMCR_NUM_DST,                                     /* u2_num_srch                                        */</v>
      </c>
      <c r="AV14" s="54" t="s">
        <v>77</v>
      </c>
      <c r="AW14" s="73" t="str">
        <f ca="1">IF(AW6&lt;&gt;AW17,VLOOKUP(AW6,Matrix!$C$13:$G$37,4,FALSE),Matrix!F13)</f>
        <v>u4_s_AlertS_adtjaPdDmcrSrcchk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t="s">
        <v>67</v>
      </c>
      <c r="AE15" s="138" t="s">
        <v>67</v>
      </c>
      <c r="AF15" s="138" t="s">
        <v>67</v>
      </c>
      <c r="AG15" s="138" t="s">
        <v>67</v>
      </c>
      <c r="AH15" s="138" t="s">
        <v>67</v>
      </c>
      <c r="AI15" s="138" t="s">
        <v>67</v>
      </c>
      <c r="AJ15" s="254"/>
      <c r="AL15" s="206" t="str">
        <f t="shared" ca="1" si="0"/>
        <v xml:space="preserve">    (U1)ALERT_REQ_S_ADTJA_PD_DMCR_</v>
      </c>
      <c r="AR15" s="68" t="str">
        <f t="shared" si="3"/>
        <v/>
      </c>
      <c r="AS15" s="68" t="str">
        <f t="shared" si="4"/>
        <v/>
      </c>
      <c r="AT15" s="68" t="str">
        <f t="shared" si="1"/>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t="s">
        <v>67</v>
      </c>
      <c r="AE16" s="138" t="s">
        <v>67</v>
      </c>
      <c r="AF16" s="138" t="s">
        <v>67</v>
      </c>
      <c r="AG16" s="138" t="s">
        <v>67</v>
      </c>
      <c r="AH16" s="138" t="s">
        <v>67</v>
      </c>
      <c r="AI16" s="138" t="s">
        <v>67</v>
      </c>
      <c r="AJ16" s="254"/>
      <c r="AL16" s="206" t="str">
        <f t="shared" ca="1" si="0"/>
        <v xml:space="preserve">    (U1)ALERT_REQ_S_ADTJA_PD_DMCR_</v>
      </c>
      <c r="AR16" s="68" t="str">
        <f t="shared" si="3"/>
        <v/>
      </c>
      <c r="AS16" s="68" t="str">
        <f t="shared" si="4"/>
        <v/>
      </c>
      <c r="AT16" s="68" t="str">
        <f t="shared" si="1"/>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t="s">
        <v>67</v>
      </c>
      <c r="AE17" s="138" t="s">
        <v>67</v>
      </c>
      <c r="AF17" s="138" t="s">
        <v>67</v>
      </c>
      <c r="AG17" s="138" t="s">
        <v>67</v>
      </c>
      <c r="AH17" s="138" t="s">
        <v>67</v>
      </c>
      <c r="AI17" s="138" t="s">
        <v>67</v>
      </c>
      <c r="AJ17" s="254"/>
      <c r="AL17" s="206" t="str">
        <f t="shared" ca="1" si="0"/>
        <v xml:space="preserve">    (U1)ALERT_REQ_S_ADTJA_PD_DMCR_</v>
      </c>
      <c r="AR17" s="68" t="str">
        <f t="shared" si="3"/>
        <v/>
      </c>
      <c r="AS17" s="68" t="str">
        <f t="shared" si="4"/>
        <v/>
      </c>
      <c r="AT17" s="68" t="str">
        <f t="shared" si="1"/>
        <v/>
      </c>
      <c r="AU17" s="69" t="s">
        <v>81</v>
      </c>
      <c r="AV17" s="55" t="s">
        <v>79</v>
      </c>
      <c r="AW17" s="74" t="str">
        <f ca="1">UPPER(Matrix!$D$6)</f>
        <v>S_ADTJA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t="s">
        <v>67</v>
      </c>
      <c r="AE18" s="138" t="s">
        <v>67</v>
      </c>
      <c r="AF18" s="138" t="s">
        <v>67</v>
      </c>
      <c r="AG18" s="138" t="s">
        <v>67</v>
      </c>
      <c r="AH18" s="138" t="s">
        <v>67</v>
      </c>
      <c r="AI18" s="138" t="s">
        <v>67</v>
      </c>
      <c r="AJ18" s="254"/>
      <c r="AL18" s="206" t="str">
        <f t="shared" ca="1" si="0"/>
        <v xml:space="preserve">    (U1)ALERT_REQ_S_ADTJA_PD_DMCR_</v>
      </c>
      <c r="AR18" s="68" t="str">
        <f t="shared" si="3"/>
        <v/>
      </c>
      <c r="AS18" s="68" t="str">
        <f t="shared" si="4"/>
        <v/>
      </c>
      <c r="AT18" s="68" t="str">
        <f t="shared" si="1"/>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t="s">
        <v>67</v>
      </c>
      <c r="AE19" s="138" t="s">
        <v>67</v>
      </c>
      <c r="AF19" s="138" t="s">
        <v>67</v>
      </c>
      <c r="AG19" s="138" t="s">
        <v>67</v>
      </c>
      <c r="AH19" s="138" t="s">
        <v>67</v>
      </c>
      <c r="AI19" s="138" t="s">
        <v>67</v>
      </c>
      <c r="AJ19" s="254"/>
      <c r="AL19" s="206" t="str">
        <f t="shared" ca="1" si="0"/>
        <v xml:space="preserve">    (U1)ALERT_REQ_S_ADTJA_PD_DMCR_</v>
      </c>
      <c r="AR19" s="68" t="str">
        <f t="shared" si="3"/>
        <v/>
      </c>
      <c r="AS19" s="68" t="str">
        <f t="shared" si="4"/>
        <v/>
      </c>
      <c r="AT19" s="68" t="str">
        <f t="shared" si="1"/>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t="s">
        <v>67</v>
      </c>
      <c r="AE20" s="138" t="s">
        <v>67</v>
      </c>
      <c r="AF20" s="138" t="s">
        <v>67</v>
      </c>
      <c r="AG20" s="138" t="s">
        <v>67</v>
      </c>
      <c r="AH20" s="138" t="s">
        <v>67</v>
      </c>
      <c r="AI20" s="138" t="s">
        <v>67</v>
      </c>
      <c r="AJ20" s="254"/>
      <c r="AL20" s="206" t="str">
        <f t="shared" ca="1" si="0"/>
        <v xml:space="preserve">    (U1)ALERT_REQ_S_ADTJA_PD_DMCR_</v>
      </c>
      <c r="AR20" s="68" t="str">
        <f t="shared" si="3"/>
        <v/>
      </c>
      <c r="AS20" s="68" t="str">
        <f t="shared" si="4"/>
        <v/>
      </c>
      <c r="AT20" s="68" t="str">
        <f t="shared" si="1"/>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t="s">
        <v>67</v>
      </c>
      <c r="AE21" s="138" t="s">
        <v>67</v>
      </c>
      <c r="AF21" s="138" t="s">
        <v>67</v>
      </c>
      <c r="AG21" s="138" t="s">
        <v>67</v>
      </c>
      <c r="AH21" s="138" t="s">
        <v>67</v>
      </c>
      <c r="AI21" s="138" t="s">
        <v>67</v>
      </c>
      <c r="AJ21" s="254"/>
      <c r="AL21" s="206" t="str">
        <f t="shared" ca="1" si="0"/>
        <v xml:space="preserve">    (U1)ALERT_REQ_S_ADTJA_PD_DMCR_</v>
      </c>
      <c r="AR21" s="68" t="str">
        <f t="shared" si="3"/>
        <v/>
      </c>
      <c r="AS21" s="68" t="str">
        <f t="shared" si="4"/>
        <v/>
      </c>
      <c r="AT21" s="68" t="str">
        <f t="shared" si="1"/>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t="s">
        <v>67</v>
      </c>
      <c r="AE22" s="138" t="s">
        <v>67</v>
      </c>
      <c r="AF22" s="138" t="s">
        <v>67</v>
      </c>
      <c r="AG22" s="138" t="s">
        <v>67</v>
      </c>
      <c r="AH22" s="138" t="s">
        <v>67</v>
      </c>
      <c r="AI22" s="138" t="s">
        <v>67</v>
      </c>
      <c r="AJ22" s="114"/>
      <c r="AL22" s="206" t="str">
        <f t="shared" ca="1" si="0"/>
        <v xml:space="preserve">    (U1)ALERT_REQ_S_ADTJA_PD_DMCR_</v>
      </c>
      <c r="AR22" s="68" t="str">
        <f t="shared" si="3"/>
        <v/>
      </c>
      <c r="AS22" s="68" t="str">
        <f t="shared" si="4"/>
        <v/>
      </c>
      <c r="AT22" s="68" t="str">
        <f t="shared" si="1"/>
        <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t="s">
        <v>67</v>
      </c>
      <c r="AE23" s="138" t="s">
        <v>67</v>
      </c>
      <c r="AF23" s="138" t="s">
        <v>67</v>
      </c>
      <c r="AG23" s="138" t="s">
        <v>67</v>
      </c>
      <c r="AH23" s="138" t="s">
        <v>67</v>
      </c>
      <c r="AI23" s="138" t="s">
        <v>67</v>
      </c>
      <c r="AJ23" s="114"/>
      <c r="AL23" s="206" t="str">
        <f t="shared" ca="1" si="0"/>
        <v xml:space="preserve">    (U1)ALERT_REQ_S_ADTJA_PD_DMCR_</v>
      </c>
      <c r="AR23" s="68" t="str">
        <f t="shared" si="3"/>
        <v/>
      </c>
      <c r="AS23" s="68" t="str">
        <f t="shared" si="4"/>
        <v/>
      </c>
      <c r="AT23" s="68" t="str">
        <f t="shared" si="1"/>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t="s">
        <v>67</v>
      </c>
      <c r="AE24" s="138" t="s">
        <v>67</v>
      </c>
      <c r="AF24" s="138" t="s">
        <v>67</v>
      </c>
      <c r="AG24" s="138" t="s">
        <v>67</v>
      </c>
      <c r="AH24" s="138" t="s">
        <v>67</v>
      </c>
      <c r="AI24" s="138" t="s">
        <v>67</v>
      </c>
      <c r="AJ24" s="114"/>
      <c r="AL24" s="206" t="str">
        <f t="shared" ca="1" si="0"/>
        <v xml:space="preserve">    (U1)ALERT_REQ_S_ADTJA_PD_DMCR_</v>
      </c>
      <c r="AR24" s="68" t="str">
        <f t="shared" si="3"/>
        <v/>
      </c>
      <c r="AS24" s="68" t="str">
        <f t="shared" si="4"/>
        <v/>
      </c>
      <c r="AT24" s="68" t="str">
        <f t="shared" si="1"/>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t="s">
        <v>67</v>
      </c>
      <c r="AE25" s="138" t="s">
        <v>67</v>
      </c>
      <c r="AF25" s="138" t="s">
        <v>67</v>
      </c>
      <c r="AG25" s="138" t="s">
        <v>67</v>
      </c>
      <c r="AH25" s="138" t="s">
        <v>67</v>
      </c>
      <c r="AI25" s="138" t="s">
        <v>67</v>
      </c>
      <c r="AJ25" s="114"/>
      <c r="AL25" s="206" t="str">
        <f t="shared" ca="1" si="0"/>
        <v xml:space="preserve">    (U1)ALERT_REQ_S_ADTJA_PD_DMCR_</v>
      </c>
      <c r="AR25" s="68" t="str">
        <f t="shared" si="3"/>
        <v/>
      </c>
      <c r="AS25" s="68" t="str">
        <f t="shared" si="4"/>
        <v/>
      </c>
      <c r="AT25" s="68" t="str">
        <f t="shared" si="1"/>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t="s">
        <v>67</v>
      </c>
      <c r="AE26" s="138" t="s">
        <v>67</v>
      </c>
      <c r="AF26" s="138" t="s">
        <v>67</v>
      </c>
      <c r="AG26" s="138" t="s">
        <v>67</v>
      </c>
      <c r="AH26" s="138" t="s">
        <v>67</v>
      </c>
      <c r="AI26" s="138" t="s">
        <v>67</v>
      </c>
      <c r="AJ26" s="114"/>
      <c r="AL26" s="206" t="str">
        <f t="shared" ca="1" si="0"/>
        <v xml:space="preserve">    (U1)ALERT_REQ_S_ADTJA_PD_DMCR_</v>
      </c>
      <c r="AR26" s="68" t="str">
        <f t="shared" si="3"/>
        <v/>
      </c>
      <c r="AS26" s="68" t="str">
        <f t="shared" si="4"/>
        <v/>
      </c>
      <c r="AT26" s="68" t="str">
        <f t="shared" si="1"/>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t="s">
        <v>67</v>
      </c>
      <c r="AE27" s="138" t="s">
        <v>67</v>
      </c>
      <c r="AF27" s="138" t="s">
        <v>67</v>
      </c>
      <c r="AG27" s="138" t="s">
        <v>67</v>
      </c>
      <c r="AH27" s="138" t="s">
        <v>67</v>
      </c>
      <c r="AI27" s="138" t="s">
        <v>67</v>
      </c>
      <c r="AJ27" s="114"/>
      <c r="AL27" s="206" t="str">
        <f t="shared" ca="1" si="0"/>
        <v xml:space="preserve">    (U1)ALERT_REQ_S_ADTJA_PD_DMCR_</v>
      </c>
      <c r="AR27" s="68" t="str">
        <f t="shared" si="3"/>
        <v/>
      </c>
      <c r="AS27" s="68" t="str">
        <f t="shared" si="4"/>
        <v/>
      </c>
      <c r="AT27" s="68" t="str">
        <f t="shared" si="1"/>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t="s">
        <v>67</v>
      </c>
      <c r="AE28" s="138" t="s">
        <v>67</v>
      </c>
      <c r="AF28" s="138" t="s">
        <v>67</v>
      </c>
      <c r="AG28" s="138" t="s">
        <v>67</v>
      </c>
      <c r="AH28" s="138" t="s">
        <v>67</v>
      </c>
      <c r="AI28" s="138" t="s">
        <v>67</v>
      </c>
      <c r="AJ28" s="114"/>
      <c r="AL28" s="206" t="str">
        <f t="shared" ca="1" si="0"/>
        <v xml:space="preserve">    (U1)ALERT_REQ_S_ADTJA_PD_DMCR_</v>
      </c>
      <c r="AR28" s="68" t="str">
        <f t="shared" si="3"/>
        <v/>
      </c>
      <c r="AS28" s="68" t="str">
        <f t="shared" si="4"/>
        <v/>
      </c>
      <c r="AT28" s="68" t="str">
        <f t="shared" si="1"/>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t="s">
        <v>67</v>
      </c>
      <c r="AE29" s="138" t="s">
        <v>67</v>
      </c>
      <c r="AF29" s="138" t="s">
        <v>67</v>
      </c>
      <c r="AG29" s="138" t="s">
        <v>67</v>
      </c>
      <c r="AH29" s="138" t="s">
        <v>67</v>
      </c>
      <c r="AI29" s="138" t="s">
        <v>67</v>
      </c>
      <c r="AJ29" s="114"/>
      <c r="AL29" s="206" t="str">
        <f t="shared" ca="1" si="0"/>
        <v xml:space="preserve">    (U1)ALERT_REQ_S_ADTJA_PD_DMCR_</v>
      </c>
      <c r="AR29" s="68" t="str">
        <f t="shared" si="3"/>
        <v/>
      </c>
      <c r="AS29" s="68" t="str">
        <f t="shared" si="4"/>
        <v/>
      </c>
      <c r="AT29" s="68" t="str">
        <f t="shared" si="1"/>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t="s">
        <v>67</v>
      </c>
      <c r="AE30" s="138" t="s">
        <v>67</v>
      </c>
      <c r="AF30" s="138" t="s">
        <v>67</v>
      </c>
      <c r="AG30" s="138" t="s">
        <v>67</v>
      </c>
      <c r="AH30" s="138" t="s">
        <v>67</v>
      </c>
      <c r="AI30" s="138" t="s">
        <v>67</v>
      </c>
      <c r="AJ30" s="114"/>
      <c r="AL30" s="206" t="str">
        <f t="shared" ca="1" si="0"/>
        <v xml:space="preserve">    (U1)ALERT_REQ_S_ADTJA_PD_DMCR_</v>
      </c>
      <c r="AR30" s="68" t="str">
        <f t="shared" si="3"/>
        <v/>
      </c>
      <c r="AS30" s="68" t="str">
        <f t="shared" si="4"/>
        <v/>
      </c>
      <c r="AT30" s="68" t="str">
        <f t="shared" si="1"/>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t="s">
        <v>67</v>
      </c>
      <c r="AE31" s="138" t="s">
        <v>67</v>
      </c>
      <c r="AF31" s="138" t="s">
        <v>67</v>
      </c>
      <c r="AG31" s="138" t="s">
        <v>67</v>
      </c>
      <c r="AH31" s="138" t="s">
        <v>67</v>
      </c>
      <c r="AI31" s="138" t="s">
        <v>67</v>
      </c>
      <c r="AJ31" s="114"/>
      <c r="AL31" s="206" t="str">
        <f t="shared" ca="1" si="0"/>
        <v xml:space="preserve">    (U1)ALERT_REQ_S_ADTJA_PD_DMCR_</v>
      </c>
      <c r="AR31" s="68" t="str">
        <f t="shared" si="3"/>
        <v/>
      </c>
      <c r="AS31" s="68" t="str">
        <f t="shared" si="4"/>
        <v/>
      </c>
      <c r="AT31" s="68" t="str">
        <f t="shared" si="1"/>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t="s">
        <v>67</v>
      </c>
      <c r="AE32" s="138" t="s">
        <v>67</v>
      </c>
      <c r="AF32" s="138" t="s">
        <v>67</v>
      </c>
      <c r="AG32" s="138" t="s">
        <v>67</v>
      </c>
      <c r="AH32" s="138" t="s">
        <v>67</v>
      </c>
      <c r="AI32" s="138" t="s">
        <v>67</v>
      </c>
      <c r="AJ32" s="114"/>
      <c r="AL32" s="206" t="str">
        <f t="shared" ca="1" si="0"/>
        <v xml:space="preserve">    (U1)ALERT_REQ_S_ADTJA_PD_DMCR_</v>
      </c>
      <c r="AR32" s="68" t="str">
        <f t="shared" si="3"/>
        <v/>
      </c>
      <c r="AS32" s="68" t="str">
        <f t="shared" si="4"/>
        <v/>
      </c>
      <c r="AT32" s="68" t="str">
        <f t="shared" si="1"/>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t="s">
        <v>67</v>
      </c>
      <c r="AE33" s="138" t="s">
        <v>67</v>
      </c>
      <c r="AF33" s="138" t="s">
        <v>67</v>
      </c>
      <c r="AG33" s="138" t="s">
        <v>67</v>
      </c>
      <c r="AH33" s="138" t="s">
        <v>67</v>
      </c>
      <c r="AI33" s="138" t="s">
        <v>67</v>
      </c>
      <c r="AJ33" s="114"/>
      <c r="AL33" s="206" t="str">
        <f t="shared" ca="1" si="0"/>
        <v xml:space="preserve">    (U1)ALERT_REQ_S_ADTJA_PD_DMCR_</v>
      </c>
      <c r="AR33" s="68" t="str">
        <f t="shared" si="3"/>
        <v/>
      </c>
      <c r="AS33" s="68" t="str">
        <f t="shared" si="4"/>
        <v/>
      </c>
      <c r="AT33" s="68" t="str">
        <f t="shared" si="1"/>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t="s">
        <v>67</v>
      </c>
      <c r="AE34" s="138" t="s">
        <v>67</v>
      </c>
      <c r="AF34" s="138" t="s">
        <v>67</v>
      </c>
      <c r="AG34" s="138" t="s">
        <v>67</v>
      </c>
      <c r="AH34" s="138" t="s">
        <v>67</v>
      </c>
      <c r="AI34" s="138" t="s">
        <v>67</v>
      </c>
      <c r="AJ34" s="114"/>
      <c r="AL34" s="206" t="str">
        <f t="shared" ca="1" si="0"/>
        <v xml:space="preserve">    (U1)ALERT_REQ_S_ADTJA_PD_DMCR_</v>
      </c>
      <c r="AR34" s="68" t="str">
        <f t="shared" si="3"/>
        <v/>
      </c>
      <c r="AS34" s="68" t="str">
        <f t="shared" si="4"/>
        <v/>
      </c>
      <c r="AT34" s="68" t="str">
        <f t="shared" si="1"/>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t="s">
        <v>67</v>
      </c>
      <c r="AE35" s="138" t="s">
        <v>67</v>
      </c>
      <c r="AF35" s="138" t="s">
        <v>67</v>
      </c>
      <c r="AG35" s="138" t="s">
        <v>67</v>
      </c>
      <c r="AH35" s="138" t="s">
        <v>67</v>
      </c>
      <c r="AI35" s="138" t="s">
        <v>67</v>
      </c>
      <c r="AJ35" s="114"/>
      <c r="AL35" s="206" t="str">
        <f t="shared" ca="1" si="0"/>
        <v xml:space="preserve">    (U1)ALERT_REQ_S_ADTJA_PD_DMCR_</v>
      </c>
      <c r="AR35" s="68" t="str">
        <f t="shared" si="3"/>
        <v/>
      </c>
      <c r="AS35" s="68" t="str">
        <f t="shared" si="4"/>
        <v/>
      </c>
      <c r="AT35" s="68" t="str">
        <f t="shared" si="1"/>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t="s">
        <v>67</v>
      </c>
      <c r="AE36" s="138" t="s">
        <v>67</v>
      </c>
      <c r="AF36" s="138" t="s">
        <v>67</v>
      </c>
      <c r="AG36" s="138" t="s">
        <v>67</v>
      </c>
      <c r="AH36" s="138" t="s">
        <v>67</v>
      </c>
      <c r="AI36" s="138" t="s">
        <v>67</v>
      </c>
      <c r="AJ36" s="114"/>
      <c r="AL36" s="206" t="str">
        <f t="shared" ca="1" si="0"/>
        <v xml:space="preserve">    (U1)ALERT_REQ_S_ADTJA_PD_DMCR_</v>
      </c>
      <c r="AR36" s="68" t="str">
        <f t="shared" si="3"/>
        <v/>
      </c>
      <c r="AS36" s="68" t="str">
        <f t="shared" si="4"/>
        <v/>
      </c>
      <c r="AT36" s="68" t="str">
        <f t="shared" si="1"/>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t="s">
        <v>67</v>
      </c>
      <c r="AE37" s="138" t="s">
        <v>67</v>
      </c>
      <c r="AF37" s="138" t="s">
        <v>67</v>
      </c>
      <c r="AG37" s="138" t="s">
        <v>67</v>
      </c>
      <c r="AH37" s="138" t="s">
        <v>67</v>
      </c>
      <c r="AI37" s="138" t="s">
        <v>67</v>
      </c>
      <c r="AJ37" s="114"/>
      <c r="AL37" s="206" t="str">
        <f t="shared" ca="1" si="0"/>
        <v xml:space="preserve">    (U1)ALERT_REQ_S_ADTJA_PD_DMCR_</v>
      </c>
      <c r="AR37" s="68" t="str">
        <f t="shared" si="3"/>
        <v/>
      </c>
      <c r="AS37" s="68" t="str">
        <f t="shared" si="4"/>
        <v/>
      </c>
      <c r="AT37" s="68" t="str">
        <f t="shared" si="1"/>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t="s">
        <v>67</v>
      </c>
      <c r="AE38" s="138" t="s">
        <v>67</v>
      </c>
      <c r="AF38" s="138" t="s">
        <v>67</v>
      </c>
      <c r="AG38" s="138" t="s">
        <v>67</v>
      </c>
      <c r="AH38" s="138" t="s">
        <v>67</v>
      </c>
      <c r="AI38" s="138" t="s">
        <v>67</v>
      </c>
      <c r="AJ38" s="114"/>
      <c r="AL38" s="206" t="str">
        <f t="shared" ca="1" si="0"/>
        <v xml:space="preserve">    (U1)ALERT_REQ_S_ADTJA_PD_DMCR_</v>
      </c>
      <c r="AR38" s="68" t="str">
        <f t="shared" si="3"/>
        <v/>
      </c>
      <c r="AS38" s="68" t="str">
        <f t="shared" si="4"/>
        <v/>
      </c>
      <c r="AT38" s="68" t="str">
        <f t="shared" si="1"/>
        <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t="s">
        <v>67</v>
      </c>
      <c r="AE39" s="138" t="s">
        <v>67</v>
      </c>
      <c r="AF39" s="138" t="s">
        <v>67</v>
      </c>
      <c r="AG39" s="138" t="s">
        <v>67</v>
      </c>
      <c r="AH39" s="138" t="s">
        <v>67</v>
      </c>
      <c r="AI39" s="138" t="s">
        <v>67</v>
      </c>
      <c r="AJ39" s="114"/>
      <c r="AL39" s="206" t="str">
        <f t="shared" ca="1" si="0"/>
        <v xml:space="preserve">    (U1)ALERT_REQ_S_ADTJA_PD_DMCR_</v>
      </c>
      <c r="AR39" s="68" t="str">
        <f t="shared" si="3"/>
        <v/>
      </c>
      <c r="AS39" s="68" t="str">
        <f t="shared" si="4"/>
        <v/>
      </c>
      <c r="AT39" s="68" t="str">
        <f t="shared" si="1"/>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t="s">
        <v>67</v>
      </c>
      <c r="AE40" s="138" t="s">
        <v>67</v>
      </c>
      <c r="AF40" s="138" t="s">
        <v>67</v>
      </c>
      <c r="AG40" s="138" t="s">
        <v>67</v>
      </c>
      <c r="AH40" s="138" t="s">
        <v>67</v>
      </c>
      <c r="AI40" s="138" t="s">
        <v>67</v>
      </c>
      <c r="AJ40" s="114"/>
      <c r="AL40" s="206" t="str">
        <f t="shared" ca="1" si="0"/>
        <v xml:space="preserve">    (U1)ALERT_REQ_S_ADTJA_PD_DMCR_</v>
      </c>
      <c r="AR40" s="68" t="str">
        <f t="shared" si="3"/>
        <v/>
      </c>
      <c r="AS40" s="68" t="str">
        <f t="shared" si="4"/>
        <v/>
      </c>
      <c r="AT40" s="68" t="str">
        <f t="shared" si="1"/>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t="s">
        <v>67</v>
      </c>
      <c r="AE41" s="138" t="s">
        <v>67</v>
      </c>
      <c r="AF41" s="138" t="s">
        <v>67</v>
      </c>
      <c r="AG41" s="138" t="s">
        <v>67</v>
      </c>
      <c r="AH41" s="138" t="s">
        <v>67</v>
      </c>
      <c r="AI41" s="138" t="s">
        <v>67</v>
      </c>
      <c r="AJ41" s="114"/>
      <c r="AL41" s="206" t="str">
        <f t="shared" ca="1" si="0"/>
        <v xml:space="preserve">    (U1)ALERT_REQ_S_ADTJA_PD_DMCR_</v>
      </c>
      <c r="AR41" s="68" t="str">
        <f t="shared" si="3"/>
        <v/>
      </c>
      <c r="AS41" s="68" t="str">
        <f t="shared" si="4"/>
        <v/>
      </c>
      <c r="AT41" s="68" t="str">
        <f t="shared" si="1"/>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t="s">
        <v>67</v>
      </c>
      <c r="AE42" s="138" t="s">
        <v>67</v>
      </c>
      <c r="AF42" s="138" t="s">
        <v>67</v>
      </c>
      <c r="AG42" s="138" t="s">
        <v>67</v>
      </c>
      <c r="AH42" s="138" t="s">
        <v>67</v>
      </c>
      <c r="AI42" s="138" t="s">
        <v>67</v>
      </c>
      <c r="AJ42" s="114"/>
      <c r="AL42" s="206" t="str">
        <f t="shared" ca="1" si="0"/>
        <v xml:space="preserve">    (U1)ALERT_REQ_S_ADTJA_PD_DMCR_</v>
      </c>
      <c r="AR42" s="68" t="str">
        <f t="shared" si="3"/>
        <v/>
      </c>
      <c r="AS42" s="68" t="str">
        <f t="shared" si="4"/>
        <v/>
      </c>
      <c r="AT42" s="68" t="str">
        <f t="shared" si="1"/>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t="s">
        <v>67</v>
      </c>
      <c r="AE43" s="138" t="s">
        <v>67</v>
      </c>
      <c r="AF43" s="138" t="s">
        <v>67</v>
      </c>
      <c r="AG43" s="138" t="s">
        <v>67</v>
      </c>
      <c r="AH43" s="138" t="s">
        <v>67</v>
      </c>
      <c r="AI43" s="138" t="s">
        <v>67</v>
      </c>
      <c r="AJ43" s="114"/>
      <c r="AL43" s="206" t="str">
        <f t="shared" ca="1" si="0"/>
        <v xml:space="preserve">    (U1)ALERT_REQ_S_ADTJA_PD_DMCR_</v>
      </c>
      <c r="AR43" s="68" t="str">
        <f t="shared" si="3"/>
        <v/>
      </c>
      <c r="AS43" s="68" t="str">
        <f t="shared" si="4"/>
        <v/>
      </c>
      <c r="AT43" s="68" t="str">
        <f t="shared" si="1"/>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t="s">
        <v>67</v>
      </c>
      <c r="AE44" s="138" t="s">
        <v>67</v>
      </c>
      <c r="AF44" s="138" t="s">
        <v>67</v>
      </c>
      <c r="AG44" s="138" t="s">
        <v>67</v>
      </c>
      <c r="AH44" s="138" t="s">
        <v>67</v>
      </c>
      <c r="AI44" s="138" t="s">
        <v>67</v>
      </c>
      <c r="AJ44" s="114"/>
      <c r="AL44" s="206" t="str">
        <f t="shared" ca="1" si="0"/>
        <v xml:space="preserve">    (U1)ALERT_REQ_S_ADTJA_PD_DMCR_</v>
      </c>
      <c r="AR44" s="68" t="str">
        <f t="shared" si="3"/>
        <v/>
      </c>
      <c r="AS44" s="68" t="str">
        <f t="shared" si="4"/>
        <v/>
      </c>
      <c r="AT44" s="68" t="str">
        <f t="shared" si="1"/>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t="s">
        <v>67</v>
      </c>
      <c r="AE45" s="138" t="s">
        <v>67</v>
      </c>
      <c r="AF45" s="138" t="s">
        <v>67</v>
      </c>
      <c r="AG45" s="138" t="s">
        <v>67</v>
      </c>
      <c r="AH45" s="138" t="s">
        <v>67</v>
      </c>
      <c r="AI45" s="138" t="s">
        <v>67</v>
      </c>
      <c r="AJ45" s="114"/>
      <c r="AL45" s="206" t="str">
        <f t="shared" ca="1" si="0"/>
        <v xml:space="preserve">    (U1)ALERT_REQ_S_ADTJA_PD_DMCR_</v>
      </c>
      <c r="AR45" s="68" t="str">
        <f t="shared" si="3"/>
        <v/>
      </c>
      <c r="AS45" s="68" t="str">
        <f t="shared" si="4"/>
        <v/>
      </c>
      <c r="AT45" s="68" t="str">
        <f t="shared" si="1"/>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t="s">
        <v>67</v>
      </c>
      <c r="AE46" s="138" t="s">
        <v>67</v>
      </c>
      <c r="AF46" s="138" t="s">
        <v>67</v>
      </c>
      <c r="AG46" s="138" t="s">
        <v>67</v>
      </c>
      <c r="AH46" s="138" t="s">
        <v>67</v>
      </c>
      <c r="AI46" s="138" t="s">
        <v>67</v>
      </c>
      <c r="AJ46" s="114"/>
      <c r="AL46" s="206" t="str">
        <f t="shared" ca="1" si="0"/>
        <v xml:space="preserve">    (U1)ALERT_REQ_S_ADTJA_PD_DMCR_</v>
      </c>
      <c r="AR46" s="68" t="str">
        <f t="shared" si="3"/>
        <v/>
      </c>
      <c r="AS46" s="68" t="str">
        <f t="shared" si="4"/>
        <v/>
      </c>
      <c r="AT46" s="68" t="str">
        <f t="shared" si="1"/>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t="s">
        <v>67</v>
      </c>
      <c r="AE47" s="138" t="s">
        <v>67</v>
      </c>
      <c r="AF47" s="138" t="s">
        <v>67</v>
      </c>
      <c r="AG47" s="138" t="s">
        <v>67</v>
      </c>
      <c r="AH47" s="138" t="s">
        <v>67</v>
      </c>
      <c r="AI47" s="138" t="s">
        <v>67</v>
      </c>
      <c r="AJ47" s="114"/>
      <c r="AL47" s="206" t="str">
        <f t="shared" ca="1" si="0"/>
        <v xml:space="preserve">    (U1)ALERT_REQ_S_ADTJA_PD_DMCR_</v>
      </c>
      <c r="AR47" s="68" t="str">
        <f t="shared" si="3"/>
        <v/>
      </c>
      <c r="AS47" s="68" t="str">
        <f t="shared" si="4"/>
        <v/>
      </c>
      <c r="AT47" s="68" t="str">
        <f t="shared" si="1"/>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t="s">
        <v>67</v>
      </c>
      <c r="AE48" s="138" t="s">
        <v>67</v>
      </c>
      <c r="AF48" s="138" t="s">
        <v>67</v>
      </c>
      <c r="AG48" s="138" t="s">
        <v>67</v>
      </c>
      <c r="AH48" s="138" t="s">
        <v>67</v>
      </c>
      <c r="AI48" s="138" t="s">
        <v>67</v>
      </c>
      <c r="AJ48" s="114"/>
      <c r="AL48" s="206" t="str">
        <f t="shared" ca="1" si="0"/>
        <v xml:space="preserve">    (U1)ALERT_REQ_S_ADTJA_PD_DMCR_</v>
      </c>
      <c r="AR48" s="68" t="str">
        <f t="shared" si="3"/>
        <v/>
      </c>
      <c r="AS48" s="68" t="str">
        <f t="shared" si="4"/>
        <v/>
      </c>
      <c r="AT48" s="68" t="str">
        <f t="shared" si="1"/>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t="s">
        <v>67</v>
      </c>
      <c r="AE49" s="138" t="s">
        <v>67</v>
      </c>
      <c r="AF49" s="138" t="s">
        <v>67</v>
      </c>
      <c r="AG49" s="138" t="s">
        <v>67</v>
      </c>
      <c r="AH49" s="138" t="s">
        <v>67</v>
      </c>
      <c r="AI49" s="138" t="s">
        <v>67</v>
      </c>
      <c r="AJ49" s="114"/>
      <c r="AL49" s="206" t="str">
        <f t="shared" ca="1" si="0"/>
        <v xml:space="preserve">    (U1)ALERT_REQ_S_ADTJA_PD_DMCR_</v>
      </c>
      <c r="AR49" s="68" t="str">
        <f t="shared" si="3"/>
        <v/>
      </c>
      <c r="AS49" s="68" t="str">
        <f t="shared" si="4"/>
        <v/>
      </c>
      <c r="AT49" s="68" t="str">
        <f t="shared" si="1"/>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t="s">
        <v>67</v>
      </c>
      <c r="AE50" s="138" t="s">
        <v>67</v>
      </c>
      <c r="AF50" s="138" t="s">
        <v>67</v>
      </c>
      <c r="AG50" s="138" t="s">
        <v>67</v>
      </c>
      <c r="AH50" s="138" t="s">
        <v>67</v>
      </c>
      <c r="AI50" s="138" t="s">
        <v>67</v>
      </c>
      <c r="AJ50" s="114"/>
      <c r="AL50" s="206" t="str">
        <f t="shared" ca="1" si="0"/>
        <v xml:space="preserve">    (U1)ALERT_REQ_S_ADTJA_PD_DMCR_</v>
      </c>
      <c r="AR50" s="68" t="str">
        <f t="shared" si="3"/>
        <v/>
      </c>
      <c r="AS50" s="68" t="str">
        <f t="shared" si="4"/>
        <v/>
      </c>
      <c r="AT50" s="68" t="str">
        <f t="shared" si="1"/>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t="s">
        <v>67</v>
      </c>
      <c r="AE51" s="138" t="s">
        <v>67</v>
      </c>
      <c r="AF51" s="138" t="s">
        <v>67</v>
      </c>
      <c r="AG51" s="138" t="s">
        <v>67</v>
      </c>
      <c r="AH51" s="138" t="s">
        <v>67</v>
      </c>
      <c r="AI51" s="138" t="s">
        <v>67</v>
      </c>
      <c r="AJ51" s="114"/>
      <c r="AL51" s="206" t="str">
        <f t="shared" ca="1" si="0"/>
        <v xml:space="preserve">    (U1)ALERT_REQ_S_ADTJA_PD_DMCR_</v>
      </c>
      <c r="AR51" s="68" t="str">
        <f t="shared" si="3"/>
        <v/>
      </c>
      <c r="AS51" s="68" t="str">
        <f t="shared" si="4"/>
        <v/>
      </c>
      <c r="AT51" s="68" t="str">
        <f t="shared" si="1"/>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t="s">
        <v>67</v>
      </c>
      <c r="AE52" s="138" t="s">
        <v>67</v>
      </c>
      <c r="AF52" s="138" t="s">
        <v>67</v>
      </c>
      <c r="AG52" s="138" t="s">
        <v>67</v>
      </c>
      <c r="AH52" s="138" t="s">
        <v>67</v>
      </c>
      <c r="AI52" s="138" t="s">
        <v>67</v>
      </c>
      <c r="AJ52" s="114"/>
      <c r="AL52" s="206" t="str">
        <f t="shared" ca="1" si="0"/>
        <v xml:space="preserve">    (U1)ALERT_REQ_S_ADTJA_PD_DMCR_</v>
      </c>
      <c r="AR52" s="68" t="str">
        <f t="shared" si="3"/>
        <v/>
      </c>
      <c r="AS52" s="68" t="str">
        <f t="shared" si="4"/>
        <v/>
      </c>
      <c r="AT52" s="68" t="str">
        <f t="shared" si="1"/>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t="s">
        <v>67</v>
      </c>
      <c r="AE53" s="138" t="s">
        <v>67</v>
      </c>
      <c r="AF53" s="138" t="s">
        <v>67</v>
      </c>
      <c r="AG53" s="138" t="s">
        <v>67</v>
      </c>
      <c r="AH53" s="138" t="s">
        <v>67</v>
      </c>
      <c r="AI53" s="138" t="s">
        <v>67</v>
      </c>
      <c r="AJ53" s="114"/>
      <c r="AL53" s="206" t="str">
        <f t="shared" ca="1" si="0"/>
        <v xml:space="preserve">    (U1)ALERT_REQ_S_ADTJA_PD_DMCR_</v>
      </c>
      <c r="AR53" s="68" t="str">
        <f t="shared" si="3"/>
        <v/>
      </c>
      <c r="AS53" s="68" t="str">
        <f t="shared" si="4"/>
        <v/>
      </c>
      <c r="AT53" s="68" t="str">
        <f t="shared" si="1"/>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138" t="s">
        <v>67</v>
      </c>
      <c r="AE54" s="138" t="s">
        <v>67</v>
      </c>
      <c r="AF54" s="138" t="s">
        <v>67</v>
      </c>
      <c r="AG54" s="138" t="s">
        <v>67</v>
      </c>
      <c r="AH54" s="138" t="s">
        <v>67</v>
      </c>
      <c r="AI54" s="138" t="s">
        <v>67</v>
      </c>
      <c r="AJ54" s="114"/>
      <c r="AL54" s="206" t="str">
        <f t="shared" ca="1" si="0"/>
        <v xml:space="preserve">    (U1)ALERT_REQ_S_ADTJA_PD_DMCR_</v>
      </c>
      <c r="AR54" s="68" t="str">
        <f t="shared" si="3"/>
        <v/>
      </c>
      <c r="AS54" s="68" t="str">
        <f t="shared" si="4"/>
        <v/>
      </c>
      <c r="AT54" s="68" t="str">
        <f t="shared" si="1"/>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138" t="s">
        <v>67</v>
      </c>
      <c r="AE55" s="138" t="s">
        <v>67</v>
      </c>
      <c r="AF55" s="138" t="s">
        <v>67</v>
      </c>
      <c r="AG55" s="138" t="s">
        <v>67</v>
      </c>
      <c r="AH55" s="138" t="s">
        <v>67</v>
      </c>
      <c r="AI55" s="138" t="s">
        <v>67</v>
      </c>
      <c r="AJ55" s="114"/>
      <c r="AL55" s="206" t="str">
        <f t="shared" ca="1" si="0"/>
        <v xml:space="preserve">    (U1)ALERT_REQ_S_ADTJA_PD_DMCR_</v>
      </c>
      <c r="AR55" s="68" t="str">
        <f t="shared" si="3"/>
        <v/>
      </c>
      <c r="AS55" s="68" t="str">
        <f t="shared" si="4"/>
        <v/>
      </c>
      <c r="AT55" s="68" t="str">
        <f t="shared" si="1"/>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138" t="s">
        <v>67</v>
      </c>
      <c r="AE56" s="138" t="s">
        <v>67</v>
      </c>
      <c r="AF56" s="138" t="s">
        <v>67</v>
      </c>
      <c r="AG56" s="138" t="s">
        <v>67</v>
      </c>
      <c r="AH56" s="138" t="s">
        <v>67</v>
      </c>
      <c r="AI56" s="138" t="s">
        <v>67</v>
      </c>
      <c r="AJ56" s="114"/>
      <c r="AL56" s="206" t="str">
        <f t="shared" ca="1" si="0"/>
        <v xml:space="preserve">    (U1)ALERT_REQ_S_ADTJA_PD_DMCR_</v>
      </c>
      <c r="AR56" s="68" t="str">
        <f t="shared" si="3"/>
        <v/>
      </c>
      <c r="AS56" s="68" t="str">
        <f t="shared" si="4"/>
        <v/>
      </c>
      <c r="AT56" s="68" t="str">
        <f t="shared" si="1"/>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138" t="s">
        <v>67</v>
      </c>
      <c r="AE57" s="138" t="s">
        <v>67</v>
      </c>
      <c r="AF57" s="138" t="s">
        <v>67</v>
      </c>
      <c r="AG57" s="138" t="s">
        <v>67</v>
      </c>
      <c r="AH57" s="138" t="s">
        <v>67</v>
      </c>
      <c r="AI57" s="138" t="s">
        <v>67</v>
      </c>
      <c r="AJ57" s="114"/>
      <c r="AL57" s="206" t="str">
        <f t="shared" ca="1" si="0"/>
        <v xml:space="preserve">    (U1)ALERT_REQ_S_ADTJA_PD_DMCR_</v>
      </c>
      <c r="AR57" s="68" t="str">
        <f t="shared" si="3"/>
        <v/>
      </c>
      <c r="AS57" s="68" t="str">
        <f t="shared" si="4"/>
        <v/>
      </c>
      <c r="AT57" s="68" t="str">
        <f t="shared" si="1"/>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138" t="s">
        <v>67</v>
      </c>
      <c r="AE58" s="138" t="s">
        <v>67</v>
      </c>
      <c r="AF58" s="138" t="s">
        <v>67</v>
      </c>
      <c r="AG58" s="138" t="s">
        <v>67</v>
      </c>
      <c r="AH58" s="138" t="s">
        <v>67</v>
      </c>
      <c r="AI58" s="138" t="s">
        <v>67</v>
      </c>
      <c r="AJ58" s="114"/>
      <c r="AL58" s="206" t="str">
        <f t="shared" ca="1" si="0"/>
        <v xml:space="preserve">    (U1)ALERT_REQ_S_ADTJA_PD_DMCR_</v>
      </c>
      <c r="AR58" s="68" t="str">
        <f t="shared" si="3"/>
        <v/>
      </c>
      <c r="AS58" s="68" t="str">
        <f t="shared" si="4"/>
        <v/>
      </c>
      <c r="AT58" s="68" t="str">
        <f t="shared" si="1"/>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138" t="s">
        <v>67</v>
      </c>
      <c r="AE59" s="138" t="s">
        <v>67</v>
      </c>
      <c r="AF59" s="138" t="s">
        <v>67</v>
      </c>
      <c r="AG59" s="138" t="s">
        <v>67</v>
      </c>
      <c r="AH59" s="138" t="s">
        <v>67</v>
      </c>
      <c r="AI59" s="138" t="s">
        <v>67</v>
      </c>
      <c r="AJ59" s="114"/>
      <c r="AL59" s="206" t="str">
        <f t="shared" ca="1" si="0"/>
        <v xml:space="preserve">    (U1)ALERT_REQ_S_ADTJA_PD_DMCR_</v>
      </c>
      <c r="AR59" s="68" t="str">
        <f t="shared" si="3"/>
        <v/>
      </c>
      <c r="AS59" s="68" t="str">
        <f t="shared" si="4"/>
        <v/>
      </c>
      <c r="AT59" s="68" t="str">
        <f t="shared" si="1"/>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138" t="s">
        <v>67</v>
      </c>
      <c r="AE60" s="138" t="s">
        <v>67</v>
      </c>
      <c r="AF60" s="138" t="s">
        <v>67</v>
      </c>
      <c r="AG60" s="138" t="s">
        <v>67</v>
      </c>
      <c r="AH60" s="138" t="s">
        <v>67</v>
      </c>
      <c r="AI60" s="138" t="s">
        <v>67</v>
      </c>
      <c r="AJ60" s="114"/>
      <c r="AL60" s="206" t="str">
        <f t="shared" ca="1" si="0"/>
        <v xml:space="preserve">    (U1)ALERT_REQ_S_ADTJA_PD_DMCR_</v>
      </c>
      <c r="AR60" s="68" t="str">
        <f t="shared" si="3"/>
        <v/>
      </c>
      <c r="AS60" s="68" t="str">
        <f t="shared" si="4"/>
        <v/>
      </c>
      <c r="AT60" s="68" t="str">
        <f t="shared" si="1"/>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138" t="s">
        <v>67</v>
      </c>
      <c r="AE61" s="138" t="s">
        <v>67</v>
      </c>
      <c r="AF61" s="138" t="s">
        <v>67</v>
      </c>
      <c r="AG61" s="138" t="s">
        <v>67</v>
      </c>
      <c r="AH61" s="138" t="s">
        <v>67</v>
      </c>
      <c r="AI61" s="138" t="s">
        <v>67</v>
      </c>
      <c r="AJ61" s="114"/>
      <c r="AL61" s="206" t="str">
        <f t="shared" ca="1" si="0"/>
        <v xml:space="preserve">    (U1)ALERT_REQ_S_ADTJA_PD_DMCR_</v>
      </c>
      <c r="AR61" s="68" t="str">
        <f t="shared" si="3"/>
        <v/>
      </c>
      <c r="AS61" s="68" t="str">
        <f t="shared" si="4"/>
        <v/>
      </c>
      <c r="AT61" s="68" t="str">
        <f t="shared" si="1"/>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138" t="s">
        <v>67</v>
      </c>
      <c r="AE62" s="138" t="s">
        <v>67</v>
      </c>
      <c r="AF62" s="138" t="s">
        <v>67</v>
      </c>
      <c r="AG62" s="138" t="s">
        <v>67</v>
      </c>
      <c r="AH62" s="138" t="s">
        <v>67</v>
      </c>
      <c r="AI62" s="138" t="s">
        <v>67</v>
      </c>
      <c r="AJ62" s="114"/>
      <c r="AL62" s="206" t="str">
        <f t="shared" ca="1" si="0"/>
        <v xml:space="preserve">    (U1)ALERT_REQ_S_ADTJA_PD_DMCR_</v>
      </c>
      <c r="AR62" s="68" t="str">
        <f t="shared" si="3"/>
        <v/>
      </c>
      <c r="AS62" s="68" t="str">
        <f t="shared" si="4"/>
        <v/>
      </c>
      <c r="AT62" s="68" t="str">
        <f t="shared" si="1"/>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138" t="s">
        <v>67</v>
      </c>
      <c r="AE63" s="138" t="s">
        <v>67</v>
      </c>
      <c r="AF63" s="138" t="s">
        <v>67</v>
      </c>
      <c r="AG63" s="138" t="s">
        <v>67</v>
      </c>
      <c r="AH63" s="138" t="s">
        <v>67</v>
      </c>
      <c r="AI63" s="138" t="s">
        <v>67</v>
      </c>
      <c r="AJ63" s="114"/>
      <c r="AL63" s="206" t="str">
        <f t="shared" ca="1" si="0"/>
        <v xml:space="preserve">    (U1)ALERT_REQ_S_ADTJA_PD_DMCR_</v>
      </c>
      <c r="AR63" s="68" t="str">
        <f t="shared" si="3"/>
        <v/>
      </c>
      <c r="AS63" s="68" t="str">
        <f t="shared" si="4"/>
        <v/>
      </c>
      <c r="AT63" s="68" t="str">
        <f t="shared" si="1"/>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138" t="s">
        <v>67</v>
      </c>
      <c r="AE64" s="138" t="s">
        <v>67</v>
      </c>
      <c r="AF64" s="138" t="s">
        <v>67</v>
      </c>
      <c r="AG64" s="138" t="s">
        <v>67</v>
      </c>
      <c r="AH64" s="138" t="s">
        <v>67</v>
      </c>
      <c r="AI64" s="138" t="s">
        <v>67</v>
      </c>
      <c r="AJ64" s="114"/>
      <c r="AL64" s="206" t="str">
        <f t="shared" ca="1" si="0"/>
        <v xml:space="preserve">    (U1)ALERT_REQ_S_ADTJA_PD_DMCR_</v>
      </c>
      <c r="AR64" s="68" t="str">
        <f t="shared" si="3"/>
        <v/>
      </c>
      <c r="AS64" s="68" t="str">
        <f t="shared" si="4"/>
        <v/>
      </c>
      <c r="AT64" s="68" t="str">
        <f t="shared" si="1"/>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138" t="s">
        <v>67</v>
      </c>
      <c r="AE65" s="138" t="s">
        <v>67</v>
      </c>
      <c r="AF65" s="138" t="s">
        <v>67</v>
      </c>
      <c r="AG65" s="138" t="s">
        <v>67</v>
      </c>
      <c r="AH65" s="138" t="s">
        <v>67</v>
      </c>
      <c r="AI65" s="138" t="s">
        <v>67</v>
      </c>
      <c r="AJ65" s="114"/>
      <c r="AL65" s="206" t="str">
        <f t="shared" ca="1" si="0"/>
        <v xml:space="preserve">    (U1)ALERT_REQ_S_ADTJA_PD_DMCR_</v>
      </c>
      <c r="AR65" s="68" t="str">
        <f t="shared" si="3"/>
        <v/>
      </c>
      <c r="AS65" s="68" t="str">
        <f t="shared" si="4"/>
        <v/>
      </c>
      <c r="AT65" s="68" t="str">
        <f t="shared" si="1"/>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138" t="s">
        <v>67</v>
      </c>
      <c r="AE66" s="138" t="s">
        <v>67</v>
      </c>
      <c r="AF66" s="138" t="s">
        <v>67</v>
      </c>
      <c r="AG66" s="138" t="s">
        <v>67</v>
      </c>
      <c r="AH66" s="138" t="s">
        <v>67</v>
      </c>
      <c r="AI66" s="138" t="s">
        <v>67</v>
      </c>
      <c r="AJ66" s="114"/>
      <c r="AL66" s="206" t="str">
        <f t="shared" ca="1" si="0"/>
        <v xml:space="preserve">    (U1)ALERT_REQ_S_ADTJA_PD_DMCR_</v>
      </c>
      <c r="AR66" s="68" t="str">
        <f t="shared" si="3"/>
        <v/>
      </c>
      <c r="AS66" s="68" t="str">
        <f t="shared" si="4"/>
        <v/>
      </c>
      <c r="AT66" s="68" t="str">
        <f t="shared" si="1"/>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138" t="s">
        <v>67</v>
      </c>
      <c r="AE67" s="138" t="s">
        <v>67</v>
      </c>
      <c r="AF67" s="138" t="s">
        <v>67</v>
      </c>
      <c r="AG67" s="138" t="s">
        <v>67</v>
      </c>
      <c r="AH67" s="138" t="s">
        <v>67</v>
      </c>
      <c r="AI67" s="138" t="s">
        <v>67</v>
      </c>
      <c r="AJ67" s="114"/>
      <c r="AL67" s="206" t="str">
        <f t="shared" ca="1" si="0"/>
        <v xml:space="preserve">    (U1)ALERT_REQ_S_ADTJA_PD_DMCR_</v>
      </c>
      <c r="AR67" s="68" t="str">
        <f t="shared" si="3"/>
        <v/>
      </c>
      <c r="AS67" s="68" t="str">
        <f t="shared" si="4"/>
        <v/>
      </c>
      <c r="AT67" s="68" t="str">
        <f t="shared" si="1"/>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138" t="s">
        <v>67</v>
      </c>
      <c r="AE68" s="138" t="s">
        <v>67</v>
      </c>
      <c r="AF68" s="138" t="s">
        <v>67</v>
      </c>
      <c r="AG68" s="138" t="s">
        <v>67</v>
      </c>
      <c r="AH68" s="138" t="s">
        <v>67</v>
      </c>
      <c r="AI68" s="138" t="s">
        <v>67</v>
      </c>
      <c r="AJ68" s="114"/>
      <c r="AL68" s="206" t="str">
        <f t="shared" ca="1" si="0"/>
        <v xml:space="preserve">    (U1)ALERT_REQ_S_ADTJA_PD_DMCR_</v>
      </c>
      <c r="AR68" s="68" t="str">
        <f t="shared" si="3"/>
        <v/>
      </c>
      <c r="AS68" s="68" t="str">
        <f t="shared" si="4"/>
        <v/>
      </c>
      <c r="AT68" s="68" t="str">
        <f t="shared" si="1"/>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138" t="s">
        <v>67</v>
      </c>
      <c r="AE69" s="138" t="s">
        <v>67</v>
      </c>
      <c r="AF69" s="138" t="s">
        <v>67</v>
      </c>
      <c r="AG69" s="138" t="s">
        <v>67</v>
      </c>
      <c r="AH69" s="138" t="s">
        <v>67</v>
      </c>
      <c r="AI69" s="138" t="s">
        <v>67</v>
      </c>
      <c r="AJ69" s="114"/>
      <c r="AL69" s="206" t="str">
        <f t="shared" ca="1" si="0"/>
        <v xml:space="preserve">    (U1)ALERT_REQ_S_ADTJA_PD_DMCR_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2" t="str">
        <f ca="1">IF(B6&lt;&gt;"",B6,"")</f>
        <v>Table PD_DMCR</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ON</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ON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UNKNOWN</v>
      </c>
      <c r="AK73" s="65"/>
      <c r="AL73" s="65" t="str">
        <f t="shared" si="9"/>
        <v>02</v>
      </c>
      <c r="AM73" s="67" t="str">
        <f t="shared" si="10"/>
        <v>00</v>
      </c>
      <c r="AN73" s="67" t="str">
        <f t="shared" si="11"/>
        <v>00</v>
      </c>
      <c r="AO73" s="67" t="str">
        <f t="shared" si="12"/>
        <v>00</v>
      </c>
      <c r="AQ73" s="206" t="str">
        <f t="shared" si="7"/>
        <v xml:space="preserve">    (U4)0x00000002U,                                                           /* 02 UNKNOWN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UNKNOWN</v>
      </c>
      <c r="AK74" s="65"/>
      <c r="AL74" s="65" t="str">
        <f t="shared" si="9"/>
        <v>03</v>
      </c>
      <c r="AM74" s="67" t="str">
        <f t="shared" si="10"/>
        <v>00</v>
      </c>
      <c r="AN74" s="67" t="str">
        <f t="shared" si="11"/>
        <v>00</v>
      </c>
      <c r="AO74" s="67" t="str">
        <f t="shared" si="12"/>
        <v>00</v>
      </c>
      <c r="AQ74" s="206" t="str">
        <f t="shared" si="7"/>
        <v xml:space="preserve">    (U4)0x00000003U,                                                           /* 03 UNKNOWN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5"/>
      <c r="AL75" s="65" t="str">
        <f t="shared" si="9"/>
        <v>04</v>
      </c>
      <c r="AM75" s="67" t="str">
        <f t="shared" si="10"/>
        <v>00</v>
      </c>
      <c r="AN75" s="67" t="str">
        <f t="shared" si="11"/>
        <v>00</v>
      </c>
      <c r="AO75" s="67" t="str">
        <f t="shared" si="12"/>
        <v>00</v>
      </c>
      <c r="AQ75" s="206"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5"/>
      <c r="AL76" s="65"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5"/>
      <c r="AL77" s="65"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5"/>
      <c r="AL78" s="65"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0</v>
      </c>
      <c r="AG79" s="132">
        <f t="shared" si="13"/>
        <v>0</v>
      </c>
      <c r="AH79" s="132">
        <f t="shared" si="13"/>
        <v>0</v>
      </c>
      <c r="AI79" s="132">
        <f t="shared" si="13"/>
        <v>0</v>
      </c>
      <c r="AJ79" s="52" t="str">
        <f t="shared" si="6"/>
        <v/>
      </c>
      <c r="AK79" s="65"/>
      <c r="AL79" s="65" t="str">
        <f t="shared" si="9"/>
        <v>00</v>
      </c>
      <c r="AM79" s="67" t="str">
        <f t="shared" si="10"/>
        <v>00</v>
      </c>
      <c r="AN79" s="67" t="str">
        <f t="shared" si="11"/>
        <v>00</v>
      </c>
      <c r="AO79" s="67" t="str">
        <f t="shared" si="12"/>
        <v>00</v>
      </c>
      <c r="AQ79" s="206" t="str">
        <f t="shared" si="7"/>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0</v>
      </c>
      <c r="AG80" s="132">
        <f t="shared" si="13"/>
        <v>0</v>
      </c>
      <c r="AH80" s="132">
        <f t="shared" si="13"/>
        <v>0</v>
      </c>
      <c r="AI80" s="132">
        <f t="shared" si="13"/>
        <v>0</v>
      </c>
      <c r="AJ80" s="52" t="str">
        <f t="shared" si="6"/>
        <v/>
      </c>
      <c r="AK80" s="65"/>
      <c r="AL80" s="65" t="str">
        <f t="shared" si="9"/>
        <v>00</v>
      </c>
      <c r="AM80" s="67" t="str">
        <f t="shared" si="10"/>
        <v>00</v>
      </c>
      <c r="AN80" s="67" t="str">
        <f t="shared" si="11"/>
        <v>00</v>
      </c>
      <c r="AO80" s="67" t="str">
        <f t="shared" si="12"/>
        <v>00</v>
      </c>
      <c r="AQ80" s="206" t="str">
        <f t="shared" si="7"/>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0</v>
      </c>
      <c r="AG81" s="132">
        <f t="shared" si="13"/>
        <v>0</v>
      </c>
      <c r="AH81" s="132">
        <f t="shared" si="13"/>
        <v>0</v>
      </c>
      <c r="AI81" s="132">
        <f t="shared" si="13"/>
        <v>0</v>
      </c>
      <c r="AJ81" s="52" t="str">
        <f t="shared" si="6"/>
        <v/>
      </c>
      <c r="AK81" s="65"/>
      <c r="AL81" s="65" t="str">
        <f t="shared" si="9"/>
        <v>00</v>
      </c>
      <c r="AM81" s="67" t="str">
        <f t="shared" si="10"/>
        <v>00</v>
      </c>
      <c r="AN81" s="67" t="str">
        <f t="shared" si="11"/>
        <v>00</v>
      </c>
      <c r="AO81" s="67" t="str">
        <f t="shared" si="12"/>
        <v>00</v>
      </c>
      <c r="AQ81" s="206" t="str">
        <f t="shared" si="7"/>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0</v>
      </c>
      <c r="AG82" s="132">
        <f t="shared" si="13"/>
        <v>0</v>
      </c>
      <c r="AH82" s="132">
        <f t="shared" si="13"/>
        <v>0</v>
      </c>
      <c r="AI82" s="132">
        <f t="shared" si="13"/>
        <v>0</v>
      </c>
      <c r="AJ82" s="52" t="str">
        <f t="shared" si="6"/>
        <v/>
      </c>
      <c r="AK82" s="65"/>
      <c r="AL82" s="65" t="str">
        <f t="shared" si="9"/>
        <v>00</v>
      </c>
      <c r="AM82" s="67" t="str">
        <f t="shared" si="10"/>
        <v>00</v>
      </c>
      <c r="AN82" s="67" t="str">
        <f t="shared" si="11"/>
        <v>00</v>
      </c>
      <c r="AO82" s="67" t="str">
        <f t="shared" si="12"/>
        <v>00</v>
      </c>
      <c r="AQ82" s="206" t="str">
        <f t="shared" si="7"/>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0</v>
      </c>
      <c r="AG83" s="132">
        <f t="shared" si="13"/>
        <v>0</v>
      </c>
      <c r="AH83" s="132">
        <f t="shared" si="13"/>
        <v>0</v>
      </c>
      <c r="AI83" s="132">
        <f t="shared" si="13"/>
        <v>0</v>
      </c>
      <c r="AJ83" s="52" t="str">
        <f t="shared" si="6"/>
        <v/>
      </c>
      <c r="AK83" s="65"/>
      <c r="AL83" s="65" t="str">
        <f t="shared" si="9"/>
        <v>00</v>
      </c>
      <c r="AM83" s="67" t="str">
        <f t="shared" si="10"/>
        <v>00</v>
      </c>
      <c r="AN83" s="67" t="str">
        <f t="shared" si="11"/>
        <v>00</v>
      </c>
      <c r="AO83" s="67" t="str">
        <f t="shared" si="12"/>
        <v>00</v>
      </c>
      <c r="AQ83" s="206" t="str">
        <f t="shared" si="7"/>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0</v>
      </c>
      <c r="AG84" s="132">
        <f t="shared" si="13"/>
        <v>0</v>
      </c>
      <c r="AH84" s="132">
        <f t="shared" si="13"/>
        <v>0</v>
      </c>
      <c r="AI84" s="132">
        <f t="shared" si="13"/>
        <v>0</v>
      </c>
      <c r="AJ84" s="52" t="str">
        <f t="shared" si="6"/>
        <v/>
      </c>
      <c r="AK84" s="65"/>
      <c r="AL84" s="65" t="str">
        <f t="shared" si="9"/>
        <v>00</v>
      </c>
      <c r="AM84" s="67" t="str">
        <f t="shared" si="10"/>
        <v>00</v>
      </c>
      <c r="AN84" s="67" t="str">
        <f t="shared" si="11"/>
        <v>00</v>
      </c>
      <c r="AO84" s="67" t="str">
        <f t="shared" si="12"/>
        <v>00</v>
      </c>
      <c r="AQ84" s="206" t="str">
        <f t="shared" si="7"/>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0</v>
      </c>
      <c r="AG85" s="132">
        <f t="shared" si="13"/>
        <v>0</v>
      </c>
      <c r="AH85" s="132">
        <f t="shared" si="13"/>
        <v>0</v>
      </c>
      <c r="AI85" s="132">
        <f t="shared" si="13"/>
        <v>0</v>
      </c>
      <c r="AJ85" s="52" t="str">
        <f t="shared" si="6"/>
        <v/>
      </c>
      <c r="AK85" s="65"/>
      <c r="AL85" s="65" t="str">
        <f t="shared" si="9"/>
        <v>00</v>
      </c>
      <c r="AM85" s="67" t="str">
        <f t="shared" si="10"/>
        <v>00</v>
      </c>
      <c r="AN85" s="67" t="str">
        <f t="shared" si="11"/>
        <v>00</v>
      </c>
      <c r="AO85" s="67" t="str">
        <f t="shared" si="12"/>
        <v>00</v>
      </c>
      <c r="AQ85" s="206" t="str">
        <f t="shared" si="7"/>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0</v>
      </c>
      <c r="AG86" s="132">
        <f t="shared" si="13"/>
        <v>0</v>
      </c>
      <c r="AH86" s="132">
        <f t="shared" si="13"/>
        <v>0</v>
      </c>
      <c r="AI86" s="132">
        <f>IF(AI21=1,1,0)</f>
        <v>0</v>
      </c>
      <c r="AJ86" s="52" t="str">
        <f t="shared" si="6"/>
        <v/>
      </c>
      <c r="AK86" s="65"/>
      <c r="AL86" s="65" t="str">
        <f t="shared" si="9"/>
        <v>00</v>
      </c>
      <c r="AM86" s="67" t="str">
        <f t="shared" si="10"/>
        <v>00</v>
      </c>
      <c r="AN86" s="67" t="str">
        <f t="shared" si="11"/>
        <v>00</v>
      </c>
      <c r="AO86" s="67" t="str">
        <f t="shared" si="12"/>
        <v>00</v>
      </c>
      <c r="AQ86" s="206" t="str">
        <f t="shared" si="7"/>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0</v>
      </c>
      <c r="AF87" s="132">
        <f t="shared" si="14"/>
        <v>0</v>
      </c>
      <c r="AG87" s="132">
        <f t="shared" si="14"/>
        <v>0</v>
      </c>
      <c r="AH87" s="132">
        <f t="shared" si="14"/>
        <v>0</v>
      </c>
      <c r="AI87" s="132">
        <f t="shared" si="14"/>
        <v>0</v>
      </c>
      <c r="AJ87" s="52" t="str">
        <f t="shared" si="6"/>
        <v/>
      </c>
      <c r="AK87" s="65"/>
      <c r="AL87" s="65" t="str">
        <f t="shared" si="9"/>
        <v>00</v>
      </c>
      <c r="AM87" s="67" t="str">
        <f t="shared" si="10"/>
        <v>00</v>
      </c>
      <c r="AN87" s="67" t="str">
        <f t="shared" si="11"/>
        <v>00</v>
      </c>
      <c r="AO87" s="67" t="str">
        <f t="shared" si="12"/>
        <v>00</v>
      </c>
      <c r="AQ87" s="206" t="str">
        <f t="shared" si="7"/>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0</v>
      </c>
      <c r="AF88" s="132">
        <f t="shared" si="14"/>
        <v>0</v>
      </c>
      <c r="AG88" s="132">
        <f t="shared" si="14"/>
        <v>0</v>
      </c>
      <c r="AH88" s="132">
        <f t="shared" si="14"/>
        <v>0</v>
      </c>
      <c r="AI88" s="132">
        <f t="shared" si="14"/>
        <v>0</v>
      </c>
      <c r="AJ88" s="52" t="str">
        <f t="shared" si="6"/>
        <v/>
      </c>
      <c r="AK88" s="65"/>
      <c r="AL88" s="65" t="str">
        <f t="shared" si="9"/>
        <v>00</v>
      </c>
      <c r="AM88" s="67" t="str">
        <f t="shared" si="10"/>
        <v>00</v>
      </c>
      <c r="AN88" s="67" t="str">
        <f t="shared" si="11"/>
        <v>00</v>
      </c>
      <c r="AO88" s="67" t="str">
        <f t="shared" si="12"/>
        <v>00</v>
      </c>
      <c r="AQ88" s="206" t="str">
        <f t="shared" si="7"/>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0</v>
      </c>
      <c r="AF89" s="132">
        <f t="shared" si="14"/>
        <v>0</v>
      </c>
      <c r="AG89" s="132">
        <f t="shared" si="14"/>
        <v>0</v>
      </c>
      <c r="AH89" s="132">
        <f t="shared" si="14"/>
        <v>0</v>
      </c>
      <c r="AI89" s="132">
        <f t="shared" si="14"/>
        <v>0</v>
      </c>
      <c r="AJ89" s="52" t="str">
        <f t="shared" si="6"/>
        <v/>
      </c>
      <c r="AK89" s="65"/>
      <c r="AL89" s="65" t="str">
        <f t="shared" si="9"/>
        <v>00</v>
      </c>
      <c r="AM89" s="67" t="str">
        <f t="shared" si="10"/>
        <v>00</v>
      </c>
      <c r="AN89" s="67" t="str">
        <f t="shared" si="11"/>
        <v>00</v>
      </c>
      <c r="AO89" s="67" t="str">
        <f t="shared" si="12"/>
        <v>00</v>
      </c>
      <c r="AQ89" s="206" t="str">
        <f t="shared" si="7"/>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0</v>
      </c>
      <c r="AF90" s="132">
        <f t="shared" si="14"/>
        <v>0</v>
      </c>
      <c r="AG90" s="132">
        <f t="shared" si="14"/>
        <v>0</v>
      </c>
      <c r="AH90" s="132">
        <f t="shared" si="14"/>
        <v>0</v>
      </c>
      <c r="AI90" s="132">
        <f t="shared" si="14"/>
        <v>0</v>
      </c>
      <c r="AJ90" s="52" t="str">
        <f t="shared" si="6"/>
        <v/>
      </c>
      <c r="AK90" s="65"/>
      <c r="AL90" s="65" t="str">
        <f t="shared" si="9"/>
        <v>00</v>
      </c>
      <c r="AM90" s="67" t="str">
        <f t="shared" si="10"/>
        <v>00</v>
      </c>
      <c r="AN90" s="67" t="str">
        <f t="shared" si="11"/>
        <v>00</v>
      </c>
      <c r="AO90" s="67" t="str">
        <f t="shared" si="12"/>
        <v>00</v>
      </c>
      <c r="AQ90" s="206" t="str">
        <f t="shared" si="7"/>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0</v>
      </c>
      <c r="AF91" s="132">
        <f t="shared" si="14"/>
        <v>0</v>
      </c>
      <c r="AG91" s="132">
        <f t="shared" si="14"/>
        <v>0</v>
      </c>
      <c r="AH91" s="132">
        <f t="shared" si="14"/>
        <v>0</v>
      </c>
      <c r="AI91" s="132">
        <f t="shared" si="14"/>
        <v>0</v>
      </c>
      <c r="AJ91" s="52" t="str">
        <f t="shared" si="6"/>
        <v/>
      </c>
      <c r="AK91" s="65"/>
      <c r="AL91" s="65" t="str">
        <f t="shared" si="9"/>
        <v>00</v>
      </c>
      <c r="AM91" s="67" t="str">
        <f t="shared" si="10"/>
        <v>00</v>
      </c>
      <c r="AN91" s="67" t="str">
        <f t="shared" si="11"/>
        <v>00</v>
      </c>
      <c r="AO91" s="67" t="str">
        <f t="shared" si="12"/>
        <v>00</v>
      </c>
      <c r="AQ91" s="206" t="str">
        <f t="shared" si="7"/>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0</v>
      </c>
      <c r="AF92" s="132">
        <f t="shared" si="14"/>
        <v>0</v>
      </c>
      <c r="AG92" s="132">
        <f t="shared" si="14"/>
        <v>0</v>
      </c>
      <c r="AH92" s="132">
        <f t="shared" si="14"/>
        <v>0</v>
      </c>
      <c r="AI92" s="132">
        <f t="shared" si="14"/>
        <v>0</v>
      </c>
      <c r="AJ92" s="52" t="str">
        <f t="shared" si="6"/>
        <v/>
      </c>
      <c r="AK92" s="65"/>
      <c r="AL92" s="65" t="str">
        <f t="shared" si="9"/>
        <v>00</v>
      </c>
      <c r="AM92" s="67" t="str">
        <f t="shared" si="10"/>
        <v>00</v>
      </c>
      <c r="AN92" s="67" t="str">
        <f t="shared" si="11"/>
        <v>00</v>
      </c>
      <c r="AO92" s="67" t="str">
        <f t="shared" si="12"/>
        <v>00</v>
      </c>
      <c r="AQ92" s="206" t="str">
        <f t="shared" si="7"/>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0</v>
      </c>
      <c r="AF93" s="132">
        <f t="shared" si="14"/>
        <v>0</v>
      </c>
      <c r="AG93" s="132">
        <f t="shared" si="14"/>
        <v>0</v>
      </c>
      <c r="AH93" s="132">
        <f t="shared" si="14"/>
        <v>0</v>
      </c>
      <c r="AI93" s="132">
        <f t="shared" si="14"/>
        <v>0</v>
      </c>
      <c r="AJ93" s="52" t="str">
        <f t="shared" si="6"/>
        <v/>
      </c>
      <c r="AK93" s="65"/>
      <c r="AL93" s="65" t="str">
        <f t="shared" si="9"/>
        <v>00</v>
      </c>
      <c r="AM93" s="67" t="str">
        <f t="shared" si="10"/>
        <v>00</v>
      </c>
      <c r="AN93" s="67" t="str">
        <f t="shared" si="11"/>
        <v>00</v>
      </c>
      <c r="AO93" s="67" t="str">
        <f t="shared" si="12"/>
        <v>00</v>
      </c>
      <c r="AQ93" s="206" t="str">
        <f t="shared" si="7"/>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0</v>
      </c>
      <c r="AF94" s="132">
        <f t="shared" si="14"/>
        <v>0</v>
      </c>
      <c r="AG94" s="132">
        <f t="shared" si="14"/>
        <v>0</v>
      </c>
      <c r="AH94" s="132">
        <f t="shared" si="14"/>
        <v>0</v>
      </c>
      <c r="AI94" s="132">
        <f>IF(AI29=1,1,0)</f>
        <v>0</v>
      </c>
      <c r="AJ94" s="52" t="str">
        <f t="shared" si="6"/>
        <v/>
      </c>
      <c r="AK94" s="65"/>
      <c r="AL94" s="65" t="str">
        <f t="shared" si="9"/>
        <v>00</v>
      </c>
      <c r="AM94" s="67" t="str">
        <f t="shared" si="10"/>
        <v>00</v>
      </c>
      <c r="AN94" s="67" t="str">
        <f t="shared" si="11"/>
        <v>00</v>
      </c>
      <c r="AO94" s="67" t="str">
        <f t="shared" si="12"/>
        <v>00</v>
      </c>
      <c r="AQ94" s="206" t="str">
        <f t="shared" si="7"/>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0</v>
      </c>
      <c r="AF95" s="132">
        <f t="shared" si="15"/>
        <v>0</v>
      </c>
      <c r="AG95" s="132">
        <f t="shared" si="15"/>
        <v>0</v>
      </c>
      <c r="AH95" s="132">
        <f t="shared" si="15"/>
        <v>0</v>
      </c>
      <c r="AI95" s="132">
        <f t="shared" si="15"/>
        <v>0</v>
      </c>
      <c r="AJ95" s="52" t="str">
        <f t="shared" si="6"/>
        <v/>
      </c>
      <c r="AK95" s="65"/>
      <c r="AL95" s="65" t="str">
        <f t="shared" si="9"/>
        <v>00</v>
      </c>
      <c r="AM95" s="67" t="str">
        <f t="shared" si="10"/>
        <v>00</v>
      </c>
      <c r="AN95" s="67" t="str">
        <f t="shared" si="11"/>
        <v>00</v>
      </c>
      <c r="AO95" s="67" t="str">
        <f t="shared" si="12"/>
        <v>00</v>
      </c>
      <c r="AQ95" s="206" t="str">
        <f t="shared" si="7"/>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0</v>
      </c>
      <c r="AF96" s="132">
        <f t="shared" si="15"/>
        <v>0</v>
      </c>
      <c r="AG96" s="132">
        <f t="shared" si="15"/>
        <v>0</v>
      </c>
      <c r="AH96" s="132">
        <f t="shared" si="15"/>
        <v>0</v>
      </c>
      <c r="AI96" s="132">
        <f t="shared" si="15"/>
        <v>0</v>
      </c>
      <c r="AJ96" s="52" t="str">
        <f t="shared" si="6"/>
        <v/>
      </c>
      <c r="AK96" s="65"/>
      <c r="AL96" s="65" t="str">
        <f t="shared" si="9"/>
        <v>00</v>
      </c>
      <c r="AM96" s="67" t="str">
        <f t="shared" si="10"/>
        <v>00</v>
      </c>
      <c r="AN96" s="67" t="str">
        <f t="shared" si="11"/>
        <v>00</v>
      </c>
      <c r="AO96" s="67" t="str">
        <f t="shared" si="12"/>
        <v>00</v>
      </c>
      <c r="AQ96" s="206" t="str">
        <f t="shared" si="7"/>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0</v>
      </c>
      <c r="AF97" s="132">
        <f t="shared" si="15"/>
        <v>0</v>
      </c>
      <c r="AG97" s="132">
        <f t="shared" si="15"/>
        <v>0</v>
      </c>
      <c r="AH97" s="132">
        <f t="shared" si="15"/>
        <v>0</v>
      </c>
      <c r="AI97" s="132">
        <f t="shared" si="15"/>
        <v>0</v>
      </c>
      <c r="AJ97" s="52" t="str">
        <f t="shared" si="6"/>
        <v/>
      </c>
      <c r="AK97" s="65"/>
      <c r="AL97" s="65" t="str">
        <f t="shared" si="9"/>
        <v>00</v>
      </c>
      <c r="AM97" s="67" t="str">
        <f t="shared" si="10"/>
        <v>00</v>
      </c>
      <c r="AN97" s="67" t="str">
        <f t="shared" si="11"/>
        <v>00</v>
      </c>
      <c r="AO97" s="67" t="str">
        <f t="shared" si="12"/>
        <v>00</v>
      </c>
      <c r="AQ97" s="206" t="str">
        <f t="shared" si="7"/>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0</v>
      </c>
      <c r="AF98" s="132">
        <f t="shared" si="15"/>
        <v>0</v>
      </c>
      <c r="AG98" s="132">
        <f t="shared" si="15"/>
        <v>0</v>
      </c>
      <c r="AH98" s="132">
        <f t="shared" si="15"/>
        <v>0</v>
      </c>
      <c r="AI98" s="132">
        <f t="shared" si="15"/>
        <v>0</v>
      </c>
      <c r="AJ98" s="52" t="str">
        <f t="shared" si="6"/>
        <v/>
      </c>
      <c r="AK98" s="65"/>
      <c r="AL98" s="65" t="str">
        <f t="shared" si="9"/>
        <v>00</v>
      </c>
      <c r="AM98" s="67" t="str">
        <f t="shared" si="10"/>
        <v>00</v>
      </c>
      <c r="AN98" s="67" t="str">
        <f t="shared" si="11"/>
        <v>00</v>
      </c>
      <c r="AO98" s="67" t="str">
        <f t="shared" si="12"/>
        <v>00</v>
      </c>
      <c r="AQ98" s="206" t="str">
        <f t="shared" si="7"/>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0</v>
      </c>
      <c r="AF99" s="132">
        <f t="shared" si="15"/>
        <v>0</v>
      </c>
      <c r="AG99" s="132">
        <f t="shared" si="15"/>
        <v>0</v>
      </c>
      <c r="AH99" s="132">
        <f t="shared" si="15"/>
        <v>0</v>
      </c>
      <c r="AI99" s="132">
        <f t="shared" si="15"/>
        <v>0</v>
      </c>
      <c r="AJ99" s="52" t="str">
        <f t="shared" si="6"/>
        <v/>
      </c>
      <c r="AK99" s="65"/>
      <c r="AL99" s="65" t="str">
        <f t="shared" si="9"/>
        <v>00</v>
      </c>
      <c r="AM99" s="67" t="str">
        <f t="shared" si="10"/>
        <v>00</v>
      </c>
      <c r="AN99" s="67" t="str">
        <f t="shared" si="11"/>
        <v>00</v>
      </c>
      <c r="AO99" s="67" t="str">
        <f t="shared" si="12"/>
        <v>00</v>
      </c>
      <c r="AQ99" s="206" t="str">
        <f t="shared" si="7"/>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0</v>
      </c>
      <c r="AF100" s="132">
        <f t="shared" si="15"/>
        <v>0</v>
      </c>
      <c r="AG100" s="132">
        <f t="shared" si="15"/>
        <v>0</v>
      </c>
      <c r="AH100" s="132">
        <f t="shared" si="15"/>
        <v>0</v>
      </c>
      <c r="AI100" s="132">
        <f t="shared" si="15"/>
        <v>0</v>
      </c>
      <c r="AJ100" s="52" t="str">
        <f t="shared" si="6"/>
        <v/>
      </c>
      <c r="AK100" s="65"/>
      <c r="AL100" s="65" t="str">
        <f t="shared" si="9"/>
        <v>00</v>
      </c>
      <c r="AM100" s="67" t="str">
        <f t="shared" si="10"/>
        <v>00</v>
      </c>
      <c r="AN100" s="67" t="str">
        <f t="shared" si="11"/>
        <v>00</v>
      </c>
      <c r="AO100" s="67" t="str">
        <f t="shared" si="12"/>
        <v>00</v>
      </c>
      <c r="AQ100" s="206" t="str">
        <f t="shared" si="7"/>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0</v>
      </c>
      <c r="AF101" s="132">
        <f t="shared" si="15"/>
        <v>0</v>
      </c>
      <c r="AG101" s="132">
        <f t="shared" si="15"/>
        <v>0</v>
      </c>
      <c r="AH101" s="132">
        <f t="shared" si="15"/>
        <v>0</v>
      </c>
      <c r="AI101" s="132">
        <f t="shared" si="15"/>
        <v>0</v>
      </c>
      <c r="AJ101" s="52" t="str">
        <f t="shared" si="6"/>
        <v/>
      </c>
      <c r="AK101" s="65"/>
      <c r="AL101" s="65" t="str">
        <f t="shared" si="9"/>
        <v>00</v>
      </c>
      <c r="AM101" s="67" t="str">
        <f t="shared" si="10"/>
        <v>00</v>
      </c>
      <c r="AN101" s="67" t="str">
        <f t="shared" si="11"/>
        <v>00</v>
      </c>
      <c r="AO101" s="67" t="str">
        <f t="shared" si="12"/>
        <v>00</v>
      </c>
      <c r="AQ101" s="206" t="str">
        <f t="shared" si="7"/>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0</v>
      </c>
      <c r="AF102" s="132">
        <f t="shared" si="15"/>
        <v>0</v>
      </c>
      <c r="AG102" s="132">
        <f t="shared" si="15"/>
        <v>0</v>
      </c>
      <c r="AH102" s="132">
        <f t="shared" si="15"/>
        <v>0</v>
      </c>
      <c r="AI102" s="132">
        <f>IF(AI37=1,1,0)</f>
        <v>0</v>
      </c>
      <c r="AJ102" s="52" t="str">
        <f t="shared" si="6"/>
        <v/>
      </c>
      <c r="AK102" s="65"/>
      <c r="AL102" s="65" t="str">
        <f t="shared" si="9"/>
        <v>00</v>
      </c>
      <c r="AM102" s="67" t="str">
        <f t="shared" si="10"/>
        <v>00</v>
      </c>
      <c r="AN102" s="67" t="str">
        <f t="shared" si="11"/>
        <v>00</v>
      </c>
      <c r="AO102" s="67" t="str">
        <f t="shared" si="12"/>
        <v>00</v>
      </c>
      <c r="AQ102" s="206" t="str">
        <f t="shared" si="7"/>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0</v>
      </c>
      <c r="AE103" s="132">
        <f t="shared" si="16"/>
        <v>0</v>
      </c>
      <c r="AF103" s="132">
        <f t="shared" si="16"/>
        <v>0</v>
      </c>
      <c r="AG103" s="132">
        <f t="shared" si="16"/>
        <v>0</v>
      </c>
      <c r="AH103" s="132">
        <f t="shared" si="16"/>
        <v>0</v>
      </c>
      <c r="AI103" s="132">
        <f t="shared" si="16"/>
        <v>0</v>
      </c>
      <c r="AJ103" s="52" t="str">
        <f t="shared" si="6"/>
        <v/>
      </c>
      <c r="AK103" s="65"/>
      <c r="AL103" s="65" t="str">
        <f t="shared" si="9"/>
        <v>00</v>
      </c>
      <c r="AM103" s="67" t="str">
        <f t="shared" si="10"/>
        <v>00</v>
      </c>
      <c r="AN103" s="67" t="str">
        <f t="shared" si="11"/>
        <v>00</v>
      </c>
      <c r="AO103" s="67" t="str">
        <f t="shared" si="12"/>
        <v>00</v>
      </c>
      <c r="AQ103" s="206" t="str">
        <f t="shared" si="7"/>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0</v>
      </c>
      <c r="AE104" s="132">
        <f t="shared" si="16"/>
        <v>0</v>
      </c>
      <c r="AF104" s="132">
        <f t="shared" si="16"/>
        <v>0</v>
      </c>
      <c r="AG104" s="132">
        <f t="shared" si="16"/>
        <v>0</v>
      </c>
      <c r="AH104" s="132">
        <f t="shared" si="16"/>
        <v>0</v>
      </c>
      <c r="AI104" s="132">
        <f t="shared" si="16"/>
        <v>0</v>
      </c>
      <c r="AJ104" s="52" t="str">
        <f t="shared" si="6"/>
        <v/>
      </c>
      <c r="AK104" s="65"/>
      <c r="AL104" s="65" t="str">
        <f t="shared" si="9"/>
        <v>00</v>
      </c>
      <c r="AM104" s="67" t="str">
        <f t="shared" si="10"/>
        <v>00</v>
      </c>
      <c r="AN104" s="67" t="str">
        <f t="shared" si="11"/>
        <v>00</v>
      </c>
      <c r="AO104" s="67" t="str">
        <f t="shared" si="12"/>
        <v>00</v>
      </c>
      <c r="AQ104" s="206" t="str">
        <f t="shared" si="7"/>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0</v>
      </c>
      <c r="AE105" s="132">
        <f t="shared" si="16"/>
        <v>0</v>
      </c>
      <c r="AF105" s="132">
        <f t="shared" si="16"/>
        <v>0</v>
      </c>
      <c r="AG105" s="132">
        <f t="shared" si="16"/>
        <v>0</v>
      </c>
      <c r="AH105" s="132">
        <f t="shared" si="16"/>
        <v>0</v>
      </c>
      <c r="AI105" s="132">
        <f t="shared" si="16"/>
        <v>0</v>
      </c>
      <c r="AJ105" s="52" t="str">
        <f t="shared" si="6"/>
        <v/>
      </c>
      <c r="AK105" s="65"/>
      <c r="AL105" s="65" t="str">
        <f t="shared" si="9"/>
        <v>00</v>
      </c>
      <c r="AM105" s="67" t="str">
        <f t="shared" si="10"/>
        <v>00</v>
      </c>
      <c r="AN105" s="67" t="str">
        <f t="shared" si="11"/>
        <v>00</v>
      </c>
      <c r="AO105" s="67" t="str">
        <f t="shared" si="12"/>
        <v>00</v>
      </c>
      <c r="AQ105" s="206" t="str">
        <f t="shared" si="7"/>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0</v>
      </c>
      <c r="AE106" s="132">
        <f t="shared" si="16"/>
        <v>0</v>
      </c>
      <c r="AF106" s="132">
        <f t="shared" si="16"/>
        <v>0</v>
      </c>
      <c r="AG106" s="132">
        <f t="shared" si="16"/>
        <v>0</v>
      </c>
      <c r="AH106" s="132">
        <f t="shared" si="16"/>
        <v>0</v>
      </c>
      <c r="AI106" s="132">
        <f t="shared" si="16"/>
        <v>0</v>
      </c>
      <c r="AJ106" s="52" t="str">
        <f t="shared" si="6"/>
        <v/>
      </c>
      <c r="AK106" s="65"/>
      <c r="AL106" s="65" t="str">
        <f t="shared" si="9"/>
        <v>00</v>
      </c>
      <c r="AM106" s="67" t="str">
        <f t="shared" si="10"/>
        <v>00</v>
      </c>
      <c r="AN106" s="67" t="str">
        <f t="shared" si="11"/>
        <v>00</v>
      </c>
      <c r="AO106" s="67" t="str">
        <f t="shared" si="12"/>
        <v>00</v>
      </c>
      <c r="AQ106" s="206" t="str">
        <f t="shared" si="7"/>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0</v>
      </c>
      <c r="AE107" s="132">
        <f t="shared" si="16"/>
        <v>0</v>
      </c>
      <c r="AF107" s="132">
        <f t="shared" si="16"/>
        <v>0</v>
      </c>
      <c r="AG107" s="132">
        <f t="shared" si="16"/>
        <v>0</v>
      </c>
      <c r="AH107" s="132">
        <f t="shared" si="16"/>
        <v>0</v>
      </c>
      <c r="AI107" s="132">
        <f t="shared" si="16"/>
        <v>0</v>
      </c>
      <c r="AJ107" s="52" t="str">
        <f t="shared" si="6"/>
        <v/>
      </c>
      <c r="AK107" s="65"/>
      <c r="AL107" s="65" t="str">
        <f t="shared" si="9"/>
        <v>00</v>
      </c>
      <c r="AM107" s="67" t="str">
        <f t="shared" si="10"/>
        <v>00</v>
      </c>
      <c r="AN107" s="67" t="str">
        <f t="shared" si="11"/>
        <v>00</v>
      </c>
      <c r="AO107" s="67" t="str">
        <f t="shared" si="12"/>
        <v>00</v>
      </c>
      <c r="AQ107" s="206" t="str">
        <f t="shared" si="7"/>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0</v>
      </c>
      <c r="AE108" s="132">
        <f t="shared" si="16"/>
        <v>0</v>
      </c>
      <c r="AF108" s="132">
        <f t="shared" si="16"/>
        <v>0</v>
      </c>
      <c r="AG108" s="132">
        <f t="shared" si="16"/>
        <v>0</v>
      </c>
      <c r="AH108" s="132">
        <f t="shared" si="16"/>
        <v>0</v>
      </c>
      <c r="AI108" s="132">
        <f t="shared" si="16"/>
        <v>0</v>
      </c>
      <c r="AJ108" s="52" t="str">
        <f t="shared" si="6"/>
        <v/>
      </c>
      <c r="AK108" s="65"/>
      <c r="AL108" s="65" t="str">
        <f t="shared" si="9"/>
        <v>00</v>
      </c>
      <c r="AM108" s="67" t="str">
        <f t="shared" si="10"/>
        <v>00</v>
      </c>
      <c r="AN108" s="67" t="str">
        <f t="shared" si="11"/>
        <v>00</v>
      </c>
      <c r="AO108" s="67" t="str">
        <f t="shared" si="12"/>
        <v>00</v>
      </c>
      <c r="AQ108" s="206" t="str">
        <f t="shared" si="7"/>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0</v>
      </c>
      <c r="AE109" s="132">
        <f t="shared" si="16"/>
        <v>0</v>
      </c>
      <c r="AF109" s="132">
        <f t="shared" si="16"/>
        <v>0</v>
      </c>
      <c r="AG109" s="132">
        <f t="shared" si="16"/>
        <v>0</v>
      </c>
      <c r="AH109" s="132">
        <f t="shared" si="16"/>
        <v>0</v>
      </c>
      <c r="AI109" s="132">
        <f t="shared" si="16"/>
        <v>0</v>
      </c>
      <c r="AJ109" s="52" t="str">
        <f t="shared" si="6"/>
        <v/>
      </c>
      <c r="AK109" s="65"/>
      <c r="AL109" s="65" t="str">
        <f t="shared" si="9"/>
        <v>00</v>
      </c>
      <c r="AM109" s="67" t="str">
        <f t="shared" si="10"/>
        <v>00</v>
      </c>
      <c r="AN109" s="67" t="str">
        <f t="shared" si="11"/>
        <v>00</v>
      </c>
      <c r="AO109" s="67" t="str">
        <f t="shared" si="12"/>
        <v>00</v>
      </c>
      <c r="AQ109" s="206" t="str">
        <f t="shared" si="7"/>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0</v>
      </c>
      <c r="AE110" s="132">
        <f t="shared" si="16"/>
        <v>0</v>
      </c>
      <c r="AF110" s="132">
        <f t="shared" si="16"/>
        <v>0</v>
      </c>
      <c r="AG110" s="132">
        <f t="shared" si="16"/>
        <v>0</v>
      </c>
      <c r="AH110" s="132">
        <f t="shared" si="16"/>
        <v>0</v>
      </c>
      <c r="AI110" s="132">
        <f>IF(AI45=1,1,0)</f>
        <v>0</v>
      </c>
      <c r="AJ110" s="52" t="str">
        <f t="shared" si="6"/>
        <v/>
      </c>
      <c r="AK110" s="65"/>
      <c r="AL110" s="65" t="str">
        <f t="shared" si="9"/>
        <v>00</v>
      </c>
      <c r="AM110" s="67" t="str">
        <f t="shared" si="10"/>
        <v>00</v>
      </c>
      <c r="AN110" s="67" t="str">
        <f t="shared" si="11"/>
        <v>00</v>
      </c>
      <c r="AO110" s="67" t="str">
        <f t="shared" si="12"/>
        <v>00</v>
      </c>
      <c r="AQ110" s="206" t="str">
        <f t="shared" si="7"/>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0</v>
      </c>
      <c r="AE111" s="132">
        <f t="shared" si="17"/>
        <v>0</v>
      </c>
      <c r="AF111" s="132">
        <f t="shared" si="17"/>
        <v>0</v>
      </c>
      <c r="AG111" s="132">
        <f t="shared" si="17"/>
        <v>0</v>
      </c>
      <c r="AH111" s="132">
        <f t="shared" si="17"/>
        <v>0</v>
      </c>
      <c r="AI111" s="132">
        <f t="shared" si="17"/>
        <v>0</v>
      </c>
      <c r="AJ111" s="52" t="str">
        <f t="shared" si="6"/>
        <v/>
      </c>
      <c r="AK111" s="65"/>
      <c r="AL111" s="65" t="str">
        <f t="shared" si="9"/>
        <v>00</v>
      </c>
      <c r="AM111" s="67" t="str">
        <f t="shared" si="10"/>
        <v>00</v>
      </c>
      <c r="AN111" s="67" t="str">
        <f t="shared" si="11"/>
        <v>00</v>
      </c>
      <c r="AO111" s="67" t="str">
        <f t="shared" si="12"/>
        <v>00</v>
      </c>
      <c r="AQ111" s="206" t="str">
        <f t="shared" si="7"/>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0</v>
      </c>
      <c r="AE112" s="132">
        <f t="shared" si="17"/>
        <v>0</v>
      </c>
      <c r="AF112" s="132">
        <f t="shared" si="17"/>
        <v>0</v>
      </c>
      <c r="AG112" s="132">
        <f t="shared" si="17"/>
        <v>0</v>
      </c>
      <c r="AH112" s="132">
        <f t="shared" si="17"/>
        <v>0</v>
      </c>
      <c r="AI112" s="132">
        <f t="shared" si="17"/>
        <v>0</v>
      </c>
      <c r="AJ112" s="52" t="str">
        <f t="shared" si="6"/>
        <v/>
      </c>
      <c r="AK112" s="65"/>
      <c r="AL112" s="65" t="str">
        <f t="shared" si="9"/>
        <v>00</v>
      </c>
      <c r="AM112" s="67" t="str">
        <f t="shared" si="10"/>
        <v>00</v>
      </c>
      <c r="AN112" s="67" t="str">
        <f t="shared" si="11"/>
        <v>00</v>
      </c>
      <c r="AO112" s="67" t="str">
        <f t="shared" si="12"/>
        <v>00</v>
      </c>
      <c r="AQ112" s="206" t="str">
        <f t="shared" si="7"/>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0</v>
      </c>
      <c r="AE113" s="132">
        <f t="shared" si="17"/>
        <v>0</v>
      </c>
      <c r="AF113" s="132">
        <f t="shared" si="17"/>
        <v>0</v>
      </c>
      <c r="AG113" s="132">
        <f t="shared" si="17"/>
        <v>0</v>
      </c>
      <c r="AH113" s="132">
        <f t="shared" si="17"/>
        <v>0</v>
      </c>
      <c r="AI113" s="132">
        <f t="shared" si="17"/>
        <v>0</v>
      </c>
      <c r="AJ113" s="52" t="str">
        <f t="shared" si="6"/>
        <v/>
      </c>
      <c r="AK113" s="65"/>
      <c r="AL113" s="65" t="str">
        <f t="shared" si="9"/>
        <v>00</v>
      </c>
      <c r="AM113" s="67" t="str">
        <f t="shared" si="10"/>
        <v>00</v>
      </c>
      <c r="AN113" s="67" t="str">
        <f t="shared" si="11"/>
        <v>00</v>
      </c>
      <c r="AO113" s="67" t="str">
        <f t="shared" si="12"/>
        <v>00</v>
      </c>
      <c r="AQ113" s="206" t="str">
        <f t="shared" si="7"/>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0</v>
      </c>
      <c r="AE114" s="132">
        <f t="shared" si="17"/>
        <v>0</v>
      </c>
      <c r="AF114" s="132">
        <f t="shared" si="17"/>
        <v>0</v>
      </c>
      <c r="AG114" s="132">
        <f t="shared" si="17"/>
        <v>0</v>
      </c>
      <c r="AH114" s="132">
        <f t="shared" si="17"/>
        <v>0</v>
      </c>
      <c r="AI114" s="132">
        <f t="shared" si="17"/>
        <v>0</v>
      </c>
      <c r="AJ114" s="52" t="str">
        <f t="shared" si="6"/>
        <v/>
      </c>
      <c r="AK114" s="65"/>
      <c r="AL114" s="65" t="str">
        <f t="shared" si="9"/>
        <v>00</v>
      </c>
      <c r="AM114" s="67" t="str">
        <f t="shared" si="10"/>
        <v>00</v>
      </c>
      <c r="AN114" s="67" t="str">
        <f t="shared" si="11"/>
        <v>00</v>
      </c>
      <c r="AO114" s="67" t="str">
        <f t="shared" si="12"/>
        <v>00</v>
      </c>
      <c r="AQ114" s="206" t="str">
        <f t="shared" si="7"/>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0</v>
      </c>
      <c r="AE115" s="132">
        <f t="shared" si="17"/>
        <v>0</v>
      </c>
      <c r="AF115" s="132">
        <f t="shared" si="17"/>
        <v>0</v>
      </c>
      <c r="AG115" s="132">
        <f t="shared" si="17"/>
        <v>0</v>
      </c>
      <c r="AH115" s="132">
        <f t="shared" si="17"/>
        <v>0</v>
      </c>
      <c r="AI115" s="132">
        <f t="shared" si="17"/>
        <v>0</v>
      </c>
      <c r="AJ115" s="52" t="str">
        <f t="shared" si="6"/>
        <v/>
      </c>
      <c r="AK115" s="65"/>
      <c r="AL115" s="65" t="str">
        <f t="shared" si="9"/>
        <v>00</v>
      </c>
      <c r="AM115" s="67" t="str">
        <f t="shared" si="10"/>
        <v>00</v>
      </c>
      <c r="AN115" s="67" t="str">
        <f t="shared" si="11"/>
        <v>00</v>
      </c>
      <c r="AO115" s="67" t="str">
        <f t="shared" si="12"/>
        <v>00</v>
      </c>
      <c r="AQ115" s="206" t="str">
        <f t="shared" si="7"/>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0</v>
      </c>
      <c r="AE116" s="132">
        <f t="shared" si="17"/>
        <v>0</v>
      </c>
      <c r="AF116" s="132">
        <f t="shared" si="17"/>
        <v>0</v>
      </c>
      <c r="AG116" s="132">
        <f t="shared" si="17"/>
        <v>0</v>
      </c>
      <c r="AH116" s="132">
        <f t="shared" si="17"/>
        <v>0</v>
      </c>
      <c r="AI116" s="132">
        <f t="shared" si="17"/>
        <v>0</v>
      </c>
      <c r="AJ116" s="52" t="str">
        <f t="shared" si="6"/>
        <v/>
      </c>
      <c r="AK116" s="65"/>
      <c r="AL116" s="65" t="str">
        <f t="shared" si="9"/>
        <v>00</v>
      </c>
      <c r="AM116" s="67" t="str">
        <f t="shared" si="10"/>
        <v>00</v>
      </c>
      <c r="AN116" s="67" t="str">
        <f t="shared" si="11"/>
        <v>00</v>
      </c>
      <c r="AO116" s="67" t="str">
        <f t="shared" si="12"/>
        <v>00</v>
      </c>
      <c r="AQ116" s="206" t="str">
        <f t="shared" si="7"/>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0</v>
      </c>
      <c r="AE117" s="132">
        <f t="shared" si="17"/>
        <v>0</v>
      </c>
      <c r="AF117" s="132">
        <f t="shared" si="17"/>
        <v>0</v>
      </c>
      <c r="AG117" s="132">
        <f t="shared" si="17"/>
        <v>0</v>
      </c>
      <c r="AH117" s="132">
        <f t="shared" si="17"/>
        <v>0</v>
      </c>
      <c r="AI117" s="132">
        <f t="shared" si="17"/>
        <v>0</v>
      </c>
      <c r="AJ117" s="52" t="str">
        <f t="shared" si="6"/>
        <v/>
      </c>
      <c r="AK117" s="65"/>
      <c r="AL117" s="65" t="str">
        <f t="shared" si="9"/>
        <v>00</v>
      </c>
      <c r="AM117" s="67" t="str">
        <f t="shared" si="10"/>
        <v>00</v>
      </c>
      <c r="AN117" s="67" t="str">
        <f t="shared" si="11"/>
        <v>00</v>
      </c>
      <c r="AO117" s="67" t="str">
        <f t="shared" si="12"/>
        <v>00</v>
      </c>
      <c r="AQ117" s="206" t="str">
        <f t="shared" si="7"/>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0</v>
      </c>
      <c r="AE118" s="132">
        <f t="shared" si="17"/>
        <v>0</v>
      </c>
      <c r="AF118" s="132">
        <f t="shared" si="17"/>
        <v>0</v>
      </c>
      <c r="AG118" s="132">
        <f t="shared" si="17"/>
        <v>0</v>
      </c>
      <c r="AH118" s="132">
        <f t="shared" si="17"/>
        <v>0</v>
      </c>
      <c r="AI118" s="132">
        <f>IF(AI53=1,1,0)</f>
        <v>0</v>
      </c>
      <c r="AJ118" s="52" t="str">
        <f t="shared" si="6"/>
        <v/>
      </c>
      <c r="AK118" s="65"/>
      <c r="AL118" s="65" t="str">
        <f t="shared" si="9"/>
        <v>00</v>
      </c>
      <c r="AM118" s="67" t="str">
        <f t="shared" si="10"/>
        <v>00</v>
      </c>
      <c r="AN118" s="67" t="str">
        <f t="shared" si="11"/>
        <v>00</v>
      </c>
      <c r="AO118" s="67" t="str">
        <f t="shared" si="12"/>
        <v>00</v>
      </c>
      <c r="AQ118" s="206" t="str">
        <f t="shared" si="7"/>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0</v>
      </c>
      <c r="AE119" s="132">
        <f t="shared" si="18"/>
        <v>0</v>
      </c>
      <c r="AF119" s="132">
        <f t="shared" si="18"/>
        <v>0</v>
      </c>
      <c r="AG119" s="132">
        <f t="shared" si="18"/>
        <v>0</v>
      </c>
      <c r="AH119" s="132">
        <f t="shared" si="18"/>
        <v>0</v>
      </c>
      <c r="AI119" s="132">
        <f t="shared" si="18"/>
        <v>0</v>
      </c>
      <c r="AJ119" s="52" t="str">
        <f t="shared" si="6"/>
        <v/>
      </c>
      <c r="AK119" s="65"/>
      <c r="AL119" s="65" t="str">
        <f t="shared" si="9"/>
        <v>00</v>
      </c>
      <c r="AM119" s="67" t="str">
        <f t="shared" si="10"/>
        <v>00</v>
      </c>
      <c r="AN119" s="67" t="str">
        <f t="shared" si="11"/>
        <v>00</v>
      </c>
      <c r="AO119" s="67" t="str">
        <f t="shared" si="12"/>
        <v>00</v>
      </c>
      <c r="AQ119" s="206" t="str">
        <f t="shared" si="7"/>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0</v>
      </c>
      <c r="AE120" s="132">
        <f t="shared" si="18"/>
        <v>0</v>
      </c>
      <c r="AF120" s="132">
        <f t="shared" si="18"/>
        <v>0</v>
      </c>
      <c r="AG120" s="132">
        <f t="shared" si="18"/>
        <v>0</v>
      </c>
      <c r="AH120" s="132">
        <f t="shared" si="18"/>
        <v>0</v>
      </c>
      <c r="AI120" s="132">
        <f t="shared" si="18"/>
        <v>0</v>
      </c>
      <c r="AJ120" s="52" t="str">
        <f t="shared" si="6"/>
        <v/>
      </c>
      <c r="AK120" s="65"/>
      <c r="AL120" s="65" t="str">
        <f t="shared" si="9"/>
        <v>00</v>
      </c>
      <c r="AM120" s="67" t="str">
        <f t="shared" si="10"/>
        <v>00</v>
      </c>
      <c r="AN120" s="67" t="str">
        <f t="shared" si="11"/>
        <v>00</v>
      </c>
      <c r="AO120" s="67" t="str">
        <f t="shared" si="12"/>
        <v>00</v>
      </c>
      <c r="AQ120" s="206" t="str">
        <f t="shared" si="7"/>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0</v>
      </c>
      <c r="AE121" s="132">
        <f t="shared" si="18"/>
        <v>0</v>
      </c>
      <c r="AF121" s="132">
        <f t="shared" si="18"/>
        <v>0</v>
      </c>
      <c r="AG121" s="132">
        <f t="shared" si="18"/>
        <v>0</v>
      </c>
      <c r="AH121" s="132">
        <f t="shared" si="18"/>
        <v>0</v>
      </c>
      <c r="AI121" s="132">
        <f t="shared" si="18"/>
        <v>0</v>
      </c>
      <c r="AJ121" s="52" t="str">
        <f t="shared" si="6"/>
        <v/>
      </c>
      <c r="AK121" s="65"/>
      <c r="AL121" s="65" t="str">
        <f t="shared" si="9"/>
        <v>00</v>
      </c>
      <c r="AM121" s="67" t="str">
        <f t="shared" si="10"/>
        <v>00</v>
      </c>
      <c r="AN121" s="67" t="str">
        <f t="shared" si="11"/>
        <v>00</v>
      </c>
      <c r="AO121" s="67" t="str">
        <f t="shared" si="12"/>
        <v>00</v>
      </c>
      <c r="AQ121" s="206" t="str">
        <f t="shared" si="7"/>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0</v>
      </c>
      <c r="AE122" s="132">
        <f t="shared" si="18"/>
        <v>0</v>
      </c>
      <c r="AF122" s="132">
        <f t="shared" si="18"/>
        <v>0</v>
      </c>
      <c r="AG122" s="132">
        <f t="shared" si="18"/>
        <v>0</v>
      </c>
      <c r="AH122" s="132">
        <f t="shared" si="18"/>
        <v>0</v>
      </c>
      <c r="AI122" s="132">
        <f t="shared" si="18"/>
        <v>0</v>
      </c>
      <c r="AJ122" s="52" t="str">
        <f t="shared" si="6"/>
        <v/>
      </c>
      <c r="AK122" s="65"/>
      <c r="AL122" s="65" t="str">
        <f t="shared" si="9"/>
        <v>00</v>
      </c>
      <c r="AM122" s="67" t="str">
        <f t="shared" si="10"/>
        <v>00</v>
      </c>
      <c r="AN122" s="67" t="str">
        <f t="shared" si="11"/>
        <v>00</v>
      </c>
      <c r="AO122" s="67" t="str">
        <f t="shared" si="12"/>
        <v>00</v>
      </c>
      <c r="AQ122" s="206" t="str">
        <f t="shared" si="7"/>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0</v>
      </c>
      <c r="AE123" s="132">
        <f t="shared" si="18"/>
        <v>0</v>
      </c>
      <c r="AF123" s="132">
        <f t="shared" si="18"/>
        <v>0</v>
      </c>
      <c r="AG123" s="132">
        <f t="shared" si="18"/>
        <v>0</v>
      </c>
      <c r="AH123" s="132">
        <f t="shared" si="18"/>
        <v>0</v>
      </c>
      <c r="AI123" s="132">
        <f t="shared" si="18"/>
        <v>0</v>
      </c>
      <c r="AJ123" s="52" t="str">
        <f t="shared" si="6"/>
        <v/>
      </c>
      <c r="AK123" s="65"/>
      <c r="AL123" s="65" t="str">
        <f t="shared" si="9"/>
        <v>00</v>
      </c>
      <c r="AM123" s="67" t="str">
        <f t="shared" si="10"/>
        <v>00</v>
      </c>
      <c r="AN123" s="67" t="str">
        <f t="shared" si="11"/>
        <v>00</v>
      </c>
      <c r="AO123" s="67" t="str">
        <f t="shared" si="12"/>
        <v>00</v>
      </c>
      <c r="AQ123" s="206" t="str">
        <f t="shared" si="7"/>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0</v>
      </c>
      <c r="AE124" s="132">
        <f t="shared" si="18"/>
        <v>0</v>
      </c>
      <c r="AF124" s="132">
        <f t="shared" si="18"/>
        <v>0</v>
      </c>
      <c r="AG124" s="132">
        <f t="shared" si="18"/>
        <v>0</v>
      </c>
      <c r="AH124" s="132">
        <f t="shared" si="18"/>
        <v>0</v>
      </c>
      <c r="AI124" s="132">
        <f t="shared" si="18"/>
        <v>0</v>
      </c>
      <c r="AJ124" s="52" t="str">
        <f t="shared" si="6"/>
        <v/>
      </c>
      <c r="AK124" s="65"/>
      <c r="AL124" s="65" t="str">
        <f t="shared" si="9"/>
        <v>00</v>
      </c>
      <c r="AM124" s="67" t="str">
        <f t="shared" si="10"/>
        <v>00</v>
      </c>
      <c r="AN124" s="67" t="str">
        <f t="shared" si="11"/>
        <v>00</v>
      </c>
      <c r="AO124" s="67" t="str">
        <f t="shared" si="12"/>
        <v>00</v>
      </c>
      <c r="AQ124" s="206" t="str">
        <f t="shared" si="7"/>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0</v>
      </c>
      <c r="AE125" s="132">
        <f t="shared" si="18"/>
        <v>0</v>
      </c>
      <c r="AF125" s="132">
        <f t="shared" si="18"/>
        <v>0</v>
      </c>
      <c r="AG125" s="132">
        <f t="shared" si="18"/>
        <v>0</v>
      </c>
      <c r="AH125" s="132">
        <f t="shared" si="18"/>
        <v>0</v>
      </c>
      <c r="AI125" s="132">
        <f t="shared" si="18"/>
        <v>0</v>
      </c>
      <c r="AJ125" s="52" t="str">
        <f t="shared" si="6"/>
        <v/>
      </c>
      <c r="AK125" s="65"/>
      <c r="AL125" s="65" t="str">
        <f t="shared" si="9"/>
        <v>00</v>
      </c>
      <c r="AM125" s="67" t="str">
        <f t="shared" si="10"/>
        <v>00</v>
      </c>
      <c r="AN125" s="67" t="str">
        <f t="shared" si="11"/>
        <v>00</v>
      </c>
      <c r="AO125" s="67" t="str">
        <f t="shared" si="12"/>
        <v>00</v>
      </c>
      <c r="AQ125" s="206" t="str">
        <f t="shared" si="7"/>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0</v>
      </c>
      <c r="AE126" s="132">
        <f t="shared" si="18"/>
        <v>0</v>
      </c>
      <c r="AF126" s="132">
        <f t="shared" si="18"/>
        <v>0</v>
      </c>
      <c r="AG126" s="132">
        <f t="shared" si="18"/>
        <v>0</v>
      </c>
      <c r="AH126" s="132">
        <f t="shared" si="18"/>
        <v>0</v>
      </c>
      <c r="AI126" s="132">
        <f>IF(AI61=1,1,0)</f>
        <v>0</v>
      </c>
      <c r="AJ126" s="52" t="str">
        <f t="shared" si="6"/>
        <v/>
      </c>
      <c r="AK126" s="65"/>
      <c r="AL126" s="65" t="str">
        <f t="shared" si="9"/>
        <v>00</v>
      </c>
      <c r="AM126" s="67" t="str">
        <f t="shared" si="10"/>
        <v>00</v>
      </c>
      <c r="AN126" s="67" t="str">
        <f t="shared" si="11"/>
        <v>00</v>
      </c>
      <c r="AO126" s="67" t="str">
        <f t="shared" si="12"/>
        <v>00</v>
      </c>
      <c r="AQ126" s="206" t="str">
        <f t="shared" si="7"/>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0</v>
      </c>
      <c r="AE127" s="132">
        <f t="shared" si="19"/>
        <v>0</v>
      </c>
      <c r="AF127" s="132">
        <f t="shared" si="19"/>
        <v>0</v>
      </c>
      <c r="AG127" s="132">
        <f t="shared" si="19"/>
        <v>0</v>
      </c>
      <c r="AH127" s="132">
        <f t="shared" si="19"/>
        <v>0</v>
      </c>
      <c r="AI127" s="132">
        <f t="shared" si="19"/>
        <v>0</v>
      </c>
      <c r="AJ127" s="52" t="str">
        <f t="shared" si="6"/>
        <v/>
      </c>
      <c r="AK127" s="65"/>
      <c r="AL127" s="65" t="str">
        <f t="shared" si="9"/>
        <v>00</v>
      </c>
      <c r="AM127" s="67" t="str">
        <f t="shared" si="10"/>
        <v>00</v>
      </c>
      <c r="AN127" s="67" t="str">
        <f t="shared" si="11"/>
        <v>00</v>
      </c>
      <c r="AO127" s="67" t="str">
        <f t="shared" si="12"/>
        <v>00</v>
      </c>
      <c r="AQ127" s="206" t="str">
        <f t="shared" si="7"/>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0</v>
      </c>
      <c r="AE128" s="132">
        <f t="shared" si="19"/>
        <v>0</v>
      </c>
      <c r="AF128" s="132">
        <f t="shared" si="19"/>
        <v>0</v>
      </c>
      <c r="AG128" s="132">
        <f t="shared" si="19"/>
        <v>0</v>
      </c>
      <c r="AH128" s="132">
        <f t="shared" si="19"/>
        <v>0</v>
      </c>
      <c r="AI128" s="132">
        <f t="shared" si="19"/>
        <v>0</v>
      </c>
      <c r="AJ128" s="52" t="str">
        <f t="shared" si="6"/>
        <v/>
      </c>
      <c r="AK128" s="65"/>
      <c r="AL128" s="65" t="str">
        <f t="shared" si="9"/>
        <v>00</v>
      </c>
      <c r="AM128" s="67" t="str">
        <f t="shared" si="10"/>
        <v>00</v>
      </c>
      <c r="AN128" s="67" t="str">
        <f t="shared" si="11"/>
        <v>00</v>
      </c>
      <c r="AO128" s="67" t="str">
        <f t="shared" si="12"/>
        <v>00</v>
      </c>
      <c r="AQ128" s="206" t="str">
        <f t="shared" si="7"/>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0</v>
      </c>
      <c r="AE129" s="132">
        <f t="shared" si="19"/>
        <v>0</v>
      </c>
      <c r="AF129" s="132">
        <f t="shared" si="19"/>
        <v>0</v>
      </c>
      <c r="AG129" s="132">
        <f t="shared" si="19"/>
        <v>0</v>
      </c>
      <c r="AH129" s="132">
        <f t="shared" si="19"/>
        <v>0</v>
      </c>
      <c r="AI129" s="132">
        <f t="shared" si="19"/>
        <v>0</v>
      </c>
      <c r="AJ129" s="52" t="str">
        <f t="shared" si="6"/>
        <v/>
      </c>
      <c r="AK129" s="65"/>
      <c r="AL129" s="65" t="str">
        <f t="shared" si="9"/>
        <v>00</v>
      </c>
      <c r="AM129" s="67" t="str">
        <f t="shared" si="10"/>
        <v>00</v>
      </c>
      <c r="AN129" s="67" t="str">
        <f t="shared" si="11"/>
        <v>00</v>
      </c>
      <c r="AO129" s="67" t="str">
        <f t="shared" si="12"/>
        <v>00</v>
      </c>
      <c r="AQ129" s="206" t="str">
        <f t="shared" si="7"/>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0</v>
      </c>
      <c r="AE130" s="132">
        <f t="shared" si="19"/>
        <v>0</v>
      </c>
      <c r="AF130" s="132">
        <f t="shared" si="19"/>
        <v>0</v>
      </c>
      <c r="AG130" s="132">
        <f t="shared" si="19"/>
        <v>0</v>
      </c>
      <c r="AH130" s="132">
        <f t="shared" si="19"/>
        <v>0</v>
      </c>
      <c r="AI130" s="132">
        <f t="shared" si="19"/>
        <v>0</v>
      </c>
      <c r="AJ130" s="52" t="str">
        <f t="shared" si="6"/>
        <v/>
      </c>
      <c r="AK130" s="65"/>
      <c r="AL130" s="65" t="str">
        <f t="shared" si="9"/>
        <v>00</v>
      </c>
      <c r="AM130" s="67" t="str">
        <f t="shared" si="10"/>
        <v>00</v>
      </c>
      <c r="AN130" s="67" t="str">
        <f t="shared" si="11"/>
        <v>00</v>
      </c>
      <c r="AO130" s="67" t="str">
        <f t="shared" si="12"/>
        <v>00</v>
      </c>
      <c r="AQ130" s="206" t="str">
        <f t="shared" si="7"/>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0</v>
      </c>
      <c r="AE131" s="132">
        <f t="shared" si="19"/>
        <v>0</v>
      </c>
      <c r="AF131" s="132">
        <f t="shared" si="19"/>
        <v>0</v>
      </c>
      <c r="AG131" s="132">
        <f t="shared" si="19"/>
        <v>0</v>
      </c>
      <c r="AH131" s="132">
        <f t="shared" si="19"/>
        <v>0</v>
      </c>
      <c r="AI131" s="132">
        <f t="shared" si="19"/>
        <v>0</v>
      </c>
      <c r="AJ131" s="52" t="str">
        <f t="shared" si="6"/>
        <v/>
      </c>
      <c r="AK131" s="65"/>
      <c r="AL131" s="65" t="str">
        <f t="shared" si="9"/>
        <v>00</v>
      </c>
      <c r="AM131" s="67" t="str">
        <f t="shared" si="10"/>
        <v>00</v>
      </c>
      <c r="AN131" s="67" t="str">
        <f t="shared" si="11"/>
        <v>00</v>
      </c>
      <c r="AO131" s="67" t="str">
        <f t="shared" si="12"/>
        <v>00</v>
      </c>
      <c r="AQ131" s="206" t="str">
        <f t="shared" si="7"/>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0</v>
      </c>
      <c r="AE132" s="132">
        <f t="shared" si="19"/>
        <v>0</v>
      </c>
      <c r="AF132" s="132">
        <f t="shared" si="19"/>
        <v>0</v>
      </c>
      <c r="AG132" s="132">
        <f t="shared" si="19"/>
        <v>0</v>
      </c>
      <c r="AH132" s="132">
        <f t="shared" si="19"/>
        <v>0</v>
      </c>
      <c r="AI132" s="132">
        <f t="shared" si="19"/>
        <v>0</v>
      </c>
      <c r="AJ132" s="52" t="str">
        <f t="shared" si="6"/>
        <v/>
      </c>
      <c r="AK132" s="65"/>
      <c r="AL132" s="65" t="str">
        <f t="shared" si="9"/>
        <v>00</v>
      </c>
      <c r="AM132" s="67" t="str">
        <f t="shared" si="10"/>
        <v>00</v>
      </c>
      <c r="AN132" s="67" t="str">
        <f t="shared" si="11"/>
        <v>00</v>
      </c>
      <c r="AO132" s="67" t="str">
        <f t="shared" si="12"/>
        <v>00</v>
      </c>
      <c r="AQ132" s="206" t="str">
        <f t="shared" si="7"/>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0</v>
      </c>
      <c r="AE133" s="132">
        <f t="shared" si="19"/>
        <v>0</v>
      </c>
      <c r="AF133" s="132">
        <f t="shared" si="19"/>
        <v>0</v>
      </c>
      <c r="AG133" s="132">
        <f t="shared" si="19"/>
        <v>0</v>
      </c>
      <c r="AH133" s="132">
        <f t="shared" si="19"/>
        <v>0</v>
      </c>
      <c r="AI133" s="132">
        <f t="shared" si="19"/>
        <v>0</v>
      </c>
      <c r="AJ133" s="52" t="str">
        <f t="shared" si="6"/>
        <v/>
      </c>
      <c r="AK133" s="65"/>
      <c r="AL133" s="65" t="str">
        <f t="shared" si="9"/>
        <v>00</v>
      </c>
      <c r="AM133" s="67" t="str">
        <f t="shared" si="10"/>
        <v>00</v>
      </c>
      <c r="AN133" s="67" t="str">
        <f t="shared" si="11"/>
        <v>00</v>
      </c>
      <c r="AO133" s="67" t="str">
        <f t="shared" si="12"/>
        <v>00</v>
      </c>
      <c r="AQ133" s="206" t="str">
        <f t="shared" si="7"/>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0</v>
      </c>
      <c r="AE134" s="132">
        <f t="shared" si="19"/>
        <v>0</v>
      </c>
      <c r="AF134" s="132">
        <f t="shared" si="19"/>
        <v>0</v>
      </c>
      <c r="AG134" s="132">
        <f t="shared" si="19"/>
        <v>0</v>
      </c>
      <c r="AH134" s="132">
        <f t="shared" si="19"/>
        <v>0</v>
      </c>
      <c r="AI134" s="132">
        <f>IF(AI69=1,1,0)</f>
        <v>0</v>
      </c>
      <c r="AJ134" s="52" t="str">
        <f t="shared" si="6"/>
        <v/>
      </c>
      <c r="AK134" s="65"/>
      <c r="AL134" s="65" t="str">
        <f t="shared" si="9"/>
        <v>00</v>
      </c>
      <c r="AM134" s="67" t="str">
        <f t="shared" si="10"/>
        <v>00</v>
      </c>
      <c r="AN134" s="67" t="str">
        <f t="shared" si="11"/>
        <v>00</v>
      </c>
      <c r="AO134" s="67" t="str">
        <f t="shared" si="12"/>
        <v>00</v>
      </c>
      <c r="AQ134" s="206"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PD_DMCR</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0</v>
      </c>
      <c r="AE136" s="132">
        <f t="shared" si="20"/>
        <v>0</v>
      </c>
      <c r="AF136" s="132">
        <f t="shared" si="20"/>
        <v>0</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07</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(U4)0x00000007U,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0</v>
      </c>
      <c r="AE137" s="132">
        <f t="shared" si="20"/>
        <v>0</v>
      </c>
      <c r="AF137" s="132">
        <f t="shared" si="20"/>
        <v>0</v>
      </c>
      <c r="AG137" s="132">
        <f t="shared" si="20"/>
        <v>1</v>
      </c>
      <c r="AH137" s="132">
        <f t="shared" si="20"/>
        <v>1</v>
      </c>
      <c r="AI137" s="132">
        <f t="shared" si="20"/>
        <v>1</v>
      </c>
      <c r="AJ137" s="52" t="str">
        <f t="shared" si="21"/>
        <v>ON</v>
      </c>
      <c r="AK137" s="65"/>
      <c r="AL137" s="65" t="str">
        <f t="shared" ref="AL137:AL199" si="24">BIN2HEX(AB137&amp;AC137&amp;AD137&amp;AE137&amp;AF137&amp;AG137&amp;AH137&amp;AI137,2)</f>
        <v>07</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(U4)0x00000007U,                                                           /* 01 ON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0</v>
      </c>
      <c r="AE138" s="132">
        <f t="shared" si="20"/>
        <v>0</v>
      </c>
      <c r="AF138" s="132">
        <f t="shared" si="20"/>
        <v>0</v>
      </c>
      <c r="AG138" s="132">
        <f t="shared" si="20"/>
        <v>1</v>
      </c>
      <c r="AH138" s="132">
        <f t="shared" si="20"/>
        <v>1</v>
      </c>
      <c r="AI138" s="132">
        <f t="shared" si="20"/>
        <v>1</v>
      </c>
      <c r="AJ138" s="52" t="str">
        <f t="shared" si="21"/>
        <v>UNKNOWN</v>
      </c>
      <c r="AK138" s="65"/>
      <c r="AL138" s="65" t="str">
        <f t="shared" si="24"/>
        <v>07</v>
      </c>
      <c r="AM138" s="67" t="str">
        <f t="shared" si="25"/>
        <v>00</v>
      </c>
      <c r="AN138" s="67" t="str">
        <f t="shared" si="26"/>
        <v>00</v>
      </c>
      <c r="AO138" s="67" t="str">
        <f t="shared" si="27"/>
        <v>00</v>
      </c>
      <c r="AQ138" s="206" t="str">
        <f t="shared" si="22"/>
        <v xml:space="preserve">    (U4)0x00000007U,                                                           /* 02 UNKNOWN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0</v>
      </c>
      <c r="AE139" s="132">
        <f t="shared" si="20"/>
        <v>0</v>
      </c>
      <c r="AF139" s="132">
        <f t="shared" si="20"/>
        <v>0</v>
      </c>
      <c r="AG139" s="132">
        <f t="shared" si="20"/>
        <v>1</v>
      </c>
      <c r="AH139" s="132">
        <f t="shared" si="20"/>
        <v>1</v>
      </c>
      <c r="AI139" s="132">
        <f t="shared" si="20"/>
        <v>1</v>
      </c>
      <c r="AJ139" s="52" t="str">
        <f t="shared" si="21"/>
        <v>UNKNOWN</v>
      </c>
      <c r="AK139" s="65"/>
      <c r="AL139" s="65" t="str">
        <f t="shared" si="24"/>
        <v>07</v>
      </c>
      <c r="AM139" s="67" t="str">
        <f t="shared" si="25"/>
        <v>00</v>
      </c>
      <c r="AN139" s="67" t="str">
        <f t="shared" si="26"/>
        <v>00</v>
      </c>
      <c r="AO139" s="67" t="str">
        <f t="shared" si="27"/>
        <v>00</v>
      </c>
      <c r="AQ139" s="206" t="str">
        <f t="shared" si="22"/>
        <v xml:space="preserve">    (U4)0x00000007U,                                                           /* 03 UNKNOWN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0</v>
      </c>
      <c r="AE140" s="132">
        <f t="shared" si="20"/>
        <v>0</v>
      </c>
      <c r="AF140" s="132">
        <f t="shared" si="20"/>
        <v>0</v>
      </c>
      <c r="AG140" s="132">
        <f t="shared" si="20"/>
        <v>1</v>
      </c>
      <c r="AH140" s="132">
        <f t="shared" si="20"/>
        <v>1</v>
      </c>
      <c r="AI140" s="132">
        <f t="shared" si="20"/>
        <v>1</v>
      </c>
      <c r="AJ140" s="52" t="str">
        <f t="shared" si="21"/>
        <v>UNKNOWN</v>
      </c>
      <c r="AK140" s="65"/>
      <c r="AL140" s="65" t="str">
        <f t="shared" si="24"/>
        <v>07</v>
      </c>
      <c r="AM140" s="67" t="str">
        <f t="shared" si="25"/>
        <v>00</v>
      </c>
      <c r="AN140" s="67" t="str">
        <f t="shared" si="26"/>
        <v>00</v>
      </c>
      <c r="AO140" s="67" t="str">
        <f t="shared" si="27"/>
        <v>00</v>
      </c>
      <c r="AQ140" s="206" t="str">
        <f t="shared" si="22"/>
        <v xml:space="preserve">    (U4)0x00000007U,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0</v>
      </c>
      <c r="AE141" s="132">
        <f t="shared" si="20"/>
        <v>0</v>
      </c>
      <c r="AF141" s="132">
        <f t="shared" si="20"/>
        <v>0</v>
      </c>
      <c r="AG141" s="132">
        <f t="shared" si="20"/>
        <v>1</v>
      </c>
      <c r="AH141" s="132">
        <f t="shared" si="20"/>
        <v>1</v>
      </c>
      <c r="AI141" s="132">
        <f t="shared" si="20"/>
        <v>1</v>
      </c>
      <c r="AJ141" s="52" t="str">
        <f t="shared" si="21"/>
        <v>UNKNOWN</v>
      </c>
      <c r="AK141" s="65"/>
      <c r="AL141" s="65" t="str">
        <f t="shared" si="24"/>
        <v>07</v>
      </c>
      <c r="AM141" s="67" t="str">
        <f t="shared" si="25"/>
        <v>00</v>
      </c>
      <c r="AN141" s="67" t="str">
        <f t="shared" si="26"/>
        <v>00</v>
      </c>
      <c r="AO141" s="67" t="str">
        <f t="shared" si="27"/>
        <v>00</v>
      </c>
      <c r="AQ141" s="206" t="str">
        <f t="shared" si="22"/>
        <v xml:space="preserve">    (U4)0x00000007U,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0</v>
      </c>
      <c r="AE142" s="132">
        <f t="shared" si="20"/>
        <v>0</v>
      </c>
      <c r="AF142" s="132">
        <f t="shared" si="20"/>
        <v>0</v>
      </c>
      <c r="AG142" s="132">
        <f t="shared" si="20"/>
        <v>1</v>
      </c>
      <c r="AH142" s="132">
        <f t="shared" si="20"/>
        <v>1</v>
      </c>
      <c r="AI142" s="132">
        <f t="shared" si="20"/>
        <v>1</v>
      </c>
      <c r="AJ142" s="52" t="str">
        <f t="shared" si="21"/>
        <v>UNKNOWN</v>
      </c>
      <c r="AK142" s="65"/>
      <c r="AL142" s="65" t="str">
        <f t="shared" si="24"/>
        <v>07</v>
      </c>
      <c r="AM142" s="67" t="str">
        <f t="shared" si="25"/>
        <v>00</v>
      </c>
      <c r="AN142" s="67" t="str">
        <f t="shared" si="26"/>
        <v>00</v>
      </c>
      <c r="AO142" s="67" t="str">
        <f t="shared" si="27"/>
        <v>00</v>
      </c>
      <c r="AQ142" s="206" t="str">
        <f t="shared" si="22"/>
        <v xml:space="preserve">    (U4)0x00000007U,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0</v>
      </c>
      <c r="AE143" s="132">
        <f t="shared" si="20"/>
        <v>0</v>
      </c>
      <c r="AF143" s="132">
        <f t="shared" si="20"/>
        <v>0</v>
      </c>
      <c r="AG143" s="132">
        <f t="shared" si="20"/>
        <v>1</v>
      </c>
      <c r="AH143" s="132">
        <f t="shared" si="20"/>
        <v>1</v>
      </c>
      <c r="AI143" s="132">
        <f>IF(OR(AI13=0,AI13=1),1,0)</f>
        <v>1</v>
      </c>
      <c r="AJ143" s="52" t="str">
        <f t="shared" si="21"/>
        <v>UNKNOWN</v>
      </c>
      <c r="AK143" s="65"/>
      <c r="AL143" s="65" t="str">
        <f t="shared" si="24"/>
        <v>07</v>
      </c>
      <c r="AM143" s="67" t="str">
        <f t="shared" si="25"/>
        <v>00</v>
      </c>
      <c r="AN143" s="67" t="str">
        <f t="shared" si="26"/>
        <v>00</v>
      </c>
      <c r="AO143" s="67" t="str">
        <f t="shared" si="27"/>
        <v>00</v>
      </c>
      <c r="AQ143" s="206" t="str">
        <f t="shared" si="22"/>
        <v xml:space="preserve">    (U4)0x00000007U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0</v>
      </c>
      <c r="AE144" s="132">
        <f t="shared" si="28"/>
        <v>0</v>
      </c>
      <c r="AF144" s="132">
        <f t="shared" si="28"/>
        <v>0</v>
      </c>
      <c r="AG144" s="132">
        <f t="shared" si="28"/>
        <v>0</v>
      </c>
      <c r="AH144" s="132">
        <f t="shared" si="28"/>
        <v>0</v>
      </c>
      <c r="AI144" s="132">
        <f t="shared" si="28"/>
        <v>0</v>
      </c>
      <c r="AJ144" s="52" t="str">
        <f t="shared" si="21"/>
        <v/>
      </c>
      <c r="AK144" s="65"/>
      <c r="AL144" s="65" t="str">
        <f t="shared" si="24"/>
        <v>00</v>
      </c>
      <c r="AM144" s="67" t="str">
        <f t="shared" si="25"/>
        <v>00</v>
      </c>
      <c r="AN144" s="67" t="str">
        <f t="shared" si="26"/>
        <v>00</v>
      </c>
      <c r="AO144" s="67" t="str">
        <f t="shared" si="27"/>
        <v>00</v>
      </c>
      <c r="AQ144" s="206" t="str">
        <f t="shared" si="22"/>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0</v>
      </c>
      <c r="AE145" s="132">
        <f t="shared" si="28"/>
        <v>0</v>
      </c>
      <c r="AF145" s="132">
        <f t="shared" si="28"/>
        <v>0</v>
      </c>
      <c r="AG145" s="132">
        <f t="shared" si="28"/>
        <v>0</v>
      </c>
      <c r="AH145" s="132">
        <f t="shared" si="28"/>
        <v>0</v>
      </c>
      <c r="AI145" s="132">
        <f t="shared" si="28"/>
        <v>0</v>
      </c>
      <c r="AJ145" s="52" t="str">
        <f t="shared" si="21"/>
        <v/>
      </c>
      <c r="AK145" s="65"/>
      <c r="AL145" s="65" t="str">
        <f t="shared" si="24"/>
        <v>00</v>
      </c>
      <c r="AM145" s="67" t="str">
        <f t="shared" si="25"/>
        <v>00</v>
      </c>
      <c r="AN145" s="67" t="str">
        <f t="shared" si="26"/>
        <v>00</v>
      </c>
      <c r="AO145" s="67" t="str">
        <f t="shared" si="27"/>
        <v>00</v>
      </c>
      <c r="AQ145" s="206" t="str">
        <f t="shared" si="22"/>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0</v>
      </c>
      <c r="AE146" s="132">
        <f t="shared" si="28"/>
        <v>0</v>
      </c>
      <c r="AF146" s="132">
        <f t="shared" si="28"/>
        <v>0</v>
      </c>
      <c r="AG146" s="132">
        <f t="shared" si="28"/>
        <v>0</v>
      </c>
      <c r="AH146" s="132">
        <f t="shared" si="28"/>
        <v>0</v>
      </c>
      <c r="AI146" s="132">
        <f t="shared" si="28"/>
        <v>0</v>
      </c>
      <c r="AJ146" s="52" t="str">
        <f t="shared" si="21"/>
        <v/>
      </c>
      <c r="AK146" s="65"/>
      <c r="AL146" s="65" t="str">
        <f t="shared" si="24"/>
        <v>00</v>
      </c>
      <c r="AM146" s="67" t="str">
        <f t="shared" si="25"/>
        <v>00</v>
      </c>
      <c r="AN146" s="67" t="str">
        <f t="shared" si="26"/>
        <v>00</v>
      </c>
      <c r="AO146" s="67" t="str">
        <f t="shared" si="27"/>
        <v>00</v>
      </c>
      <c r="AQ146" s="206" t="str">
        <f t="shared" si="22"/>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0</v>
      </c>
      <c r="AE147" s="132">
        <f t="shared" si="28"/>
        <v>0</v>
      </c>
      <c r="AF147" s="132">
        <f t="shared" si="28"/>
        <v>0</v>
      </c>
      <c r="AG147" s="132">
        <f t="shared" si="28"/>
        <v>0</v>
      </c>
      <c r="AH147" s="132">
        <f t="shared" si="28"/>
        <v>0</v>
      </c>
      <c r="AI147" s="132">
        <f t="shared" si="28"/>
        <v>0</v>
      </c>
      <c r="AJ147" s="52" t="str">
        <f t="shared" si="21"/>
        <v/>
      </c>
      <c r="AK147" s="65"/>
      <c r="AL147" s="65" t="str">
        <f t="shared" si="24"/>
        <v>00</v>
      </c>
      <c r="AM147" s="67" t="str">
        <f t="shared" si="25"/>
        <v>00</v>
      </c>
      <c r="AN147" s="67" t="str">
        <f t="shared" si="26"/>
        <v>00</v>
      </c>
      <c r="AO147" s="67" t="str">
        <f t="shared" si="27"/>
        <v>00</v>
      </c>
      <c r="AQ147" s="206" t="str">
        <f t="shared" si="22"/>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0</v>
      </c>
      <c r="AE148" s="132">
        <f t="shared" si="28"/>
        <v>0</v>
      </c>
      <c r="AF148" s="132">
        <f t="shared" si="28"/>
        <v>0</v>
      </c>
      <c r="AG148" s="132">
        <f t="shared" si="28"/>
        <v>0</v>
      </c>
      <c r="AH148" s="132">
        <f t="shared" si="28"/>
        <v>0</v>
      </c>
      <c r="AI148" s="132">
        <f t="shared" si="28"/>
        <v>0</v>
      </c>
      <c r="AJ148" s="52" t="str">
        <f t="shared" si="21"/>
        <v/>
      </c>
      <c r="AK148" s="65"/>
      <c r="AL148" s="65" t="str">
        <f t="shared" si="24"/>
        <v>00</v>
      </c>
      <c r="AM148" s="67" t="str">
        <f t="shared" si="25"/>
        <v>00</v>
      </c>
      <c r="AN148" s="67" t="str">
        <f t="shared" si="26"/>
        <v>00</v>
      </c>
      <c r="AO148" s="67" t="str">
        <f t="shared" si="27"/>
        <v>00</v>
      </c>
      <c r="AQ148" s="206" t="str">
        <f t="shared" si="22"/>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0</v>
      </c>
      <c r="AE149" s="132">
        <f t="shared" si="28"/>
        <v>0</v>
      </c>
      <c r="AF149" s="132">
        <f t="shared" si="28"/>
        <v>0</v>
      </c>
      <c r="AG149" s="132">
        <f t="shared" si="28"/>
        <v>0</v>
      </c>
      <c r="AH149" s="132">
        <f t="shared" si="28"/>
        <v>0</v>
      </c>
      <c r="AI149" s="132">
        <f t="shared" si="28"/>
        <v>0</v>
      </c>
      <c r="AJ149" s="52" t="str">
        <f t="shared" si="21"/>
        <v/>
      </c>
      <c r="AK149" s="65"/>
      <c r="AL149" s="65" t="str">
        <f t="shared" si="24"/>
        <v>00</v>
      </c>
      <c r="AM149" s="67" t="str">
        <f t="shared" si="25"/>
        <v>00</v>
      </c>
      <c r="AN149" s="67" t="str">
        <f t="shared" si="26"/>
        <v>00</v>
      </c>
      <c r="AO149" s="67" t="str">
        <f t="shared" si="27"/>
        <v>00</v>
      </c>
      <c r="AQ149" s="206" t="str">
        <f t="shared" si="22"/>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0</v>
      </c>
      <c r="AE150" s="132">
        <f t="shared" si="28"/>
        <v>0</v>
      </c>
      <c r="AF150" s="132">
        <f t="shared" si="28"/>
        <v>0</v>
      </c>
      <c r="AG150" s="132">
        <f t="shared" si="28"/>
        <v>0</v>
      </c>
      <c r="AH150" s="132">
        <f t="shared" si="28"/>
        <v>0</v>
      </c>
      <c r="AI150" s="132">
        <f t="shared" si="28"/>
        <v>0</v>
      </c>
      <c r="AJ150" s="52" t="str">
        <f t="shared" si="21"/>
        <v/>
      </c>
      <c r="AK150" s="65"/>
      <c r="AL150" s="65" t="str">
        <f t="shared" si="24"/>
        <v>00</v>
      </c>
      <c r="AM150" s="67" t="str">
        <f t="shared" si="25"/>
        <v>00</v>
      </c>
      <c r="AN150" s="67" t="str">
        <f t="shared" si="26"/>
        <v>00</v>
      </c>
      <c r="AO150" s="67" t="str">
        <f t="shared" si="27"/>
        <v>00</v>
      </c>
      <c r="AQ150" s="206" t="str">
        <f t="shared" si="22"/>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0</v>
      </c>
      <c r="AE151" s="132">
        <f t="shared" si="28"/>
        <v>0</v>
      </c>
      <c r="AF151" s="132">
        <f t="shared" si="28"/>
        <v>0</v>
      </c>
      <c r="AG151" s="132">
        <f t="shared" si="28"/>
        <v>0</v>
      </c>
      <c r="AH151" s="132">
        <f t="shared" si="28"/>
        <v>0</v>
      </c>
      <c r="AI151" s="132">
        <f>IF(OR(AI21=0,AI21=1),1,0)</f>
        <v>0</v>
      </c>
      <c r="AJ151" s="52" t="str">
        <f t="shared" si="21"/>
        <v/>
      </c>
      <c r="AK151" s="65"/>
      <c r="AL151" s="65" t="str">
        <f t="shared" si="24"/>
        <v>00</v>
      </c>
      <c r="AM151" s="67" t="str">
        <f t="shared" si="25"/>
        <v>00</v>
      </c>
      <c r="AN151" s="67" t="str">
        <f t="shared" si="26"/>
        <v>00</v>
      </c>
      <c r="AO151" s="67" t="str">
        <f t="shared" si="27"/>
        <v>00</v>
      </c>
      <c r="AQ151" s="206" t="str">
        <f t="shared" si="22"/>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0</v>
      </c>
      <c r="AE152" s="132">
        <f t="shared" si="29"/>
        <v>0</v>
      </c>
      <c r="AF152" s="132">
        <f t="shared" si="29"/>
        <v>0</v>
      </c>
      <c r="AG152" s="132">
        <f t="shared" si="29"/>
        <v>0</v>
      </c>
      <c r="AH152" s="132">
        <f t="shared" si="29"/>
        <v>0</v>
      </c>
      <c r="AI152" s="132">
        <f t="shared" si="29"/>
        <v>0</v>
      </c>
      <c r="AJ152" s="52" t="str">
        <f t="shared" si="21"/>
        <v/>
      </c>
      <c r="AK152" s="65"/>
      <c r="AL152" s="65" t="str">
        <f t="shared" si="24"/>
        <v>00</v>
      </c>
      <c r="AM152" s="67" t="str">
        <f t="shared" si="25"/>
        <v>00</v>
      </c>
      <c r="AN152" s="67" t="str">
        <f t="shared" si="26"/>
        <v>00</v>
      </c>
      <c r="AO152" s="67" t="str">
        <f t="shared" si="27"/>
        <v>00</v>
      </c>
      <c r="AQ152" s="206" t="str">
        <f t="shared" si="22"/>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0</v>
      </c>
      <c r="AE153" s="132">
        <f t="shared" si="29"/>
        <v>0</v>
      </c>
      <c r="AF153" s="132">
        <f t="shared" si="29"/>
        <v>0</v>
      </c>
      <c r="AG153" s="132">
        <f t="shared" si="29"/>
        <v>0</v>
      </c>
      <c r="AH153" s="132">
        <f t="shared" si="29"/>
        <v>0</v>
      </c>
      <c r="AI153" s="132">
        <f t="shared" si="29"/>
        <v>0</v>
      </c>
      <c r="AJ153" s="52" t="str">
        <f t="shared" si="21"/>
        <v/>
      </c>
      <c r="AK153" s="65"/>
      <c r="AL153" s="65" t="str">
        <f t="shared" si="24"/>
        <v>00</v>
      </c>
      <c r="AM153" s="67" t="str">
        <f t="shared" si="25"/>
        <v>00</v>
      </c>
      <c r="AN153" s="67" t="str">
        <f t="shared" si="26"/>
        <v>00</v>
      </c>
      <c r="AO153" s="67" t="str">
        <f t="shared" si="27"/>
        <v>00</v>
      </c>
      <c r="AQ153" s="206" t="str">
        <f t="shared" si="22"/>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0</v>
      </c>
      <c r="AE154" s="132">
        <f t="shared" si="29"/>
        <v>0</v>
      </c>
      <c r="AF154" s="132">
        <f t="shared" si="29"/>
        <v>0</v>
      </c>
      <c r="AG154" s="132">
        <f t="shared" si="29"/>
        <v>0</v>
      </c>
      <c r="AH154" s="132">
        <f t="shared" si="29"/>
        <v>0</v>
      </c>
      <c r="AI154" s="132">
        <f t="shared" si="29"/>
        <v>0</v>
      </c>
      <c r="AJ154" s="52" t="str">
        <f t="shared" si="21"/>
        <v/>
      </c>
      <c r="AK154" s="65"/>
      <c r="AL154" s="65" t="str">
        <f t="shared" si="24"/>
        <v>00</v>
      </c>
      <c r="AM154" s="67" t="str">
        <f t="shared" si="25"/>
        <v>00</v>
      </c>
      <c r="AN154" s="67" t="str">
        <f t="shared" si="26"/>
        <v>00</v>
      </c>
      <c r="AO154" s="67" t="str">
        <f t="shared" si="27"/>
        <v>00</v>
      </c>
      <c r="AQ154" s="206" t="str">
        <f t="shared" si="22"/>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0</v>
      </c>
      <c r="AE155" s="132">
        <f t="shared" si="29"/>
        <v>0</v>
      </c>
      <c r="AF155" s="132">
        <f t="shared" si="29"/>
        <v>0</v>
      </c>
      <c r="AG155" s="132">
        <f t="shared" si="29"/>
        <v>0</v>
      </c>
      <c r="AH155" s="132">
        <f t="shared" si="29"/>
        <v>0</v>
      </c>
      <c r="AI155" s="132">
        <f t="shared" si="29"/>
        <v>0</v>
      </c>
      <c r="AJ155" s="52" t="str">
        <f t="shared" si="21"/>
        <v/>
      </c>
      <c r="AK155" s="65"/>
      <c r="AL155" s="65" t="str">
        <f t="shared" si="24"/>
        <v>00</v>
      </c>
      <c r="AM155" s="67" t="str">
        <f t="shared" si="25"/>
        <v>00</v>
      </c>
      <c r="AN155" s="67" t="str">
        <f t="shared" si="26"/>
        <v>00</v>
      </c>
      <c r="AO155" s="67" t="str">
        <f t="shared" si="27"/>
        <v>00</v>
      </c>
      <c r="AQ155" s="206" t="str">
        <f t="shared" si="22"/>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0</v>
      </c>
      <c r="AE156" s="132">
        <f t="shared" si="29"/>
        <v>0</v>
      </c>
      <c r="AF156" s="132">
        <f t="shared" si="29"/>
        <v>0</v>
      </c>
      <c r="AG156" s="132">
        <f t="shared" si="29"/>
        <v>0</v>
      </c>
      <c r="AH156" s="132">
        <f t="shared" si="29"/>
        <v>0</v>
      </c>
      <c r="AI156" s="132">
        <f t="shared" si="29"/>
        <v>0</v>
      </c>
      <c r="AJ156" s="52" t="str">
        <f t="shared" si="21"/>
        <v/>
      </c>
      <c r="AK156" s="65"/>
      <c r="AL156" s="65" t="str">
        <f t="shared" si="24"/>
        <v>00</v>
      </c>
      <c r="AM156" s="67" t="str">
        <f t="shared" si="25"/>
        <v>00</v>
      </c>
      <c r="AN156" s="67" t="str">
        <f t="shared" si="26"/>
        <v>00</v>
      </c>
      <c r="AO156" s="67" t="str">
        <f t="shared" si="27"/>
        <v>00</v>
      </c>
      <c r="AQ156" s="206" t="str">
        <f t="shared" si="22"/>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0</v>
      </c>
      <c r="AE157" s="132">
        <f t="shared" si="29"/>
        <v>0</v>
      </c>
      <c r="AF157" s="132">
        <f t="shared" si="29"/>
        <v>0</v>
      </c>
      <c r="AG157" s="132">
        <f t="shared" si="29"/>
        <v>0</v>
      </c>
      <c r="AH157" s="132">
        <f t="shared" si="29"/>
        <v>0</v>
      </c>
      <c r="AI157" s="132">
        <f t="shared" si="29"/>
        <v>0</v>
      </c>
      <c r="AJ157" s="52" t="str">
        <f t="shared" si="21"/>
        <v/>
      </c>
      <c r="AK157" s="65"/>
      <c r="AL157" s="65" t="str">
        <f t="shared" si="24"/>
        <v>00</v>
      </c>
      <c r="AM157" s="67" t="str">
        <f t="shared" si="25"/>
        <v>00</v>
      </c>
      <c r="AN157" s="67" t="str">
        <f t="shared" si="26"/>
        <v>00</v>
      </c>
      <c r="AO157" s="67" t="str">
        <f t="shared" si="27"/>
        <v>00</v>
      </c>
      <c r="AQ157" s="206" t="str">
        <f t="shared" si="22"/>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0</v>
      </c>
      <c r="AE158" s="132">
        <f t="shared" si="29"/>
        <v>0</v>
      </c>
      <c r="AF158" s="132">
        <f t="shared" si="29"/>
        <v>0</v>
      </c>
      <c r="AG158" s="132">
        <f t="shared" si="29"/>
        <v>0</v>
      </c>
      <c r="AH158" s="132">
        <f t="shared" si="29"/>
        <v>0</v>
      </c>
      <c r="AI158" s="132">
        <f t="shared" si="29"/>
        <v>0</v>
      </c>
      <c r="AJ158" s="52" t="str">
        <f t="shared" si="21"/>
        <v/>
      </c>
      <c r="AK158" s="65"/>
      <c r="AL158" s="65" t="str">
        <f t="shared" si="24"/>
        <v>00</v>
      </c>
      <c r="AM158" s="67" t="str">
        <f t="shared" si="25"/>
        <v>00</v>
      </c>
      <c r="AN158" s="67" t="str">
        <f t="shared" si="26"/>
        <v>00</v>
      </c>
      <c r="AO158" s="67" t="str">
        <f t="shared" si="27"/>
        <v>00</v>
      </c>
      <c r="AQ158" s="206" t="str">
        <f t="shared" si="22"/>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0</v>
      </c>
      <c r="AE159" s="132">
        <f t="shared" si="29"/>
        <v>0</v>
      </c>
      <c r="AF159" s="132">
        <f t="shared" si="29"/>
        <v>0</v>
      </c>
      <c r="AG159" s="132">
        <f t="shared" si="29"/>
        <v>0</v>
      </c>
      <c r="AH159" s="132">
        <f t="shared" si="29"/>
        <v>0</v>
      </c>
      <c r="AI159" s="132">
        <f>IF(OR(AI29=0,AI29=1),1,0)</f>
        <v>0</v>
      </c>
      <c r="AJ159" s="52" t="str">
        <f t="shared" si="21"/>
        <v/>
      </c>
      <c r="AK159" s="65"/>
      <c r="AL159" s="65" t="str">
        <f t="shared" si="24"/>
        <v>00</v>
      </c>
      <c r="AM159" s="67" t="str">
        <f t="shared" si="25"/>
        <v>00</v>
      </c>
      <c r="AN159" s="67" t="str">
        <f t="shared" si="26"/>
        <v>00</v>
      </c>
      <c r="AO159" s="67" t="str">
        <f t="shared" si="27"/>
        <v>00</v>
      </c>
      <c r="AQ159" s="206" t="str">
        <f t="shared" si="22"/>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0</v>
      </c>
      <c r="AE160" s="132">
        <f t="shared" si="30"/>
        <v>0</v>
      </c>
      <c r="AF160" s="132">
        <f t="shared" si="30"/>
        <v>0</v>
      </c>
      <c r="AG160" s="132">
        <f t="shared" si="30"/>
        <v>0</v>
      </c>
      <c r="AH160" s="132">
        <f t="shared" si="30"/>
        <v>0</v>
      </c>
      <c r="AI160" s="132">
        <f t="shared" si="30"/>
        <v>0</v>
      </c>
      <c r="AJ160" s="52" t="str">
        <f t="shared" si="21"/>
        <v/>
      </c>
      <c r="AK160" s="65"/>
      <c r="AL160" s="65" t="str">
        <f t="shared" si="24"/>
        <v>00</v>
      </c>
      <c r="AM160" s="67" t="str">
        <f t="shared" si="25"/>
        <v>00</v>
      </c>
      <c r="AN160" s="67" t="str">
        <f t="shared" si="26"/>
        <v>00</v>
      </c>
      <c r="AO160" s="67" t="str">
        <f t="shared" si="27"/>
        <v>00</v>
      </c>
      <c r="AQ160" s="206" t="str">
        <f t="shared" si="22"/>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0</v>
      </c>
      <c r="AE161" s="132">
        <f t="shared" si="30"/>
        <v>0</v>
      </c>
      <c r="AF161" s="132">
        <f t="shared" si="30"/>
        <v>0</v>
      </c>
      <c r="AG161" s="132">
        <f t="shared" si="30"/>
        <v>0</v>
      </c>
      <c r="AH161" s="132">
        <f t="shared" si="30"/>
        <v>0</v>
      </c>
      <c r="AI161" s="132">
        <f t="shared" si="30"/>
        <v>0</v>
      </c>
      <c r="AJ161" s="52" t="str">
        <f t="shared" si="21"/>
        <v/>
      </c>
      <c r="AK161" s="65"/>
      <c r="AL161" s="65" t="str">
        <f t="shared" si="24"/>
        <v>00</v>
      </c>
      <c r="AM161" s="67" t="str">
        <f t="shared" si="25"/>
        <v>00</v>
      </c>
      <c r="AN161" s="67" t="str">
        <f t="shared" si="26"/>
        <v>00</v>
      </c>
      <c r="AO161" s="67" t="str">
        <f t="shared" si="27"/>
        <v>00</v>
      </c>
      <c r="AQ161" s="206" t="str">
        <f t="shared" si="22"/>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0</v>
      </c>
      <c r="AE162" s="132">
        <f t="shared" si="30"/>
        <v>0</v>
      </c>
      <c r="AF162" s="132">
        <f t="shared" si="30"/>
        <v>0</v>
      </c>
      <c r="AG162" s="132">
        <f t="shared" si="30"/>
        <v>0</v>
      </c>
      <c r="AH162" s="132">
        <f t="shared" si="30"/>
        <v>0</v>
      </c>
      <c r="AI162" s="132">
        <f t="shared" si="30"/>
        <v>0</v>
      </c>
      <c r="AJ162" s="52" t="str">
        <f t="shared" si="21"/>
        <v/>
      </c>
      <c r="AK162" s="65"/>
      <c r="AL162" s="65" t="str">
        <f t="shared" si="24"/>
        <v>00</v>
      </c>
      <c r="AM162" s="67" t="str">
        <f t="shared" si="25"/>
        <v>00</v>
      </c>
      <c r="AN162" s="67" t="str">
        <f t="shared" si="26"/>
        <v>00</v>
      </c>
      <c r="AO162" s="67" t="str">
        <f t="shared" si="27"/>
        <v>00</v>
      </c>
      <c r="AQ162" s="206" t="str">
        <f t="shared" si="22"/>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0</v>
      </c>
      <c r="AE163" s="132">
        <f t="shared" si="30"/>
        <v>0</v>
      </c>
      <c r="AF163" s="132">
        <f t="shared" si="30"/>
        <v>0</v>
      </c>
      <c r="AG163" s="132">
        <f t="shared" si="30"/>
        <v>0</v>
      </c>
      <c r="AH163" s="132">
        <f t="shared" si="30"/>
        <v>0</v>
      </c>
      <c r="AI163" s="132">
        <f t="shared" si="30"/>
        <v>0</v>
      </c>
      <c r="AJ163" s="52" t="str">
        <f t="shared" si="21"/>
        <v/>
      </c>
      <c r="AK163" s="65"/>
      <c r="AL163" s="65" t="str">
        <f t="shared" si="24"/>
        <v>00</v>
      </c>
      <c r="AM163" s="67" t="str">
        <f t="shared" si="25"/>
        <v>00</v>
      </c>
      <c r="AN163" s="67" t="str">
        <f t="shared" si="26"/>
        <v>00</v>
      </c>
      <c r="AO163" s="67" t="str">
        <f t="shared" si="27"/>
        <v>00</v>
      </c>
      <c r="AQ163" s="206" t="str">
        <f t="shared" si="22"/>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0</v>
      </c>
      <c r="AE164" s="132">
        <f t="shared" si="30"/>
        <v>0</v>
      </c>
      <c r="AF164" s="132">
        <f t="shared" si="30"/>
        <v>0</v>
      </c>
      <c r="AG164" s="132">
        <f t="shared" si="30"/>
        <v>0</v>
      </c>
      <c r="AH164" s="132">
        <f t="shared" si="30"/>
        <v>0</v>
      </c>
      <c r="AI164" s="132">
        <f t="shared" si="30"/>
        <v>0</v>
      </c>
      <c r="AJ164" s="52" t="str">
        <f t="shared" si="21"/>
        <v/>
      </c>
      <c r="AK164" s="65"/>
      <c r="AL164" s="65" t="str">
        <f t="shared" si="24"/>
        <v>00</v>
      </c>
      <c r="AM164" s="67" t="str">
        <f t="shared" si="25"/>
        <v>00</v>
      </c>
      <c r="AN164" s="67" t="str">
        <f t="shared" si="26"/>
        <v>00</v>
      </c>
      <c r="AO164" s="67" t="str">
        <f t="shared" si="27"/>
        <v>00</v>
      </c>
      <c r="AQ164" s="206" t="str">
        <f t="shared" si="22"/>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0</v>
      </c>
      <c r="AE165" s="132">
        <f t="shared" si="30"/>
        <v>0</v>
      </c>
      <c r="AF165" s="132">
        <f t="shared" si="30"/>
        <v>0</v>
      </c>
      <c r="AG165" s="132">
        <f t="shared" si="30"/>
        <v>0</v>
      </c>
      <c r="AH165" s="132">
        <f t="shared" si="30"/>
        <v>0</v>
      </c>
      <c r="AI165" s="132">
        <f t="shared" si="30"/>
        <v>0</v>
      </c>
      <c r="AJ165" s="52" t="str">
        <f t="shared" si="21"/>
        <v/>
      </c>
      <c r="AK165" s="65"/>
      <c r="AL165" s="65" t="str">
        <f t="shared" si="24"/>
        <v>00</v>
      </c>
      <c r="AM165" s="67" t="str">
        <f t="shared" si="25"/>
        <v>00</v>
      </c>
      <c r="AN165" s="67" t="str">
        <f t="shared" si="26"/>
        <v>00</v>
      </c>
      <c r="AO165" s="67" t="str">
        <f t="shared" si="27"/>
        <v>00</v>
      </c>
      <c r="AQ165" s="206" t="str">
        <f t="shared" si="22"/>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0</v>
      </c>
      <c r="AE166" s="132">
        <f t="shared" si="30"/>
        <v>0</v>
      </c>
      <c r="AF166" s="132">
        <f t="shared" si="30"/>
        <v>0</v>
      </c>
      <c r="AG166" s="132">
        <f t="shared" si="30"/>
        <v>0</v>
      </c>
      <c r="AH166" s="132">
        <f t="shared" si="30"/>
        <v>0</v>
      </c>
      <c r="AI166" s="132">
        <f t="shared" si="30"/>
        <v>0</v>
      </c>
      <c r="AJ166" s="52" t="str">
        <f t="shared" si="21"/>
        <v/>
      </c>
      <c r="AK166" s="65"/>
      <c r="AL166" s="65" t="str">
        <f t="shared" si="24"/>
        <v>00</v>
      </c>
      <c r="AM166" s="67" t="str">
        <f t="shared" si="25"/>
        <v>00</v>
      </c>
      <c r="AN166" s="67" t="str">
        <f t="shared" si="26"/>
        <v>00</v>
      </c>
      <c r="AO166" s="67" t="str">
        <f t="shared" si="27"/>
        <v>00</v>
      </c>
      <c r="AQ166" s="206" t="str">
        <f t="shared" si="22"/>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0</v>
      </c>
      <c r="AE167" s="132">
        <f t="shared" si="30"/>
        <v>0</v>
      </c>
      <c r="AF167" s="132">
        <f t="shared" si="30"/>
        <v>0</v>
      </c>
      <c r="AG167" s="132">
        <f t="shared" si="30"/>
        <v>0</v>
      </c>
      <c r="AH167" s="132">
        <f t="shared" si="30"/>
        <v>0</v>
      </c>
      <c r="AI167" s="132">
        <f>IF(OR(AI37=0,AI37=1),1,0)</f>
        <v>0</v>
      </c>
      <c r="AJ167" s="52" t="str">
        <f t="shared" si="21"/>
        <v/>
      </c>
      <c r="AK167" s="65"/>
      <c r="AL167" s="65" t="str">
        <f t="shared" si="24"/>
        <v>00</v>
      </c>
      <c r="AM167" s="67" t="str">
        <f t="shared" si="25"/>
        <v>00</v>
      </c>
      <c r="AN167" s="67" t="str">
        <f t="shared" si="26"/>
        <v>00</v>
      </c>
      <c r="AO167" s="67" t="str">
        <f t="shared" si="27"/>
        <v>00</v>
      </c>
      <c r="AQ167" s="206" t="str">
        <f t="shared" si="22"/>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0</v>
      </c>
      <c r="AE168" s="132">
        <f t="shared" si="31"/>
        <v>0</v>
      </c>
      <c r="AF168" s="132">
        <f t="shared" si="31"/>
        <v>0</v>
      </c>
      <c r="AG168" s="132">
        <f t="shared" si="31"/>
        <v>0</v>
      </c>
      <c r="AH168" s="132">
        <f t="shared" si="31"/>
        <v>0</v>
      </c>
      <c r="AI168" s="132">
        <f t="shared" si="31"/>
        <v>0</v>
      </c>
      <c r="AJ168" s="52" t="str">
        <f t="shared" si="21"/>
        <v/>
      </c>
      <c r="AK168" s="65"/>
      <c r="AL168" s="65" t="str">
        <f t="shared" si="24"/>
        <v>00</v>
      </c>
      <c r="AM168" s="67" t="str">
        <f t="shared" si="25"/>
        <v>00</v>
      </c>
      <c r="AN168" s="67" t="str">
        <f t="shared" si="26"/>
        <v>00</v>
      </c>
      <c r="AO168" s="67" t="str">
        <f t="shared" si="27"/>
        <v>00</v>
      </c>
      <c r="AQ168" s="206" t="str">
        <f t="shared" si="22"/>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0</v>
      </c>
      <c r="AE169" s="132">
        <f t="shared" si="31"/>
        <v>0</v>
      </c>
      <c r="AF169" s="132">
        <f t="shared" si="31"/>
        <v>0</v>
      </c>
      <c r="AG169" s="132">
        <f t="shared" si="31"/>
        <v>0</v>
      </c>
      <c r="AH169" s="132">
        <f t="shared" si="31"/>
        <v>0</v>
      </c>
      <c r="AI169" s="132">
        <f t="shared" si="31"/>
        <v>0</v>
      </c>
      <c r="AJ169" s="52" t="str">
        <f t="shared" si="21"/>
        <v/>
      </c>
      <c r="AK169" s="65"/>
      <c r="AL169" s="65" t="str">
        <f t="shared" si="24"/>
        <v>00</v>
      </c>
      <c r="AM169" s="67" t="str">
        <f t="shared" si="25"/>
        <v>00</v>
      </c>
      <c r="AN169" s="67" t="str">
        <f t="shared" si="26"/>
        <v>00</v>
      </c>
      <c r="AO169" s="67" t="str">
        <f t="shared" si="27"/>
        <v>00</v>
      </c>
      <c r="AQ169" s="206" t="str">
        <f t="shared" si="22"/>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0</v>
      </c>
      <c r="AE170" s="132">
        <f t="shared" si="31"/>
        <v>0</v>
      </c>
      <c r="AF170" s="132">
        <f t="shared" si="31"/>
        <v>0</v>
      </c>
      <c r="AG170" s="132">
        <f t="shared" si="31"/>
        <v>0</v>
      </c>
      <c r="AH170" s="132">
        <f t="shared" si="31"/>
        <v>0</v>
      </c>
      <c r="AI170" s="132">
        <f t="shared" si="31"/>
        <v>0</v>
      </c>
      <c r="AJ170" s="52" t="str">
        <f t="shared" si="21"/>
        <v/>
      </c>
      <c r="AK170" s="65"/>
      <c r="AL170" s="65" t="str">
        <f t="shared" si="24"/>
        <v>00</v>
      </c>
      <c r="AM170" s="67" t="str">
        <f t="shared" si="25"/>
        <v>00</v>
      </c>
      <c r="AN170" s="67" t="str">
        <f t="shared" si="26"/>
        <v>00</v>
      </c>
      <c r="AO170" s="67" t="str">
        <f t="shared" si="27"/>
        <v>00</v>
      </c>
      <c r="AQ170" s="206" t="str">
        <f t="shared" si="22"/>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0</v>
      </c>
      <c r="AE171" s="132">
        <f t="shared" si="31"/>
        <v>0</v>
      </c>
      <c r="AF171" s="132">
        <f t="shared" si="31"/>
        <v>0</v>
      </c>
      <c r="AG171" s="132">
        <f t="shared" si="31"/>
        <v>0</v>
      </c>
      <c r="AH171" s="132">
        <f t="shared" si="31"/>
        <v>0</v>
      </c>
      <c r="AI171" s="132">
        <f t="shared" si="31"/>
        <v>0</v>
      </c>
      <c r="AJ171" s="52" t="str">
        <f t="shared" si="21"/>
        <v/>
      </c>
      <c r="AK171" s="65"/>
      <c r="AL171" s="65" t="str">
        <f t="shared" si="24"/>
        <v>00</v>
      </c>
      <c r="AM171" s="67" t="str">
        <f t="shared" si="25"/>
        <v>00</v>
      </c>
      <c r="AN171" s="67" t="str">
        <f t="shared" si="26"/>
        <v>00</v>
      </c>
      <c r="AO171" s="67" t="str">
        <f t="shared" si="27"/>
        <v>00</v>
      </c>
      <c r="AQ171" s="206" t="str">
        <f t="shared" si="22"/>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0</v>
      </c>
      <c r="AE172" s="132">
        <f t="shared" si="31"/>
        <v>0</v>
      </c>
      <c r="AF172" s="132">
        <f t="shared" si="31"/>
        <v>0</v>
      </c>
      <c r="AG172" s="132">
        <f t="shared" si="31"/>
        <v>0</v>
      </c>
      <c r="AH172" s="132">
        <f t="shared" si="31"/>
        <v>0</v>
      </c>
      <c r="AI172" s="132">
        <f t="shared" si="31"/>
        <v>0</v>
      </c>
      <c r="AJ172" s="52" t="str">
        <f t="shared" si="21"/>
        <v/>
      </c>
      <c r="AK172" s="65"/>
      <c r="AL172" s="65" t="str">
        <f t="shared" si="24"/>
        <v>00</v>
      </c>
      <c r="AM172" s="67" t="str">
        <f t="shared" si="25"/>
        <v>00</v>
      </c>
      <c r="AN172" s="67" t="str">
        <f t="shared" si="26"/>
        <v>00</v>
      </c>
      <c r="AO172" s="67" t="str">
        <f t="shared" si="27"/>
        <v>00</v>
      </c>
      <c r="AQ172" s="206" t="str">
        <f t="shared" si="22"/>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0</v>
      </c>
      <c r="AE173" s="132">
        <f t="shared" si="31"/>
        <v>0</v>
      </c>
      <c r="AF173" s="132">
        <f t="shared" si="31"/>
        <v>0</v>
      </c>
      <c r="AG173" s="132">
        <f t="shared" si="31"/>
        <v>0</v>
      </c>
      <c r="AH173" s="132">
        <f t="shared" si="31"/>
        <v>0</v>
      </c>
      <c r="AI173" s="132">
        <f t="shared" si="31"/>
        <v>0</v>
      </c>
      <c r="AJ173" s="52" t="str">
        <f t="shared" si="21"/>
        <v/>
      </c>
      <c r="AK173" s="65"/>
      <c r="AL173" s="65" t="str">
        <f t="shared" si="24"/>
        <v>00</v>
      </c>
      <c r="AM173" s="67" t="str">
        <f t="shared" si="25"/>
        <v>00</v>
      </c>
      <c r="AN173" s="67" t="str">
        <f t="shared" si="26"/>
        <v>00</v>
      </c>
      <c r="AO173" s="67" t="str">
        <f t="shared" si="27"/>
        <v>00</v>
      </c>
      <c r="AQ173" s="206" t="str">
        <f t="shared" si="22"/>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0</v>
      </c>
      <c r="AE174" s="132">
        <f t="shared" si="31"/>
        <v>0</v>
      </c>
      <c r="AF174" s="132">
        <f t="shared" si="31"/>
        <v>0</v>
      </c>
      <c r="AG174" s="132">
        <f t="shared" si="31"/>
        <v>0</v>
      </c>
      <c r="AH174" s="132">
        <f t="shared" si="31"/>
        <v>0</v>
      </c>
      <c r="AI174" s="132">
        <f t="shared" si="31"/>
        <v>0</v>
      </c>
      <c r="AJ174" s="52" t="str">
        <f t="shared" si="21"/>
        <v/>
      </c>
      <c r="AK174" s="65"/>
      <c r="AL174" s="65" t="str">
        <f t="shared" si="24"/>
        <v>00</v>
      </c>
      <c r="AM174" s="67" t="str">
        <f t="shared" si="25"/>
        <v>00</v>
      </c>
      <c r="AN174" s="67" t="str">
        <f t="shared" si="26"/>
        <v>00</v>
      </c>
      <c r="AO174" s="67" t="str">
        <f t="shared" si="27"/>
        <v>00</v>
      </c>
      <c r="AQ174" s="206" t="str">
        <f t="shared" si="22"/>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0</v>
      </c>
      <c r="AE175" s="132">
        <f t="shared" si="31"/>
        <v>0</v>
      </c>
      <c r="AF175" s="132">
        <f t="shared" si="31"/>
        <v>0</v>
      </c>
      <c r="AG175" s="132">
        <f t="shared" si="31"/>
        <v>0</v>
      </c>
      <c r="AH175" s="132">
        <f t="shared" si="31"/>
        <v>0</v>
      </c>
      <c r="AI175" s="132">
        <f>IF(OR(AI45=0,AI45=1),1,0)</f>
        <v>0</v>
      </c>
      <c r="AJ175" s="52" t="str">
        <f t="shared" si="21"/>
        <v/>
      </c>
      <c r="AK175" s="65"/>
      <c r="AL175" s="65" t="str">
        <f t="shared" si="24"/>
        <v>00</v>
      </c>
      <c r="AM175" s="67" t="str">
        <f t="shared" si="25"/>
        <v>00</v>
      </c>
      <c r="AN175" s="67" t="str">
        <f t="shared" si="26"/>
        <v>00</v>
      </c>
      <c r="AO175" s="67" t="str">
        <f t="shared" si="27"/>
        <v>00</v>
      </c>
      <c r="AQ175" s="206" t="str">
        <f t="shared" si="22"/>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0</v>
      </c>
      <c r="AE176" s="132">
        <f t="shared" si="32"/>
        <v>0</v>
      </c>
      <c r="AF176" s="132">
        <f t="shared" si="32"/>
        <v>0</v>
      </c>
      <c r="AG176" s="132">
        <f t="shared" si="32"/>
        <v>0</v>
      </c>
      <c r="AH176" s="132">
        <f t="shared" si="32"/>
        <v>0</v>
      </c>
      <c r="AI176" s="132">
        <f t="shared" si="32"/>
        <v>0</v>
      </c>
      <c r="AJ176" s="52" t="str">
        <f t="shared" si="21"/>
        <v/>
      </c>
      <c r="AK176" s="65"/>
      <c r="AL176" s="65" t="str">
        <f t="shared" si="24"/>
        <v>00</v>
      </c>
      <c r="AM176" s="67" t="str">
        <f t="shared" si="25"/>
        <v>00</v>
      </c>
      <c r="AN176" s="67" t="str">
        <f t="shared" si="26"/>
        <v>00</v>
      </c>
      <c r="AO176" s="67" t="str">
        <f t="shared" si="27"/>
        <v>00</v>
      </c>
      <c r="AQ176" s="206" t="str">
        <f t="shared" si="22"/>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0</v>
      </c>
      <c r="AE177" s="132">
        <f t="shared" si="32"/>
        <v>0</v>
      </c>
      <c r="AF177" s="132">
        <f t="shared" si="32"/>
        <v>0</v>
      </c>
      <c r="AG177" s="132">
        <f t="shared" si="32"/>
        <v>0</v>
      </c>
      <c r="AH177" s="132">
        <f t="shared" si="32"/>
        <v>0</v>
      </c>
      <c r="AI177" s="132">
        <f t="shared" si="32"/>
        <v>0</v>
      </c>
      <c r="AJ177" s="52" t="str">
        <f t="shared" si="21"/>
        <v/>
      </c>
      <c r="AK177" s="65"/>
      <c r="AL177" s="65" t="str">
        <f t="shared" si="24"/>
        <v>00</v>
      </c>
      <c r="AM177" s="67" t="str">
        <f t="shared" si="25"/>
        <v>00</v>
      </c>
      <c r="AN177" s="67" t="str">
        <f t="shared" si="26"/>
        <v>00</v>
      </c>
      <c r="AO177" s="67" t="str">
        <f t="shared" si="27"/>
        <v>00</v>
      </c>
      <c r="AQ177" s="206" t="str">
        <f t="shared" si="22"/>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0</v>
      </c>
      <c r="AE178" s="132">
        <f t="shared" si="32"/>
        <v>0</v>
      </c>
      <c r="AF178" s="132">
        <f t="shared" si="32"/>
        <v>0</v>
      </c>
      <c r="AG178" s="132">
        <f t="shared" si="32"/>
        <v>0</v>
      </c>
      <c r="AH178" s="132">
        <f t="shared" si="32"/>
        <v>0</v>
      </c>
      <c r="AI178" s="132">
        <f t="shared" si="32"/>
        <v>0</v>
      </c>
      <c r="AJ178" s="52" t="str">
        <f t="shared" si="21"/>
        <v/>
      </c>
      <c r="AK178" s="65"/>
      <c r="AL178" s="65" t="str">
        <f t="shared" si="24"/>
        <v>00</v>
      </c>
      <c r="AM178" s="67" t="str">
        <f t="shared" si="25"/>
        <v>00</v>
      </c>
      <c r="AN178" s="67" t="str">
        <f t="shared" si="26"/>
        <v>00</v>
      </c>
      <c r="AO178" s="67" t="str">
        <f t="shared" si="27"/>
        <v>00</v>
      </c>
      <c r="AQ178" s="206" t="str">
        <f t="shared" si="22"/>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0</v>
      </c>
      <c r="AE179" s="132">
        <f t="shared" si="32"/>
        <v>0</v>
      </c>
      <c r="AF179" s="132">
        <f t="shared" si="32"/>
        <v>0</v>
      </c>
      <c r="AG179" s="132">
        <f t="shared" si="32"/>
        <v>0</v>
      </c>
      <c r="AH179" s="132">
        <f t="shared" si="32"/>
        <v>0</v>
      </c>
      <c r="AI179" s="132">
        <f t="shared" si="32"/>
        <v>0</v>
      </c>
      <c r="AJ179" s="52" t="str">
        <f t="shared" si="21"/>
        <v/>
      </c>
      <c r="AK179" s="65"/>
      <c r="AL179" s="65" t="str">
        <f t="shared" si="24"/>
        <v>00</v>
      </c>
      <c r="AM179" s="67" t="str">
        <f t="shared" si="25"/>
        <v>00</v>
      </c>
      <c r="AN179" s="67" t="str">
        <f t="shared" si="26"/>
        <v>00</v>
      </c>
      <c r="AO179" s="67" t="str">
        <f t="shared" si="27"/>
        <v>00</v>
      </c>
      <c r="AQ179" s="206" t="str">
        <f t="shared" si="22"/>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0</v>
      </c>
      <c r="AE180" s="132">
        <f t="shared" si="32"/>
        <v>0</v>
      </c>
      <c r="AF180" s="132">
        <f t="shared" si="32"/>
        <v>0</v>
      </c>
      <c r="AG180" s="132">
        <f t="shared" si="32"/>
        <v>0</v>
      </c>
      <c r="AH180" s="132">
        <f t="shared" si="32"/>
        <v>0</v>
      </c>
      <c r="AI180" s="132">
        <f t="shared" si="32"/>
        <v>0</v>
      </c>
      <c r="AJ180" s="52" t="str">
        <f t="shared" si="21"/>
        <v/>
      </c>
      <c r="AK180" s="65"/>
      <c r="AL180" s="65" t="str">
        <f t="shared" si="24"/>
        <v>00</v>
      </c>
      <c r="AM180" s="67" t="str">
        <f t="shared" si="25"/>
        <v>00</v>
      </c>
      <c r="AN180" s="67" t="str">
        <f t="shared" si="26"/>
        <v>00</v>
      </c>
      <c r="AO180" s="67" t="str">
        <f t="shared" si="27"/>
        <v>00</v>
      </c>
      <c r="AQ180" s="206" t="str">
        <f t="shared" si="22"/>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0</v>
      </c>
      <c r="AE181" s="132">
        <f t="shared" si="32"/>
        <v>0</v>
      </c>
      <c r="AF181" s="132">
        <f t="shared" si="32"/>
        <v>0</v>
      </c>
      <c r="AG181" s="132">
        <f t="shared" si="32"/>
        <v>0</v>
      </c>
      <c r="AH181" s="132">
        <f t="shared" si="32"/>
        <v>0</v>
      </c>
      <c r="AI181" s="132">
        <f t="shared" si="32"/>
        <v>0</v>
      </c>
      <c r="AJ181" s="52" t="str">
        <f t="shared" si="21"/>
        <v/>
      </c>
      <c r="AK181" s="65"/>
      <c r="AL181" s="65" t="str">
        <f t="shared" si="24"/>
        <v>00</v>
      </c>
      <c r="AM181" s="67" t="str">
        <f t="shared" si="25"/>
        <v>00</v>
      </c>
      <c r="AN181" s="67" t="str">
        <f t="shared" si="26"/>
        <v>00</v>
      </c>
      <c r="AO181" s="67" t="str">
        <f t="shared" si="27"/>
        <v>00</v>
      </c>
      <c r="AQ181" s="206" t="str">
        <f t="shared" si="22"/>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0</v>
      </c>
      <c r="AE182" s="132">
        <f t="shared" si="32"/>
        <v>0</v>
      </c>
      <c r="AF182" s="132">
        <f t="shared" si="32"/>
        <v>0</v>
      </c>
      <c r="AG182" s="132">
        <f t="shared" si="32"/>
        <v>0</v>
      </c>
      <c r="AH182" s="132">
        <f t="shared" si="32"/>
        <v>0</v>
      </c>
      <c r="AI182" s="132">
        <f t="shared" si="32"/>
        <v>0</v>
      </c>
      <c r="AJ182" s="52" t="str">
        <f t="shared" si="21"/>
        <v/>
      </c>
      <c r="AK182" s="65"/>
      <c r="AL182" s="65" t="str">
        <f t="shared" si="24"/>
        <v>00</v>
      </c>
      <c r="AM182" s="67" t="str">
        <f t="shared" si="25"/>
        <v>00</v>
      </c>
      <c r="AN182" s="67" t="str">
        <f t="shared" si="26"/>
        <v>00</v>
      </c>
      <c r="AO182" s="67" t="str">
        <f t="shared" si="27"/>
        <v>00</v>
      </c>
      <c r="AQ182" s="206" t="str">
        <f t="shared" si="22"/>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0</v>
      </c>
      <c r="AE183" s="132">
        <f t="shared" si="32"/>
        <v>0</v>
      </c>
      <c r="AF183" s="132">
        <f t="shared" si="32"/>
        <v>0</v>
      </c>
      <c r="AG183" s="132">
        <f t="shared" si="32"/>
        <v>0</v>
      </c>
      <c r="AH183" s="132">
        <f t="shared" si="32"/>
        <v>0</v>
      </c>
      <c r="AI183" s="132">
        <f>IF(OR(AI53=0,AI53=1),1,0)</f>
        <v>0</v>
      </c>
      <c r="AJ183" s="52" t="str">
        <f t="shared" si="21"/>
        <v/>
      </c>
      <c r="AK183" s="65"/>
      <c r="AL183" s="65" t="str">
        <f t="shared" si="24"/>
        <v>00</v>
      </c>
      <c r="AM183" s="67" t="str">
        <f t="shared" si="25"/>
        <v>00</v>
      </c>
      <c r="AN183" s="67" t="str">
        <f t="shared" si="26"/>
        <v>00</v>
      </c>
      <c r="AO183" s="67" t="str">
        <f t="shared" si="27"/>
        <v>00</v>
      </c>
      <c r="AQ183" s="206" t="str">
        <f t="shared" si="22"/>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0</v>
      </c>
      <c r="AE184" s="132">
        <f t="shared" si="33"/>
        <v>0</v>
      </c>
      <c r="AF184" s="132">
        <f t="shared" si="33"/>
        <v>0</v>
      </c>
      <c r="AG184" s="132">
        <f t="shared" si="33"/>
        <v>0</v>
      </c>
      <c r="AH184" s="132">
        <f t="shared" si="33"/>
        <v>0</v>
      </c>
      <c r="AI184" s="132">
        <f t="shared" si="33"/>
        <v>0</v>
      </c>
      <c r="AJ184" s="52" t="str">
        <f t="shared" si="21"/>
        <v/>
      </c>
      <c r="AK184" s="65"/>
      <c r="AL184" s="65" t="str">
        <f t="shared" si="24"/>
        <v>00</v>
      </c>
      <c r="AM184" s="67" t="str">
        <f t="shared" si="25"/>
        <v>00</v>
      </c>
      <c r="AN184" s="67" t="str">
        <f t="shared" si="26"/>
        <v>00</v>
      </c>
      <c r="AO184" s="67" t="str">
        <f t="shared" si="27"/>
        <v>00</v>
      </c>
      <c r="AQ184" s="206" t="str">
        <f t="shared" si="22"/>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0</v>
      </c>
      <c r="AE185" s="132">
        <f t="shared" si="33"/>
        <v>0</v>
      </c>
      <c r="AF185" s="132">
        <f t="shared" si="33"/>
        <v>0</v>
      </c>
      <c r="AG185" s="132">
        <f t="shared" si="33"/>
        <v>0</v>
      </c>
      <c r="AH185" s="132">
        <f t="shared" si="33"/>
        <v>0</v>
      </c>
      <c r="AI185" s="132">
        <f t="shared" si="33"/>
        <v>0</v>
      </c>
      <c r="AJ185" s="52" t="str">
        <f t="shared" si="21"/>
        <v/>
      </c>
      <c r="AK185" s="65"/>
      <c r="AL185" s="65" t="str">
        <f t="shared" si="24"/>
        <v>00</v>
      </c>
      <c r="AM185" s="67" t="str">
        <f t="shared" si="25"/>
        <v>00</v>
      </c>
      <c r="AN185" s="67" t="str">
        <f t="shared" si="26"/>
        <v>00</v>
      </c>
      <c r="AO185" s="67" t="str">
        <f t="shared" si="27"/>
        <v>00</v>
      </c>
      <c r="AQ185" s="206" t="str">
        <f t="shared" si="22"/>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0</v>
      </c>
      <c r="AE186" s="132">
        <f t="shared" si="33"/>
        <v>0</v>
      </c>
      <c r="AF186" s="132">
        <f t="shared" si="33"/>
        <v>0</v>
      </c>
      <c r="AG186" s="132">
        <f t="shared" si="33"/>
        <v>0</v>
      </c>
      <c r="AH186" s="132">
        <f t="shared" si="33"/>
        <v>0</v>
      </c>
      <c r="AI186" s="132">
        <f t="shared" si="33"/>
        <v>0</v>
      </c>
      <c r="AJ186" s="52" t="str">
        <f t="shared" si="21"/>
        <v/>
      </c>
      <c r="AK186" s="65"/>
      <c r="AL186" s="65" t="str">
        <f t="shared" si="24"/>
        <v>00</v>
      </c>
      <c r="AM186" s="67" t="str">
        <f t="shared" si="25"/>
        <v>00</v>
      </c>
      <c r="AN186" s="67" t="str">
        <f t="shared" si="26"/>
        <v>00</v>
      </c>
      <c r="AO186" s="67" t="str">
        <f t="shared" si="27"/>
        <v>00</v>
      </c>
      <c r="AQ186" s="206" t="str">
        <f t="shared" si="22"/>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0</v>
      </c>
      <c r="AE187" s="132">
        <f t="shared" si="33"/>
        <v>0</v>
      </c>
      <c r="AF187" s="132">
        <f t="shared" si="33"/>
        <v>0</v>
      </c>
      <c r="AG187" s="132">
        <f t="shared" si="33"/>
        <v>0</v>
      </c>
      <c r="AH187" s="132">
        <f t="shared" si="33"/>
        <v>0</v>
      </c>
      <c r="AI187" s="132">
        <f t="shared" si="33"/>
        <v>0</v>
      </c>
      <c r="AJ187" s="52" t="str">
        <f t="shared" si="21"/>
        <v/>
      </c>
      <c r="AK187" s="65"/>
      <c r="AL187" s="65" t="str">
        <f t="shared" si="24"/>
        <v>00</v>
      </c>
      <c r="AM187" s="67" t="str">
        <f t="shared" si="25"/>
        <v>00</v>
      </c>
      <c r="AN187" s="67" t="str">
        <f t="shared" si="26"/>
        <v>00</v>
      </c>
      <c r="AO187" s="67" t="str">
        <f t="shared" si="27"/>
        <v>00</v>
      </c>
      <c r="AQ187" s="206" t="str">
        <f t="shared" si="22"/>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0</v>
      </c>
      <c r="AE188" s="132">
        <f t="shared" si="33"/>
        <v>0</v>
      </c>
      <c r="AF188" s="132">
        <f t="shared" si="33"/>
        <v>0</v>
      </c>
      <c r="AG188" s="132">
        <f t="shared" si="33"/>
        <v>0</v>
      </c>
      <c r="AH188" s="132">
        <f t="shared" si="33"/>
        <v>0</v>
      </c>
      <c r="AI188" s="132">
        <f t="shared" si="33"/>
        <v>0</v>
      </c>
      <c r="AJ188" s="52" t="str">
        <f t="shared" si="21"/>
        <v/>
      </c>
      <c r="AK188" s="65"/>
      <c r="AL188" s="65" t="str">
        <f t="shared" si="24"/>
        <v>00</v>
      </c>
      <c r="AM188" s="67" t="str">
        <f t="shared" si="25"/>
        <v>00</v>
      </c>
      <c r="AN188" s="67" t="str">
        <f t="shared" si="26"/>
        <v>00</v>
      </c>
      <c r="AO188" s="67" t="str">
        <f t="shared" si="27"/>
        <v>00</v>
      </c>
      <c r="AQ188" s="206" t="str">
        <f t="shared" si="22"/>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0</v>
      </c>
      <c r="AE189" s="132">
        <f t="shared" si="33"/>
        <v>0</v>
      </c>
      <c r="AF189" s="132">
        <f t="shared" si="33"/>
        <v>0</v>
      </c>
      <c r="AG189" s="132">
        <f t="shared" si="33"/>
        <v>0</v>
      </c>
      <c r="AH189" s="132">
        <f t="shared" si="33"/>
        <v>0</v>
      </c>
      <c r="AI189" s="132">
        <f t="shared" si="33"/>
        <v>0</v>
      </c>
      <c r="AJ189" s="52" t="str">
        <f t="shared" si="21"/>
        <v/>
      </c>
      <c r="AK189" s="65"/>
      <c r="AL189" s="65" t="str">
        <f t="shared" si="24"/>
        <v>00</v>
      </c>
      <c r="AM189" s="67" t="str">
        <f t="shared" si="25"/>
        <v>00</v>
      </c>
      <c r="AN189" s="67" t="str">
        <f t="shared" si="26"/>
        <v>00</v>
      </c>
      <c r="AO189" s="67" t="str">
        <f t="shared" si="27"/>
        <v>00</v>
      </c>
      <c r="AQ189" s="206" t="str">
        <f t="shared" si="22"/>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0</v>
      </c>
      <c r="AE190" s="132">
        <f t="shared" si="33"/>
        <v>0</v>
      </c>
      <c r="AF190" s="132">
        <f t="shared" si="33"/>
        <v>0</v>
      </c>
      <c r="AG190" s="132">
        <f t="shared" si="33"/>
        <v>0</v>
      </c>
      <c r="AH190" s="132">
        <f t="shared" si="33"/>
        <v>0</v>
      </c>
      <c r="AI190" s="132">
        <f t="shared" si="33"/>
        <v>0</v>
      </c>
      <c r="AJ190" s="52" t="str">
        <f t="shared" si="21"/>
        <v/>
      </c>
      <c r="AK190" s="65"/>
      <c r="AL190" s="65" t="str">
        <f t="shared" si="24"/>
        <v>00</v>
      </c>
      <c r="AM190" s="67" t="str">
        <f t="shared" si="25"/>
        <v>00</v>
      </c>
      <c r="AN190" s="67" t="str">
        <f t="shared" si="26"/>
        <v>00</v>
      </c>
      <c r="AO190" s="67" t="str">
        <f t="shared" si="27"/>
        <v>00</v>
      </c>
      <c r="AQ190" s="206" t="str">
        <f t="shared" si="22"/>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0</v>
      </c>
      <c r="AE191" s="132">
        <f t="shared" si="33"/>
        <v>0</v>
      </c>
      <c r="AF191" s="132">
        <f t="shared" si="33"/>
        <v>0</v>
      </c>
      <c r="AG191" s="132">
        <f t="shared" si="33"/>
        <v>0</v>
      </c>
      <c r="AH191" s="132">
        <f t="shared" si="33"/>
        <v>0</v>
      </c>
      <c r="AI191" s="132">
        <f>IF(OR(AI61=0,AI61=1),1,0)</f>
        <v>0</v>
      </c>
      <c r="AJ191" s="52" t="str">
        <f t="shared" si="21"/>
        <v/>
      </c>
      <c r="AK191" s="65"/>
      <c r="AL191" s="65" t="str">
        <f t="shared" si="24"/>
        <v>00</v>
      </c>
      <c r="AM191" s="67" t="str">
        <f t="shared" si="25"/>
        <v>00</v>
      </c>
      <c r="AN191" s="67" t="str">
        <f t="shared" si="26"/>
        <v>00</v>
      </c>
      <c r="AO191" s="67" t="str">
        <f t="shared" si="27"/>
        <v>00</v>
      </c>
      <c r="AQ191" s="206" t="str">
        <f t="shared" si="22"/>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0</v>
      </c>
      <c r="AE192" s="132">
        <f t="shared" si="34"/>
        <v>0</v>
      </c>
      <c r="AF192" s="132">
        <f t="shared" si="34"/>
        <v>0</v>
      </c>
      <c r="AG192" s="132">
        <f t="shared" si="34"/>
        <v>0</v>
      </c>
      <c r="AH192" s="132">
        <f t="shared" si="34"/>
        <v>0</v>
      </c>
      <c r="AI192" s="132">
        <f t="shared" si="34"/>
        <v>0</v>
      </c>
      <c r="AJ192" s="52" t="str">
        <f t="shared" si="21"/>
        <v/>
      </c>
      <c r="AK192" s="65"/>
      <c r="AL192" s="65" t="str">
        <f t="shared" si="24"/>
        <v>00</v>
      </c>
      <c r="AM192" s="67" t="str">
        <f t="shared" si="25"/>
        <v>00</v>
      </c>
      <c r="AN192" s="67" t="str">
        <f t="shared" si="26"/>
        <v>00</v>
      </c>
      <c r="AO192" s="67" t="str">
        <f t="shared" si="27"/>
        <v>00</v>
      </c>
      <c r="AQ192" s="206" t="str">
        <f t="shared" si="22"/>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0</v>
      </c>
      <c r="AE193" s="132">
        <f t="shared" si="34"/>
        <v>0</v>
      </c>
      <c r="AF193" s="132">
        <f t="shared" si="34"/>
        <v>0</v>
      </c>
      <c r="AG193" s="132">
        <f t="shared" si="34"/>
        <v>0</v>
      </c>
      <c r="AH193" s="132">
        <f t="shared" si="34"/>
        <v>0</v>
      </c>
      <c r="AI193" s="132">
        <f t="shared" si="34"/>
        <v>0</v>
      </c>
      <c r="AJ193" s="52" t="str">
        <f t="shared" si="21"/>
        <v/>
      </c>
      <c r="AK193" s="65"/>
      <c r="AL193" s="65" t="str">
        <f t="shared" si="24"/>
        <v>00</v>
      </c>
      <c r="AM193" s="67" t="str">
        <f t="shared" si="25"/>
        <v>00</v>
      </c>
      <c r="AN193" s="67" t="str">
        <f t="shared" si="26"/>
        <v>00</v>
      </c>
      <c r="AO193" s="67" t="str">
        <f t="shared" si="27"/>
        <v>00</v>
      </c>
      <c r="AQ193" s="206" t="str">
        <f t="shared" si="22"/>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0</v>
      </c>
      <c r="AE194" s="132">
        <f t="shared" si="34"/>
        <v>0</v>
      </c>
      <c r="AF194" s="132">
        <f t="shared" si="34"/>
        <v>0</v>
      </c>
      <c r="AG194" s="132">
        <f t="shared" si="34"/>
        <v>0</v>
      </c>
      <c r="AH194" s="132">
        <f t="shared" si="34"/>
        <v>0</v>
      </c>
      <c r="AI194" s="132">
        <f t="shared" si="34"/>
        <v>0</v>
      </c>
      <c r="AJ194" s="52" t="str">
        <f t="shared" si="21"/>
        <v/>
      </c>
      <c r="AK194" s="65"/>
      <c r="AL194" s="65" t="str">
        <f t="shared" si="24"/>
        <v>00</v>
      </c>
      <c r="AM194" s="67" t="str">
        <f t="shared" si="25"/>
        <v>00</v>
      </c>
      <c r="AN194" s="67" t="str">
        <f t="shared" si="26"/>
        <v>00</v>
      </c>
      <c r="AO194" s="67" t="str">
        <f t="shared" si="27"/>
        <v>00</v>
      </c>
      <c r="AQ194" s="206" t="str">
        <f t="shared" si="22"/>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0</v>
      </c>
      <c r="AE195" s="132">
        <f t="shared" si="34"/>
        <v>0</v>
      </c>
      <c r="AF195" s="132">
        <f t="shared" si="34"/>
        <v>0</v>
      </c>
      <c r="AG195" s="132">
        <f t="shared" si="34"/>
        <v>0</v>
      </c>
      <c r="AH195" s="132">
        <f t="shared" si="34"/>
        <v>0</v>
      </c>
      <c r="AI195" s="132">
        <f t="shared" si="34"/>
        <v>0</v>
      </c>
      <c r="AJ195" s="52" t="str">
        <f t="shared" si="21"/>
        <v/>
      </c>
      <c r="AK195" s="65"/>
      <c r="AL195" s="65" t="str">
        <f t="shared" si="24"/>
        <v>00</v>
      </c>
      <c r="AM195" s="67" t="str">
        <f t="shared" si="25"/>
        <v>00</v>
      </c>
      <c r="AN195" s="67" t="str">
        <f t="shared" si="26"/>
        <v>00</v>
      </c>
      <c r="AO195" s="67" t="str">
        <f t="shared" si="27"/>
        <v>00</v>
      </c>
      <c r="AQ195" s="206" t="str">
        <f t="shared" si="22"/>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0</v>
      </c>
      <c r="AE196" s="132">
        <f t="shared" si="34"/>
        <v>0</v>
      </c>
      <c r="AF196" s="132">
        <f t="shared" si="34"/>
        <v>0</v>
      </c>
      <c r="AG196" s="132">
        <f t="shared" si="34"/>
        <v>0</v>
      </c>
      <c r="AH196" s="132">
        <f t="shared" si="34"/>
        <v>0</v>
      </c>
      <c r="AI196" s="132">
        <f t="shared" si="34"/>
        <v>0</v>
      </c>
      <c r="AJ196" s="52" t="str">
        <f t="shared" si="21"/>
        <v/>
      </c>
      <c r="AK196" s="65"/>
      <c r="AL196" s="65" t="str">
        <f t="shared" si="24"/>
        <v>00</v>
      </c>
      <c r="AM196" s="67" t="str">
        <f t="shared" si="25"/>
        <v>00</v>
      </c>
      <c r="AN196" s="67" t="str">
        <f t="shared" si="26"/>
        <v>00</v>
      </c>
      <c r="AO196" s="67" t="str">
        <f t="shared" si="27"/>
        <v>00</v>
      </c>
      <c r="AQ196" s="206" t="str">
        <f t="shared" si="22"/>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0</v>
      </c>
      <c r="AE197" s="132">
        <f t="shared" si="34"/>
        <v>0</v>
      </c>
      <c r="AF197" s="132">
        <f t="shared" si="34"/>
        <v>0</v>
      </c>
      <c r="AG197" s="132">
        <f t="shared" si="34"/>
        <v>0</v>
      </c>
      <c r="AH197" s="132">
        <f t="shared" si="34"/>
        <v>0</v>
      </c>
      <c r="AI197" s="132">
        <f t="shared" si="34"/>
        <v>0</v>
      </c>
      <c r="AJ197" s="52" t="str">
        <f t="shared" si="21"/>
        <v/>
      </c>
      <c r="AK197" s="65"/>
      <c r="AL197" s="65" t="str">
        <f t="shared" si="24"/>
        <v>00</v>
      </c>
      <c r="AM197" s="67" t="str">
        <f t="shared" si="25"/>
        <v>00</v>
      </c>
      <c r="AN197" s="67" t="str">
        <f t="shared" si="26"/>
        <v>00</v>
      </c>
      <c r="AO197" s="67" t="str">
        <f t="shared" si="27"/>
        <v>00</v>
      </c>
      <c r="AQ197" s="206" t="str">
        <f t="shared" si="22"/>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0</v>
      </c>
      <c r="AE198" s="132">
        <f t="shared" si="34"/>
        <v>0</v>
      </c>
      <c r="AF198" s="132">
        <f t="shared" si="34"/>
        <v>0</v>
      </c>
      <c r="AG198" s="132">
        <f t="shared" si="34"/>
        <v>0</v>
      </c>
      <c r="AH198" s="132">
        <f t="shared" si="34"/>
        <v>0</v>
      </c>
      <c r="AI198" s="132">
        <f t="shared" si="34"/>
        <v>0</v>
      </c>
      <c r="AJ198" s="52" t="str">
        <f t="shared" si="21"/>
        <v/>
      </c>
      <c r="AK198" s="65"/>
      <c r="AL198" s="65" t="str">
        <f t="shared" si="24"/>
        <v>00</v>
      </c>
      <c r="AM198" s="67" t="str">
        <f t="shared" si="25"/>
        <v>00</v>
      </c>
      <c r="AN198" s="67" t="str">
        <f t="shared" si="26"/>
        <v>00</v>
      </c>
      <c r="AO198" s="67" t="str">
        <f t="shared" si="27"/>
        <v>00</v>
      </c>
      <c r="AQ198" s="206" t="str">
        <f t="shared" si="22"/>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0</v>
      </c>
      <c r="AE199" s="132">
        <f t="shared" si="34"/>
        <v>0</v>
      </c>
      <c r="AF199" s="132">
        <f t="shared" si="34"/>
        <v>0</v>
      </c>
      <c r="AG199" s="132">
        <f t="shared" si="34"/>
        <v>0</v>
      </c>
      <c r="AH199" s="132">
        <f t="shared" si="34"/>
        <v>0</v>
      </c>
      <c r="AI199" s="132">
        <f>IF(OR(AI69=0,AI69=1),1,0)</f>
        <v>0</v>
      </c>
      <c r="AJ199" s="52" t="str">
        <f t="shared" si="21"/>
        <v/>
      </c>
      <c r="AK199" s="65"/>
      <c r="AL199" s="65" t="str">
        <f t="shared" si="24"/>
        <v>00</v>
      </c>
      <c r="AM199" s="67" t="str">
        <f t="shared" si="25"/>
        <v>00</v>
      </c>
      <c r="AN199" s="67" t="str">
        <f t="shared" si="26"/>
        <v>00</v>
      </c>
      <c r="AO199" s="67" t="str">
        <f t="shared" si="27"/>
        <v>00</v>
      </c>
      <c r="AQ199" s="206" t="str">
        <f t="shared" si="22"/>
        <v/>
      </c>
    </row>
  </sheetData>
  <protectedRanges>
    <protectedRange sqref="L3:AF3 D23:AJ69 D6:AH11 D12:AG13 D14:AI22 AJ22" name="Table作成編集範囲"/>
    <protectedRange sqref="AH12:AH13 AI6:AI13" name="Table作成編集範囲_1"/>
    <protectedRange sqref="AG3:AI3" name="Table作成編集範囲_2"/>
    <protectedRange sqref="AJ6:AJ21" name="Table作成編集範囲_3"/>
    <protectedRange sqref="B3" name="Table作成編集範囲_4"/>
  </protectedRanges>
  <mergeCells count="4">
    <mergeCell ref="C2:C3"/>
    <mergeCell ref="AJ2:AJ3"/>
    <mergeCell ref="A4:B5"/>
    <mergeCell ref="AG3:AH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1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62C4B46-9118-400B-AF01-6E6007870E9A}">
          <x14:formula1>
            <xm:f>CH_Design!$C$3:$C$103</xm:f>
          </x14:formula1>
          <xm:sqref>AJ6:AJ69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F807-AB30-4AA5-BD19-557804E5538F}">
  <sheetPr>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261" t="s">
        <v>123</v>
      </c>
      <c r="C2" s="34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42" t="s">
        <v>51</v>
      </c>
    </row>
    <row r="3" spans="1:49" ht="213" customHeight="1" thickBot="1">
      <c r="B3" s="262" t="str">
        <f>IF(OR(IF(COUNTIF(D6:AC69,"0")&lt;&gt;0,TRUE,FALSE),IF(COUNTIF(D6:AC69,"1")&lt;&gt;0,TRUE,FALSE)),"Search Table","Index Table")</f>
        <v>Index Table</v>
      </c>
      <c r="C3" s="34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344" t="s">
        <v>327</v>
      </c>
      <c r="AE3" s="346"/>
      <c r="AF3" s="344" t="s">
        <v>368</v>
      </c>
      <c r="AG3" s="345"/>
      <c r="AH3" s="345"/>
      <c r="AI3" s="346"/>
      <c r="AJ3" s="343"/>
      <c r="AR3" s="98" t="s">
        <v>96</v>
      </c>
    </row>
    <row r="4" spans="1:49" ht="14.25" thickBot="1">
      <c r="A4" s="336" t="s">
        <v>63</v>
      </c>
      <c r="B4" s="337"/>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136"/>
      <c r="AR4" s="263" t="s">
        <v>82</v>
      </c>
      <c r="AS4" s="264"/>
      <c r="AT4" s="264"/>
      <c r="AU4" s="264"/>
      <c r="AV4" s="264"/>
      <c r="AW4" s="265"/>
    </row>
    <row r="5" spans="1:49" ht="14.25" thickBot="1">
      <c r="A5" s="338"/>
      <c r="B5" s="339"/>
      <c r="C5" s="257"/>
      <c r="D5" s="257"/>
      <c r="E5" s="257"/>
      <c r="F5" s="257"/>
      <c r="G5" s="257"/>
      <c r="H5" s="257"/>
      <c r="I5" s="257"/>
      <c r="J5" s="257"/>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137"/>
      <c r="AR5" s="89" t="str">
        <f ca="1">"static const U4  "&amp;AW8&amp;"["&amp;AW10&amp;"]"&amp;" = {"</f>
        <v>static const U4  u4_sp_ALERT_S_ADTJA_PD_HFNL_CRIT[ALERT_S_ADTJA_PD_HFNL_NUM_DST] = {</v>
      </c>
      <c r="AS5" s="89" t="str">
        <f ca="1">"static const U4  "&amp;$AW$9&amp;"["&amp;$AW$10&amp;"] = {"</f>
        <v>static const U4  u4_sp_ALERT_S_ADTJA_PD_HFNL_MASK[ALERT_S_ADTJA_PD_HFNL_NUM_DST] = {</v>
      </c>
      <c r="AT5" s="89" t="str">
        <f ca="1">"static const U1  "&amp;$AW$11&amp;"["&amp;$AW$10&amp;"] = {"</f>
        <v>static const U1  u1_sp_ALERT_S_ADTJA_PD_HFNL_DST[ALERT_S_ADTJA_PD_HFNL_NUM_DST] = {</v>
      </c>
      <c r="AU5" s="89" t="str">
        <f ca="1">"const ST_ALERT_MTRX "&amp;$AW$12&amp;" = {"</f>
        <v>const ST_ALERT_MTRX st_gp_ALERT_S_ADTJA_MTRX[10] = {</v>
      </c>
      <c r="AV5" s="70" t="str">
        <f ca="1">"#define "&amp;AW10&amp;REPT(" ",41-LEN(AW10))&amp;"("&amp;AW13&amp;"U)"</f>
        <v>#define ALERT_S_ADTJA_PD_HFNL_NUM_DST            (64U)</v>
      </c>
      <c r="AW5" s="71"/>
    </row>
    <row r="6" spans="1:49">
      <c r="B6" s="140" t="str">
        <f ca="1">"Table "&amp;$AW$6</f>
        <v>Table PD_HFNL</v>
      </c>
      <c r="C6" s="57">
        <f>ROW()-ROW($C$6)</f>
        <v>0</v>
      </c>
      <c r="D6" s="35" t="s">
        <v>67</v>
      </c>
      <c r="E6" s="35" t="s">
        <v>67</v>
      </c>
      <c r="F6" s="35" t="s">
        <v>67</v>
      </c>
      <c r="G6" s="35" t="s">
        <v>67</v>
      </c>
      <c r="H6" s="35" t="s">
        <v>67</v>
      </c>
      <c r="I6" s="35" t="s">
        <v>67</v>
      </c>
      <c r="J6" s="35" t="s">
        <v>67</v>
      </c>
      <c r="K6" s="35" t="s">
        <v>67</v>
      </c>
      <c r="L6" s="35" t="s">
        <v>67</v>
      </c>
      <c r="M6" s="35" t="s">
        <v>67</v>
      </c>
      <c r="N6" s="35" t="s">
        <v>67</v>
      </c>
      <c r="O6" s="35" t="s">
        <v>67</v>
      </c>
      <c r="P6" s="35" t="s">
        <v>67</v>
      </c>
      <c r="Q6" s="35" t="s">
        <v>67</v>
      </c>
      <c r="R6" s="35" t="s">
        <v>67</v>
      </c>
      <c r="S6" s="35" t="s">
        <v>67</v>
      </c>
      <c r="T6" s="35" t="s">
        <v>67</v>
      </c>
      <c r="U6" s="35" t="s">
        <v>67</v>
      </c>
      <c r="V6" s="35" t="s">
        <v>67</v>
      </c>
      <c r="W6" s="35" t="s">
        <v>67</v>
      </c>
      <c r="X6" s="35" t="s">
        <v>67</v>
      </c>
      <c r="Y6" s="35" t="s">
        <v>67</v>
      </c>
      <c r="Z6" s="258" t="s">
        <v>67</v>
      </c>
      <c r="AA6" s="258" t="s">
        <v>67</v>
      </c>
      <c r="AB6" s="258" t="s">
        <v>67</v>
      </c>
      <c r="AC6" s="258" t="s">
        <v>67</v>
      </c>
      <c r="AD6" s="258">
        <v>0</v>
      </c>
      <c r="AE6" s="258">
        <v>0</v>
      </c>
      <c r="AF6" s="258">
        <v>0</v>
      </c>
      <c r="AG6" s="258">
        <v>0</v>
      </c>
      <c r="AH6" s="258">
        <v>0</v>
      </c>
      <c r="AI6" s="258">
        <v>0</v>
      </c>
      <c r="AJ6" s="56" t="s">
        <v>32</v>
      </c>
      <c r="AL6" s="20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(U4)0x0000003FU,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PD_HFNL</v>
      </c>
    </row>
    <row r="7" spans="1:49">
      <c r="B7" s="140"/>
      <c r="C7" s="52">
        <f t="shared" ref="C7:C69" si="2">ROW()-ROW($C$6)</f>
        <v>1</v>
      </c>
      <c r="D7" s="258" t="s">
        <v>67</v>
      </c>
      <c r="E7" s="258" t="s">
        <v>67</v>
      </c>
      <c r="F7" s="258" t="s">
        <v>67</v>
      </c>
      <c r="G7" s="258" t="s">
        <v>67</v>
      </c>
      <c r="H7" s="258" t="s">
        <v>67</v>
      </c>
      <c r="I7" s="258" t="s">
        <v>67</v>
      </c>
      <c r="J7" s="258" t="s">
        <v>67</v>
      </c>
      <c r="K7" s="258" t="s">
        <v>67</v>
      </c>
      <c r="L7" s="258" t="s">
        <v>67</v>
      </c>
      <c r="M7" s="258" t="s">
        <v>67</v>
      </c>
      <c r="N7" s="258" t="s">
        <v>67</v>
      </c>
      <c r="O7" s="258" t="s">
        <v>67</v>
      </c>
      <c r="P7" s="258" t="s">
        <v>67</v>
      </c>
      <c r="Q7" s="258" t="s">
        <v>67</v>
      </c>
      <c r="R7" s="258" t="s">
        <v>67</v>
      </c>
      <c r="S7" s="258" t="s">
        <v>67</v>
      </c>
      <c r="T7" s="258" t="s">
        <v>67</v>
      </c>
      <c r="U7" s="258" t="s">
        <v>67</v>
      </c>
      <c r="V7" s="258" t="s">
        <v>67</v>
      </c>
      <c r="W7" s="258" t="s">
        <v>67</v>
      </c>
      <c r="X7" s="258" t="s">
        <v>67</v>
      </c>
      <c r="Y7" s="258" t="s">
        <v>67</v>
      </c>
      <c r="Z7" s="258" t="s">
        <v>67</v>
      </c>
      <c r="AA7" s="258" t="s">
        <v>67</v>
      </c>
      <c r="AB7" s="258" t="s">
        <v>67</v>
      </c>
      <c r="AC7" s="258" t="s">
        <v>67</v>
      </c>
      <c r="AD7" s="258">
        <v>0</v>
      </c>
      <c r="AE7" s="258">
        <v>0</v>
      </c>
      <c r="AF7" s="258">
        <v>0</v>
      </c>
      <c r="AG7" s="258">
        <v>0</v>
      </c>
      <c r="AH7" s="258">
        <v>0</v>
      </c>
      <c r="AI7" s="258">
        <v>1</v>
      </c>
      <c r="AJ7" s="56" t="s">
        <v>301</v>
      </c>
      <c r="AL7" s="206" t="str">
        <f t="shared" ca="1" si="0"/>
        <v xml:space="preserve">    (U1)ALERT_REQ_S_ADTJA_PD_HFNL_WRN1</v>
      </c>
      <c r="AR7" s="68" t="str">
        <f t="shared" ref="AR7:AR70" si="3">IF(AQ72&lt;&gt;"",AQ72,IF(AQ71&lt;&gt;"","};",""))</f>
        <v xml:space="preserve">    (U4)0x00000001U,                                                           /* 01 WRN1                                            */</v>
      </c>
      <c r="AS7" s="68" t="str">
        <f t="shared" ref="AS7:AS70" si="4">IF(AQ137&lt;&gt;"",AQ137,IF(AQ136&lt;&gt;"","};",""))</f>
        <v xml:space="preserve">    (U4)0x0000003FU,                                                           /* 01 WRN1                                            */</v>
      </c>
      <c r="AT7" s="68" t="str">
        <f t="shared" ca="1" si="1"/>
        <v xml:space="preserve">    (U1)ALERT_REQ_S_ADTJA_PD_HFNL_WRN1,                                        /* 01 WRN1                                            */</v>
      </c>
      <c r="AU7" s="68" t="str">
        <f ca="1">"        &amp;"&amp;$AW$14&amp;","&amp;REPT(" ",69-LEN($AW$14))&amp;"/* fp_u4_SRC_CHK                                      */"</f>
        <v xml:space="preserve">        &amp;u4_s_AlertS_adtjaPdHfnlSrcchk,                                        /* fp_u4_SRC_CHK                                      */</v>
      </c>
      <c r="AV7" s="54" t="s">
        <v>71</v>
      </c>
      <c r="AW7" s="139">
        <f>IF(B3="Search Table",1,0)</f>
        <v>0</v>
      </c>
    </row>
    <row r="8" spans="1:49">
      <c r="B8" s="140"/>
      <c r="C8" s="52">
        <f t="shared" si="2"/>
        <v>2</v>
      </c>
      <c r="D8" s="258" t="s">
        <v>67</v>
      </c>
      <c r="E8" s="258" t="s">
        <v>67</v>
      </c>
      <c r="F8" s="258" t="s">
        <v>67</v>
      </c>
      <c r="G8" s="258" t="s">
        <v>67</v>
      </c>
      <c r="H8" s="258" t="s">
        <v>67</v>
      </c>
      <c r="I8" s="258" t="s">
        <v>67</v>
      </c>
      <c r="J8" s="258" t="s">
        <v>67</v>
      </c>
      <c r="K8" s="258" t="s">
        <v>67</v>
      </c>
      <c r="L8" s="258" t="s">
        <v>67</v>
      </c>
      <c r="M8" s="258" t="s">
        <v>67</v>
      </c>
      <c r="N8" s="258" t="s">
        <v>67</v>
      </c>
      <c r="O8" s="258" t="s">
        <v>67</v>
      </c>
      <c r="P8" s="258" t="s">
        <v>67</v>
      </c>
      <c r="Q8" s="258" t="s">
        <v>67</v>
      </c>
      <c r="R8" s="258" t="s">
        <v>67</v>
      </c>
      <c r="S8" s="258" t="s">
        <v>67</v>
      </c>
      <c r="T8" s="258" t="s">
        <v>67</v>
      </c>
      <c r="U8" s="258" t="s">
        <v>67</v>
      </c>
      <c r="V8" s="258" t="s">
        <v>67</v>
      </c>
      <c r="W8" s="258" t="s">
        <v>67</v>
      </c>
      <c r="X8" s="258" t="s">
        <v>67</v>
      </c>
      <c r="Y8" s="258" t="s">
        <v>67</v>
      </c>
      <c r="Z8" s="258" t="s">
        <v>67</v>
      </c>
      <c r="AA8" s="258" t="s">
        <v>67</v>
      </c>
      <c r="AB8" s="258" t="s">
        <v>67</v>
      </c>
      <c r="AC8" s="258" t="s">
        <v>67</v>
      </c>
      <c r="AD8" s="258">
        <v>0</v>
      </c>
      <c r="AE8" s="258">
        <v>0</v>
      </c>
      <c r="AF8" s="258">
        <v>0</v>
      </c>
      <c r="AG8" s="258">
        <v>0</v>
      </c>
      <c r="AH8" s="258">
        <v>1</v>
      </c>
      <c r="AI8" s="258">
        <v>0</v>
      </c>
      <c r="AJ8" s="56" t="s">
        <v>302</v>
      </c>
      <c r="AL8" s="206" t="str">
        <f t="shared" ca="1" si="0"/>
        <v xml:space="preserve">    (U1)ALERT_REQ_S_ADTJA_PD_HFNL_WRN2</v>
      </c>
      <c r="AR8" s="68" t="str">
        <f t="shared" si="3"/>
        <v xml:space="preserve">    (U4)0x00000002U,                                                           /* 02 WRN2                                            */</v>
      </c>
      <c r="AS8" s="68" t="str">
        <f t="shared" si="4"/>
        <v xml:space="preserve">    (U4)0x0000003FU,                                                           /* 02 WRN2                                            */</v>
      </c>
      <c r="AT8" s="68" t="str">
        <f ca="1">IF(AJ8&lt;&gt;"",AL8&amp;IF(AJ9&lt;&gt;"",","," ")&amp;REPT(" ",78-LEN(AL8))&amp;"/* "&amp;IF(C8&lt;10,"0"&amp;C8,C8)&amp;" "&amp;AJ8&amp;REPT(" ",48-LEN(AJ8))&amp;"*/",IF(AJ7&lt;&gt;"","};",""))</f>
        <v xml:space="preserve">    (U1)ALERT_REQ_S_ADTJA_PD_HFNL_WRN2,                                        /* 02 WRN2                                            */</v>
      </c>
      <c r="AU8" s="68" t="str">
        <f ca="1">IF($AW$15&lt;&gt;"NULL","        &amp;"&amp;$AW$15&amp;","&amp;REPT(" ",69-LEN($AW$15))&amp;"/* fp_vd_XDST                                         */","        vdp_PTR_NA,                                                            /* fp_vd_XDST                                         */")</f>
        <v xml:space="preserve">        vdp_PTR_NA,                                                            /* fp_vd_XDST                                         */</v>
      </c>
      <c r="AV8" s="54" t="s">
        <v>72</v>
      </c>
      <c r="AW8" s="73" t="str">
        <f ca="1">"u4_sp_ALERT_"&amp;IF(AW6&lt;&gt;AW17,$AW$17&amp;"_"&amp;$AW$6,AW17)&amp;"_CRIT"</f>
        <v>u4_sp_ALERT_S_ADTJA_PD_HFNL_CRIT</v>
      </c>
    </row>
    <row r="9" spans="1:49">
      <c r="B9" s="140"/>
      <c r="C9" s="52">
        <f t="shared" si="2"/>
        <v>3</v>
      </c>
      <c r="D9" s="258" t="s">
        <v>67</v>
      </c>
      <c r="E9" s="258" t="s">
        <v>67</v>
      </c>
      <c r="F9" s="258" t="s">
        <v>67</v>
      </c>
      <c r="G9" s="258" t="s">
        <v>67</v>
      </c>
      <c r="H9" s="258" t="s">
        <v>67</v>
      </c>
      <c r="I9" s="258" t="s">
        <v>67</v>
      </c>
      <c r="J9" s="258" t="s">
        <v>67</v>
      </c>
      <c r="K9" s="258" t="s">
        <v>67</v>
      </c>
      <c r="L9" s="258" t="s">
        <v>67</v>
      </c>
      <c r="M9" s="258" t="s">
        <v>67</v>
      </c>
      <c r="N9" s="258" t="s">
        <v>67</v>
      </c>
      <c r="O9" s="258" t="s">
        <v>67</v>
      </c>
      <c r="P9" s="258" t="s">
        <v>67</v>
      </c>
      <c r="Q9" s="258" t="s">
        <v>67</v>
      </c>
      <c r="R9" s="258" t="s">
        <v>67</v>
      </c>
      <c r="S9" s="258" t="s">
        <v>67</v>
      </c>
      <c r="T9" s="258" t="s">
        <v>67</v>
      </c>
      <c r="U9" s="258" t="s">
        <v>67</v>
      </c>
      <c r="V9" s="258" t="s">
        <v>67</v>
      </c>
      <c r="W9" s="258" t="s">
        <v>67</v>
      </c>
      <c r="X9" s="258" t="s">
        <v>67</v>
      </c>
      <c r="Y9" s="258" t="s">
        <v>67</v>
      </c>
      <c r="Z9" s="258" t="s">
        <v>67</v>
      </c>
      <c r="AA9" s="258" t="s">
        <v>67</v>
      </c>
      <c r="AB9" s="258" t="s">
        <v>67</v>
      </c>
      <c r="AC9" s="258" t="s">
        <v>67</v>
      </c>
      <c r="AD9" s="258">
        <v>0</v>
      </c>
      <c r="AE9" s="258">
        <v>0</v>
      </c>
      <c r="AF9" s="258">
        <v>0</v>
      </c>
      <c r="AG9" s="258">
        <v>0</v>
      </c>
      <c r="AH9" s="258">
        <v>1</v>
      </c>
      <c r="AI9" s="258">
        <v>1</v>
      </c>
      <c r="AJ9" s="56" t="s">
        <v>349</v>
      </c>
      <c r="AL9" s="206" t="str">
        <f t="shared" ca="1" si="0"/>
        <v xml:space="preserve">    (U1)ALERT_REQ_S_ADTJA_PD_HFNL_WRN3</v>
      </c>
      <c r="AR9" s="68" t="str">
        <f t="shared" si="3"/>
        <v xml:space="preserve">    (U4)0x00000003U,                                                           /* 03 WRN3                                            */</v>
      </c>
      <c r="AS9" s="68" t="str">
        <f t="shared" si="4"/>
        <v xml:space="preserve">    (U4)0x0000003FU,                                                           /* 03 WRN3                                            */</v>
      </c>
      <c r="AT9" s="68" t="str">
        <f t="shared" ca="1" si="1"/>
        <v xml:space="preserve">    (U1)ALERT_REQ_S_ADTJA_PD_HFNL_WRN3,                                        /* 03 WRN3                                            */</v>
      </c>
      <c r="AU9" s="68"/>
      <c r="AV9" s="54" t="s">
        <v>73</v>
      </c>
      <c r="AW9" s="73" t="str">
        <f ca="1">"u4_sp_ALERT_"&amp;IF(AW6&lt;&gt;AW17,$AW$17&amp;"_"&amp;$AW$6,AW17)&amp;"_MASK"</f>
        <v>u4_sp_ALERT_S_ADTJA_PD_HFNL_MASK</v>
      </c>
    </row>
    <row r="10" spans="1:49">
      <c r="B10" s="140"/>
      <c r="C10" s="52">
        <f t="shared" si="2"/>
        <v>4</v>
      </c>
      <c r="D10" s="258" t="s">
        <v>67</v>
      </c>
      <c r="E10" s="258" t="s">
        <v>67</v>
      </c>
      <c r="F10" s="258" t="s">
        <v>67</v>
      </c>
      <c r="G10" s="258" t="s">
        <v>67</v>
      </c>
      <c r="H10" s="258" t="s">
        <v>67</v>
      </c>
      <c r="I10" s="258" t="s">
        <v>67</v>
      </c>
      <c r="J10" s="258" t="s">
        <v>67</v>
      </c>
      <c r="K10" s="258" t="s">
        <v>67</v>
      </c>
      <c r="L10" s="258" t="s">
        <v>67</v>
      </c>
      <c r="M10" s="258" t="s">
        <v>67</v>
      </c>
      <c r="N10" s="258" t="s">
        <v>67</v>
      </c>
      <c r="O10" s="258" t="s">
        <v>67</v>
      </c>
      <c r="P10" s="258" t="s">
        <v>67</v>
      </c>
      <c r="Q10" s="258" t="s">
        <v>67</v>
      </c>
      <c r="R10" s="258" t="s">
        <v>67</v>
      </c>
      <c r="S10" s="258" t="s">
        <v>67</v>
      </c>
      <c r="T10" s="258" t="s">
        <v>67</v>
      </c>
      <c r="U10" s="258" t="s">
        <v>67</v>
      </c>
      <c r="V10" s="258" t="s">
        <v>67</v>
      </c>
      <c r="W10" s="258" t="s">
        <v>67</v>
      </c>
      <c r="X10" s="258" t="s">
        <v>67</v>
      </c>
      <c r="Y10" s="258" t="s">
        <v>67</v>
      </c>
      <c r="Z10" s="258" t="s">
        <v>67</v>
      </c>
      <c r="AA10" s="258" t="s">
        <v>67</v>
      </c>
      <c r="AB10" s="258" t="s">
        <v>67</v>
      </c>
      <c r="AC10" s="258" t="s">
        <v>67</v>
      </c>
      <c r="AD10" s="258">
        <v>0</v>
      </c>
      <c r="AE10" s="258">
        <v>0</v>
      </c>
      <c r="AF10" s="266">
        <v>0</v>
      </c>
      <c r="AG10" s="266">
        <v>1</v>
      </c>
      <c r="AH10" s="266">
        <v>0</v>
      </c>
      <c r="AI10" s="266">
        <v>0</v>
      </c>
      <c r="AJ10" s="260" t="s">
        <v>350</v>
      </c>
      <c r="AL10" s="206" t="str">
        <f t="shared" ca="1" si="0"/>
        <v xml:space="preserve">    (U1)ALERT_REQ_S_ADTJA_PD_HFNL_WRN4</v>
      </c>
      <c r="AR10" s="68" t="str">
        <f t="shared" si="3"/>
        <v xml:space="preserve">    (U4)0x00000004U,                                                           /* 04 WRN4                                            */</v>
      </c>
      <c r="AS10" s="68" t="str">
        <f t="shared" si="4"/>
        <v xml:space="preserve">    (U4)0x0000003FU,                                                           /* 04 WRN4                                            */</v>
      </c>
      <c r="AT10" s="68" t="str">
        <f t="shared" ca="1" si="1"/>
        <v xml:space="preserve">    (U1)ALERT_REQ_S_ADTJA_PD_HFNL_WRN4,                                        /* 04 WRN4                                            */</v>
      </c>
      <c r="AU10" s="68" t="str">
        <f>IF($AW$7=1,"        &amp;"&amp;$AW$9&amp;"[0],"&amp;REPT(" ",66-LEN($AW$9))&amp;"/* u4p_MASK                                           */","        (const U4 *)vdp_PTR_NA,                                                /* u4p_MASK                                           */")</f>
        <v xml:space="preserve">        (const U4 *)vdp_PTR_NA,                                                /* u4p_MASK                                           */</v>
      </c>
      <c r="AV10" s="54" t="s">
        <v>74</v>
      </c>
      <c r="AW10" s="73" t="str">
        <f ca="1">"ALERT_"&amp;IF(AW6&lt;&gt;AW17,$AW$17&amp;"_"&amp;$AW$6,AW17)&amp;"_NUM_DST"</f>
        <v>ALERT_S_ADTJA_PD_HFNL_NUM_DST</v>
      </c>
    </row>
    <row r="11" spans="1:49">
      <c r="B11" s="140"/>
      <c r="C11" s="52">
        <f t="shared" si="2"/>
        <v>5</v>
      </c>
      <c r="D11" s="258" t="s">
        <v>67</v>
      </c>
      <c r="E11" s="258" t="s">
        <v>67</v>
      </c>
      <c r="F11" s="258" t="s">
        <v>67</v>
      </c>
      <c r="G11" s="258" t="s">
        <v>67</v>
      </c>
      <c r="H11" s="258" t="s">
        <v>67</v>
      </c>
      <c r="I11" s="258" t="s">
        <v>67</v>
      </c>
      <c r="J11" s="258" t="s">
        <v>67</v>
      </c>
      <c r="K11" s="258" t="s">
        <v>67</v>
      </c>
      <c r="L11" s="258" t="s">
        <v>67</v>
      </c>
      <c r="M11" s="258" t="s">
        <v>67</v>
      </c>
      <c r="N11" s="258" t="s">
        <v>67</v>
      </c>
      <c r="O11" s="258" t="s">
        <v>67</v>
      </c>
      <c r="P11" s="258" t="s">
        <v>67</v>
      </c>
      <c r="Q11" s="258" t="s">
        <v>67</v>
      </c>
      <c r="R11" s="258" t="s">
        <v>67</v>
      </c>
      <c r="S11" s="258" t="s">
        <v>67</v>
      </c>
      <c r="T11" s="258" t="s">
        <v>67</v>
      </c>
      <c r="U11" s="258" t="s">
        <v>67</v>
      </c>
      <c r="V11" s="258" t="s">
        <v>67</v>
      </c>
      <c r="W11" s="258" t="s">
        <v>67</v>
      </c>
      <c r="X11" s="258" t="s">
        <v>67</v>
      </c>
      <c r="Y11" s="258" t="s">
        <v>67</v>
      </c>
      <c r="Z11" s="258" t="s">
        <v>67</v>
      </c>
      <c r="AA11" s="258" t="s">
        <v>67</v>
      </c>
      <c r="AB11" s="258" t="s">
        <v>67</v>
      </c>
      <c r="AC11" s="258" t="s">
        <v>67</v>
      </c>
      <c r="AD11" s="258">
        <v>0</v>
      </c>
      <c r="AE11" s="258">
        <v>0</v>
      </c>
      <c r="AF11" s="266">
        <v>0</v>
      </c>
      <c r="AG11" s="266">
        <v>1</v>
      </c>
      <c r="AH11" s="266">
        <v>0</v>
      </c>
      <c r="AI11" s="266">
        <v>1</v>
      </c>
      <c r="AJ11" s="260" t="s">
        <v>32</v>
      </c>
      <c r="AL11" s="206" t="str">
        <f t="shared" si="0"/>
        <v xml:space="preserve">    (U1)ALERT_REQ_UNKNOWN</v>
      </c>
      <c r="AR11" s="68" t="str">
        <f t="shared" si="3"/>
        <v xml:space="preserve">    (U4)0x00000005U,                                                           /* 05 UNKNOWN                                         */</v>
      </c>
      <c r="AS11" s="68" t="str">
        <f t="shared" si="4"/>
        <v xml:space="preserve">    (U4)0x0000003FU,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u1_sp_ALERT_S_ADTJA_PD_HFNL_DST</v>
      </c>
    </row>
    <row r="12" spans="1:49">
      <c r="B12" s="140"/>
      <c r="C12" s="52">
        <f t="shared" si="2"/>
        <v>6</v>
      </c>
      <c r="D12" s="258" t="s">
        <v>67</v>
      </c>
      <c r="E12" s="258" t="s">
        <v>67</v>
      </c>
      <c r="F12" s="258" t="s">
        <v>67</v>
      </c>
      <c r="G12" s="258" t="s">
        <v>67</v>
      </c>
      <c r="H12" s="258" t="s">
        <v>67</v>
      </c>
      <c r="I12" s="258" t="s">
        <v>67</v>
      </c>
      <c r="J12" s="258" t="s">
        <v>67</v>
      </c>
      <c r="K12" s="258" t="s">
        <v>67</v>
      </c>
      <c r="L12" s="258" t="s">
        <v>67</v>
      </c>
      <c r="M12" s="258" t="s">
        <v>67</v>
      </c>
      <c r="N12" s="258" t="s">
        <v>67</v>
      </c>
      <c r="O12" s="258" t="s">
        <v>67</v>
      </c>
      <c r="P12" s="258" t="s">
        <v>67</v>
      </c>
      <c r="Q12" s="258" t="s">
        <v>67</v>
      </c>
      <c r="R12" s="258" t="s">
        <v>67</v>
      </c>
      <c r="S12" s="258" t="s">
        <v>67</v>
      </c>
      <c r="T12" s="258" t="s">
        <v>67</v>
      </c>
      <c r="U12" s="258" t="s">
        <v>67</v>
      </c>
      <c r="V12" s="258" t="s">
        <v>67</v>
      </c>
      <c r="W12" s="258" t="s">
        <v>67</v>
      </c>
      <c r="X12" s="258" t="s">
        <v>67</v>
      </c>
      <c r="Y12" s="258" t="s">
        <v>67</v>
      </c>
      <c r="Z12" s="258" t="s">
        <v>67</v>
      </c>
      <c r="AA12" s="258" t="s">
        <v>67</v>
      </c>
      <c r="AB12" s="258" t="s">
        <v>67</v>
      </c>
      <c r="AC12" s="258" t="s">
        <v>67</v>
      </c>
      <c r="AD12" s="258">
        <v>0</v>
      </c>
      <c r="AE12" s="258">
        <v>0</v>
      </c>
      <c r="AF12" s="266">
        <v>0</v>
      </c>
      <c r="AG12" s="266">
        <v>1</v>
      </c>
      <c r="AH12" s="266">
        <v>1</v>
      </c>
      <c r="AI12" s="266">
        <v>0</v>
      </c>
      <c r="AJ12" s="260" t="s">
        <v>32</v>
      </c>
      <c r="AL12" s="206" t="str">
        <f t="shared" si="0"/>
        <v xml:space="preserve">    (U1)ALERT_REQ_UNKNOWN</v>
      </c>
      <c r="AR12" s="68" t="str">
        <f t="shared" si="3"/>
        <v xml:space="preserve">    (U4)0x00000006U,                                                           /* 06 UNKNOWN                                         */</v>
      </c>
      <c r="AS12" s="68" t="str">
        <f t="shared" si="4"/>
        <v xml:space="preserve">    (U4)0x0000003FU,                                                           /* 06 UNKNOWN                                         */</v>
      </c>
      <c r="AT12" s="68" t="str">
        <f t="shared" si="1"/>
        <v xml:space="preserve">    (U1)ALERT_REQ_UNKNOWN,                                                     /* 06 UNKNOWN                                         */</v>
      </c>
      <c r="AU12" s="68"/>
      <c r="AV12" s="54" t="s">
        <v>88</v>
      </c>
      <c r="AW12" s="73" t="str">
        <f ca="1">Matrix!D8&amp;"["&amp;Matrix!D7&amp;"]"</f>
        <v>st_gp_ALERT_S_ADTJA_MTRX[10]</v>
      </c>
    </row>
    <row r="13" spans="1:49">
      <c r="B13" s="140"/>
      <c r="C13" s="52">
        <f t="shared" si="2"/>
        <v>7</v>
      </c>
      <c r="D13" s="258" t="s">
        <v>67</v>
      </c>
      <c r="E13" s="258" t="s">
        <v>67</v>
      </c>
      <c r="F13" s="258" t="s">
        <v>67</v>
      </c>
      <c r="G13" s="258" t="s">
        <v>67</v>
      </c>
      <c r="H13" s="258" t="s">
        <v>67</v>
      </c>
      <c r="I13" s="258" t="s">
        <v>67</v>
      </c>
      <c r="J13" s="258" t="s">
        <v>67</v>
      </c>
      <c r="K13" s="258" t="s">
        <v>67</v>
      </c>
      <c r="L13" s="258" t="s">
        <v>67</v>
      </c>
      <c r="M13" s="258" t="s">
        <v>67</v>
      </c>
      <c r="N13" s="258" t="s">
        <v>67</v>
      </c>
      <c r="O13" s="258" t="s">
        <v>67</v>
      </c>
      <c r="P13" s="258" t="s">
        <v>67</v>
      </c>
      <c r="Q13" s="258" t="s">
        <v>67</v>
      </c>
      <c r="R13" s="258" t="s">
        <v>67</v>
      </c>
      <c r="S13" s="258" t="s">
        <v>67</v>
      </c>
      <c r="T13" s="258" t="s">
        <v>67</v>
      </c>
      <c r="U13" s="258" t="s">
        <v>67</v>
      </c>
      <c r="V13" s="258" t="s">
        <v>67</v>
      </c>
      <c r="W13" s="258" t="s">
        <v>67</v>
      </c>
      <c r="X13" s="258" t="s">
        <v>67</v>
      </c>
      <c r="Y13" s="258" t="s">
        <v>67</v>
      </c>
      <c r="Z13" s="258" t="s">
        <v>67</v>
      </c>
      <c r="AA13" s="258" t="s">
        <v>67</v>
      </c>
      <c r="AB13" s="258" t="s">
        <v>67</v>
      </c>
      <c r="AC13" s="258" t="s">
        <v>67</v>
      </c>
      <c r="AD13" s="258">
        <v>0</v>
      </c>
      <c r="AE13" s="258">
        <v>0</v>
      </c>
      <c r="AF13" s="266">
        <v>0</v>
      </c>
      <c r="AG13" s="266">
        <v>1</v>
      </c>
      <c r="AH13" s="266">
        <v>1</v>
      </c>
      <c r="AI13" s="266">
        <v>1</v>
      </c>
      <c r="AJ13" s="260" t="s">
        <v>32</v>
      </c>
      <c r="AL13" s="206" t="str">
        <f t="shared" si="0"/>
        <v xml:space="preserve">    (U1)ALERT_REQ_UNKNOWN</v>
      </c>
      <c r="AR13" s="68" t="str">
        <f t="shared" si="3"/>
        <v xml:space="preserve">    (U4)0x00000007U,                                                           /* 07 UNKNOWN                                         */</v>
      </c>
      <c r="AS13" s="68" t="str">
        <f t="shared" si="4"/>
        <v xml:space="preserve">    (U4)0x0000003FU,                                                           /* 07 UNKNOWN                                         */</v>
      </c>
      <c r="AT13" s="68" t="str">
        <f t="shared" si="1"/>
        <v xml:space="preserve">    (U1)ALERT_REQ_UNKNOWN,                                                     /* 07 UNKNOWN                                         */</v>
      </c>
      <c r="AU13" s="68" t="str">
        <f ca="1">"        &amp;"&amp;$AW$11&amp;"[0],"&amp;REPT(" ",66-LEN($AW$11))&amp;"/* u1p_DST                                            */"</f>
        <v xml:space="preserve">        &amp;u1_sp_ALERT_S_ADTJA_PD_HFNL_DST[0],                                   /* u1p_DST                                            */</v>
      </c>
      <c r="AV13" s="54" t="s">
        <v>76</v>
      </c>
      <c r="AW13" s="139">
        <f>COUNTA($AJ$6:$AJ$69)</f>
        <v>64</v>
      </c>
    </row>
    <row r="14" spans="1:49">
      <c r="B14" s="140"/>
      <c r="C14" s="52">
        <f t="shared" si="2"/>
        <v>8</v>
      </c>
      <c r="D14" s="258" t="s">
        <v>67</v>
      </c>
      <c r="E14" s="258" t="s">
        <v>67</v>
      </c>
      <c r="F14" s="258" t="s">
        <v>67</v>
      </c>
      <c r="G14" s="258" t="s">
        <v>67</v>
      </c>
      <c r="H14" s="258" t="s">
        <v>67</v>
      </c>
      <c r="I14" s="258" t="s">
        <v>67</v>
      </c>
      <c r="J14" s="258" t="s">
        <v>67</v>
      </c>
      <c r="K14" s="258" t="s">
        <v>67</v>
      </c>
      <c r="L14" s="258" t="s">
        <v>67</v>
      </c>
      <c r="M14" s="258" t="s">
        <v>67</v>
      </c>
      <c r="N14" s="258" t="s">
        <v>67</v>
      </c>
      <c r="O14" s="258" t="s">
        <v>67</v>
      </c>
      <c r="P14" s="258" t="s">
        <v>67</v>
      </c>
      <c r="Q14" s="258" t="s">
        <v>67</v>
      </c>
      <c r="R14" s="258" t="s">
        <v>67</v>
      </c>
      <c r="S14" s="258" t="s">
        <v>67</v>
      </c>
      <c r="T14" s="258" t="s">
        <v>67</v>
      </c>
      <c r="U14" s="258" t="s">
        <v>67</v>
      </c>
      <c r="V14" s="258" t="s">
        <v>67</v>
      </c>
      <c r="W14" s="258" t="s">
        <v>67</v>
      </c>
      <c r="X14" s="258" t="s">
        <v>67</v>
      </c>
      <c r="Y14" s="258" t="s">
        <v>67</v>
      </c>
      <c r="Z14" s="258" t="s">
        <v>67</v>
      </c>
      <c r="AA14" s="258" t="s">
        <v>67</v>
      </c>
      <c r="AB14" s="258" t="s">
        <v>67</v>
      </c>
      <c r="AC14" s="258" t="s">
        <v>67</v>
      </c>
      <c r="AD14" s="258">
        <v>0</v>
      </c>
      <c r="AE14" s="258">
        <v>0</v>
      </c>
      <c r="AF14" s="266">
        <v>1</v>
      </c>
      <c r="AG14" s="266">
        <v>0</v>
      </c>
      <c r="AH14" s="266">
        <v>0</v>
      </c>
      <c r="AI14" s="266">
        <v>0</v>
      </c>
      <c r="AJ14" s="260" t="s">
        <v>32</v>
      </c>
      <c r="AL14" s="206" t="str">
        <f t="shared" si="0"/>
        <v xml:space="preserve">    (U1)ALERT_REQ_UNKNOWN</v>
      </c>
      <c r="AR14" s="68" t="str">
        <f t="shared" si="3"/>
        <v xml:space="preserve">    (U4)0x00000008U,                                                           /* 08 UNKNOWN                                         */</v>
      </c>
      <c r="AS14" s="68" t="str">
        <f t="shared" si="4"/>
        <v xml:space="preserve">    (U4)0x0000003FU,                                                           /* 08 UNKNOWN                                         */</v>
      </c>
      <c r="AT14" s="68" t="str">
        <f t="shared" si="1"/>
        <v xml:space="preserve">    (U1)ALERT_REQ_UNKNOWN,                                                     /* 08 UNKNOWN                                         */</v>
      </c>
      <c r="AU14" s="68" t="str">
        <f ca="1">"        (U2)"&amp;$AW$10&amp;","&amp;REPT(" ",66-LEN($AW$10))&amp;"/* u2_num_srch                                        */"</f>
        <v xml:space="preserve">        (U2)ALERT_S_ADTJA_PD_HFNL_NUM_DST,                                     /* u2_num_srch                                        */</v>
      </c>
      <c r="AV14" s="54" t="s">
        <v>77</v>
      </c>
      <c r="AW14" s="73" t="str">
        <f ca="1">IF(AW6&lt;&gt;AW17,VLOOKUP(AW6,Matrix!$C$13:$G$37,4,FALSE),Matrix!F13)</f>
        <v>u4_s_AlertS_adtjaPdHfnlSrcchk</v>
      </c>
    </row>
    <row r="15" spans="1:49">
      <c r="B15" s="140"/>
      <c r="C15" s="52">
        <f t="shared" si="2"/>
        <v>9</v>
      </c>
      <c r="D15" s="258" t="s">
        <v>67</v>
      </c>
      <c r="E15" s="258" t="s">
        <v>67</v>
      </c>
      <c r="F15" s="258" t="s">
        <v>67</v>
      </c>
      <c r="G15" s="258" t="s">
        <v>67</v>
      </c>
      <c r="H15" s="258" t="s">
        <v>67</v>
      </c>
      <c r="I15" s="258" t="s">
        <v>67</v>
      </c>
      <c r="J15" s="258" t="s">
        <v>67</v>
      </c>
      <c r="K15" s="258" t="s">
        <v>67</v>
      </c>
      <c r="L15" s="258" t="s">
        <v>67</v>
      </c>
      <c r="M15" s="258" t="s">
        <v>67</v>
      </c>
      <c r="N15" s="258" t="s">
        <v>67</v>
      </c>
      <c r="O15" s="258" t="s">
        <v>67</v>
      </c>
      <c r="P15" s="258" t="s">
        <v>67</v>
      </c>
      <c r="Q15" s="258" t="s">
        <v>67</v>
      </c>
      <c r="R15" s="258" t="s">
        <v>67</v>
      </c>
      <c r="S15" s="258" t="s">
        <v>67</v>
      </c>
      <c r="T15" s="258" t="s">
        <v>67</v>
      </c>
      <c r="U15" s="258" t="s">
        <v>67</v>
      </c>
      <c r="V15" s="258" t="s">
        <v>67</v>
      </c>
      <c r="W15" s="258" t="s">
        <v>67</v>
      </c>
      <c r="X15" s="258" t="s">
        <v>67</v>
      </c>
      <c r="Y15" s="258" t="s">
        <v>67</v>
      </c>
      <c r="Z15" s="258" t="s">
        <v>67</v>
      </c>
      <c r="AA15" s="258" t="s">
        <v>67</v>
      </c>
      <c r="AB15" s="258" t="s">
        <v>67</v>
      </c>
      <c r="AC15" s="258" t="s">
        <v>67</v>
      </c>
      <c r="AD15" s="258">
        <v>0</v>
      </c>
      <c r="AE15" s="258">
        <v>0</v>
      </c>
      <c r="AF15" s="266">
        <v>1</v>
      </c>
      <c r="AG15" s="266">
        <v>0</v>
      </c>
      <c r="AH15" s="266">
        <v>0</v>
      </c>
      <c r="AI15" s="266">
        <v>1</v>
      </c>
      <c r="AJ15" s="260" t="s">
        <v>32</v>
      </c>
      <c r="AL15" s="206" t="str">
        <f t="shared" si="0"/>
        <v xml:space="preserve">    (U1)ALERT_REQ_UNKNOWN</v>
      </c>
      <c r="AR15" s="68" t="str">
        <f t="shared" si="3"/>
        <v xml:space="preserve">    (U4)0x00000009U,                                                           /* 09 UNKNOWN                                         */</v>
      </c>
      <c r="AS15" s="68" t="str">
        <f t="shared" si="4"/>
        <v xml:space="preserve">    (U4)0x0000003FU,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258" t="s">
        <v>67</v>
      </c>
      <c r="E16" s="258" t="s">
        <v>67</v>
      </c>
      <c r="F16" s="258" t="s">
        <v>67</v>
      </c>
      <c r="G16" s="258" t="s">
        <v>67</v>
      </c>
      <c r="H16" s="258" t="s">
        <v>67</v>
      </c>
      <c r="I16" s="258" t="s">
        <v>67</v>
      </c>
      <c r="J16" s="258" t="s">
        <v>67</v>
      </c>
      <c r="K16" s="258" t="s">
        <v>67</v>
      </c>
      <c r="L16" s="258" t="s">
        <v>67</v>
      </c>
      <c r="M16" s="258" t="s">
        <v>67</v>
      </c>
      <c r="N16" s="258" t="s">
        <v>67</v>
      </c>
      <c r="O16" s="258" t="s">
        <v>67</v>
      </c>
      <c r="P16" s="258" t="s">
        <v>67</v>
      </c>
      <c r="Q16" s="258" t="s">
        <v>67</v>
      </c>
      <c r="R16" s="258" t="s">
        <v>67</v>
      </c>
      <c r="S16" s="258" t="s">
        <v>67</v>
      </c>
      <c r="T16" s="258" t="s">
        <v>67</v>
      </c>
      <c r="U16" s="258" t="s">
        <v>67</v>
      </c>
      <c r="V16" s="258" t="s">
        <v>67</v>
      </c>
      <c r="W16" s="258" t="s">
        <v>67</v>
      </c>
      <c r="X16" s="258" t="s">
        <v>67</v>
      </c>
      <c r="Y16" s="258" t="s">
        <v>67</v>
      </c>
      <c r="Z16" s="258" t="s">
        <v>67</v>
      </c>
      <c r="AA16" s="258" t="s">
        <v>67</v>
      </c>
      <c r="AB16" s="258" t="s">
        <v>67</v>
      </c>
      <c r="AC16" s="258" t="s">
        <v>67</v>
      </c>
      <c r="AD16" s="258">
        <v>0</v>
      </c>
      <c r="AE16" s="258">
        <v>0</v>
      </c>
      <c r="AF16" s="266">
        <v>1</v>
      </c>
      <c r="AG16" s="266">
        <v>0</v>
      </c>
      <c r="AH16" s="266">
        <v>1</v>
      </c>
      <c r="AI16" s="266">
        <v>0</v>
      </c>
      <c r="AJ16" s="260" t="s">
        <v>32</v>
      </c>
      <c r="AL16" s="206" t="str">
        <f t="shared" si="0"/>
        <v xml:space="preserve">    (U1)ALERT_REQ_UNKNOWN</v>
      </c>
      <c r="AR16" s="68" t="str">
        <f t="shared" si="3"/>
        <v xml:space="preserve">    (U4)0x0000000AU,                                                           /* 10 UNKNOWN                                         */</v>
      </c>
      <c r="AS16" s="68" t="str">
        <f t="shared" si="4"/>
        <v xml:space="preserve">    (U4)0x0000003FU,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0"/>
      <c r="C17" s="52">
        <f t="shared" si="2"/>
        <v>11</v>
      </c>
      <c r="D17" s="258" t="s">
        <v>67</v>
      </c>
      <c r="E17" s="258" t="s">
        <v>67</v>
      </c>
      <c r="F17" s="258" t="s">
        <v>67</v>
      </c>
      <c r="G17" s="258" t="s">
        <v>67</v>
      </c>
      <c r="H17" s="258" t="s">
        <v>67</v>
      </c>
      <c r="I17" s="258" t="s">
        <v>67</v>
      </c>
      <c r="J17" s="258" t="s">
        <v>67</v>
      </c>
      <c r="K17" s="258" t="s">
        <v>67</v>
      </c>
      <c r="L17" s="258" t="s">
        <v>67</v>
      </c>
      <c r="M17" s="258" t="s">
        <v>67</v>
      </c>
      <c r="N17" s="258" t="s">
        <v>67</v>
      </c>
      <c r="O17" s="258" t="s">
        <v>67</v>
      </c>
      <c r="P17" s="258" t="s">
        <v>67</v>
      </c>
      <c r="Q17" s="258" t="s">
        <v>67</v>
      </c>
      <c r="R17" s="258" t="s">
        <v>67</v>
      </c>
      <c r="S17" s="258" t="s">
        <v>67</v>
      </c>
      <c r="T17" s="258" t="s">
        <v>67</v>
      </c>
      <c r="U17" s="258" t="s">
        <v>67</v>
      </c>
      <c r="V17" s="258" t="s">
        <v>67</v>
      </c>
      <c r="W17" s="258" t="s">
        <v>67</v>
      </c>
      <c r="X17" s="258" t="s">
        <v>67</v>
      </c>
      <c r="Y17" s="258" t="s">
        <v>67</v>
      </c>
      <c r="Z17" s="258" t="s">
        <v>67</v>
      </c>
      <c r="AA17" s="258" t="s">
        <v>67</v>
      </c>
      <c r="AB17" s="258" t="s">
        <v>67</v>
      </c>
      <c r="AC17" s="258" t="s">
        <v>67</v>
      </c>
      <c r="AD17" s="258">
        <v>0</v>
      </c>
      <c r="AE17" s="258">
        <v>0</v>
      </c>
      <c r="AF17" s="266">
        <v>1</v>
      </c>
      <c r="AG17" s="266">
        <v>0</v>
      </c>
      <c r="AH17" s="266">
        <v>1</v>
      </c>
      <c r="AI17" s="266">
        <v>1</v>
      </c>
      <c r="AJ17" s="260" t="s">
        <v>32</v>
      </c>
      <c r="AL17" s="206" t="str">
        <f t="shared" si="0"/>
        <v xml:space="preserve">    (U1)ALERT_REQ_UNKNOWN</v>
      </c>
      <c r="AR17" s="68" t="str">
        <f t="shared" si="3"/>
        <v xml:space="preserve">    (U4)0x0000000BU,                                                           /* 11 UNKNOWN                                         */</v>
      </c>
      <c r="AS17" s="68" t="str">
        <f t="shared" si="4"/>
        <v xml:space="preserve">    (U4)0x0000003FU,                                                           /* 11 UNKNOWN                                         */</v>
      </c>
      <c r="AT17" s="68" t="str">
        <f t="shared" si="1"/>
        <v xml:space="preserve">    (U1)ALERT_REQ_UNKNOWN,                                                     /* 11 UNKNOWN                                         */</v>
      </c>
      <c r="AU17" s="69" t="s">
        <v>81</v>
      </c>
      <c r="AV17" s="55" t="s">
        <v>79</v>
      </c>
      <c r="AW17" s="74" t="str">
        <f ca="1">UPPER(Matrix!$D$6)</f>
        <v>S_ADTJA</v>
      </c>
    </row>
    <row r="18" spans="2:49">
      <c r="B18" s="140"/>
      <c r="C18" s="52">
        <f t="shared" si="2"/>
        <v>12</v>
      </c>
      <c r="D18" s="258" t="s">
        <v>67</v>
      </c>
      <c r="E18" s="258" t="s">
        <v>67</v>
      </c>
      <c r="F18" s="258" t="s">
        <v>67</v>
      </c>
      <c r="G18" s="258" t="s">
        <v>67</v>
      </c>
      <c r="H18" s="258" t="s">
        <v>67</v>
      </c>
      <c r="I18" s="258" t="s">
        <v>67</v>
      </c>
      <c r="J18" s="258" t="s">
        <v>67</v>
      </c>
      <c r="K18" s="258" t="s">
        <v>67</v>
      </c>
      <c r="L18" s="258" t="s">
        <v>67</v>
      </c>
      <c r="M18" s="258" t="s">
        <v>67</v>
      </c>
      <c r="N18" s="258" t="s">
        <v>67</v>
      </c>
      <c r="O18" s="258" t="s">
        <v>67</v>
      </c>
      <c r="P18" s="258" t="s">
        <v>67</v>
      </c>
      <c r="Q18" s="258" t="s">
        <v>67</v>
      </c>
      <c r="R18" s="258" t="s">
        <v>67</v>
      </c>
      <c r="S18" s="258" t="s">
        <v>67</v>
      </c>
      <c r="T18" s="258" t="s">
        <v>67</v>
      </c>
      <c r="U18" s="258" t="s">
        <v>67</v>
      </c>
      <c r="V18" s="258" t="s">
        <v>67</v>
      </c>
      <c r="W18" s="258" t="s">
        <v>67</v>
      </c>
      <c r="X18" s="258" t="s">
        <v>67</v>
      </c>
      <c r="Y18" s="258" t="s">
        <v>67</v>
      </c>
      <c r="Z18" s="258" t="s">
        <v>67</v>
      </c>
      <c r="AA18" s="258" t="s">
        <v>67</v>
      </c>
      <c r="AB18" s="258" t="s">
        <v>67</v>
      </c>
      <c r="AC18" s="258" t="s">
        <v>67</v>
      </c>
      <c r="AD18" s="258">
        <v>0</v>
      </c>
      <c r="AE18" s="258">
        <v>0</v>
      </c>
      <c r="AF18" s="266">
        <v>1</v>
      </c>
      <c r="AG18" s="266">
        <v>1</v>
      </c>
      <c r="AH18" s="266">
        <v>0</v>
      </c>
      <c r="AI18" s="266">
        <v>0</v>
      </c>
      <c r="AJ18" s="260" t="s">
        <v>32</v>
      </c>
      <c r="AL18" s="206" t="str">
        <f t="shared" si="0"/>
        <v xml:space="preserve">    (U1)ALERT_REQ_UNKNOWN</v>
      </c>
      <c r="AR18" s="68" t="str">
        <f t="shared" si="3"/>
        <v xml:space="preserve">    (U4)0x0000000CU,                                                           /* 12 UNKNOWN                                         */</v>
      </c>
      <c r="AS18" s="68" t="str">
        <f t="shared" si="4"/>
        <v xml:space="preserve">    (U4)0x0000003FU,                                                           /* 12 UNKNOWN                                         */</v>
      </c>
      <c r="AT18" s="68" t="str">
        <f t="shared" si="1"/>
        <v xml:space="preserve">    (U1)ALERT_REQ_UNKNOWN,                                                     /* 12 UNKNOWN                                         */</v>
      </c>
    </row>
    <row r="19" spans="2:49">
      <c r="B19" s="140"/>
      <c r="C19" s="52">
        <f t="shared" si="2"/>
        <v>13</v>
      </c>
      <c r="D19" s="258" t="s">
        <v>67</v>
      </c>
      <c r="E19" s="258" t="s">
        <v>67</v>
      </c>
      <c r="F19" s="258" t="s">
        <v>67</v>
      </c>
      <c r="G19" s="258" t="s">
        <v>67</v>
      </c>
      <c r="H19" s="258" t="s">
        <v>67</v>
      </c>
      <c r="I19" s="258" t="s">
        <v>67</v>
      </c>
      <c r="J19" s="258" t="s">
        <v>67</v>
      </c>
      <c r="K19" s="258" t="s">
        <v>67</v>
      </c>
      <c r="L19" s="258" t="s">
        <v>67</v>
      </c>
      <c r="M19" s="258" t="s">
        <v>67</v>
      </c>
      <c r="N19" s="258" t="s">
        <v>67</v>
      </c>
      <c r="O19" s="258" t="s">
        <v>67</v>
      </c>
      <c r="P19" s="258" t="s">
        <v>67</v>
      </c>
      <c r="Q19" s="258" t="s">
        <v>67</v>
      </c>
      <c r="R19" s="258" t="s">
        <v>67</v>
      </c>
      <c r="S19" s="258" t="s">
        <v>67</v>
      </c>
      <c r="T19" s="258" t="s">
        <v>67</v>
      </c>
      <c r="U19" s="258" t="s">
        <v>67</v>
      </c>
      <c r="V19" s="258" t="s">
        <v>67</v>
      </c>
      <c r="W19" s="258" t="s">
        <v>67</v>
      </c>
      <c r="X19" s="258" t="s">
        <v>67</v>
      </c>
      <c r="Y19" s="258" t="s">
        <v>67</v>
      </c>
      <c r="Z19" s="258" t="s">
        <v>67</v>
      </c>
      <c r="AA19" s="258" t="s">
        <v>67</v>
      </c>
      <c r="AB19" s="258" t="s">
        <v>67</v>
      </c>
      <c r="AC19" s="258" t="s">
        <v>67</v>
      </c>
      <c r="AD19" s="258">
        <v>0</v>
      </c>
      <c r="AE19" s="258">
        <v>0</v>
      </c>
      <c r="AF19" s="266">
        <v>1</v>
      </c>
      <c r="AG19" s="266">
        <v>1</v>
      </c>
      <c r="AH19" s="266">
        <v>0</v>
      </c>
      <c r="AI19" s="266">
        <v>1</v>
      </c>
      <c r="AJ19" s="260" t="s">
        <v>32</v>
      </c>
      <c r="AL19" s="206" t="str">
        <f t="shared" si="0"/>
        <v xml:space="preserve">    (U1)ALERT_REQ_UNKNOWN</v>
      </c>
      <c r="AR19" s="68" t="str">
        <f t="shared" si="3"/>
        <v xml:space="preserve">    (U4)0x0000000DU,                                                           /* 13 UNKNOWN                                         */</v>
      </c>
      <c r="AS19" s="68" t="str">
        <f t="shared" si="4"/>
        <v xml:space="preserve">    (U4)0x0000003FU,                                                           /* 13 UNKNOWN                                         */</v>
      </c>
      <c r="AT19" s="68" t="str">
        <f t="shared" si="1"/>
        <v xml:space="preserve">    (U1)ALERT_REQ_UNKNOWN,                                                     /* 13 UNKNOWN                                         */</v>
      </c>
    </row>
    <row r="20" spans="2:49">
      <c r="B20" s="140"/>
      <c r="C20" s="52">
        <f t="shared" si="2"/>
        <v>14</v>
      </c>
      <c r="D20" s="258" t="s">
        <v>67</v>
      </c>
      <c r="E20" s="258" t="s">
        <v>67</v>
      </c>
      <c r="F20" s="258" t="s">
        <v>67</v>
      </c>
      <c r="G20" s="258" t="s">
        <v>67</v>
      </c>
      <c r="H20" s="258" t="s">
        <v>67</v>
      </c>
      <c r="I20" s="258" t="s">
        <v>67</v>
      </c>
      <c r="J20" s="258" t="s">
        <v>67</v>
      </c>
      <c r="K20" s="258" t="s">
        <v>67</v>
      </c>
      <c r="L20" s="258" t="s">
        <v>67</v>
      </c>
      <c r="M20" s="258" t="s">
        <v>67</v>
      </c>
      <c r="N20" s="258" t="s">
        <v>67</v>
      </c>
      <c r="O20" s="258" t="s">
        <v>67</v>
      </c>
      <c r="P20" s="258" t="s">
        <v>67</v>
      </c>
      <c r="Q20" s="258" t="s">
        <v>67</v>
      </c>
      <c r="R20" s="258" t="s">
        <v>67</v>
      </c>
      <c r="S20" s="258" t="s">
        <v>67</v>
      </c>
      <c r="T20" s="258" t="s">
        <v>67</v>
      </c>
      <c r="U20" s="258" t="s">
        <v>67</v>
      </c>
      <c r="V20" s="258" t="s">
        <v>67</v>
      </c>
      <c r="W20" s="258" t="s">
        <v>67</v>
      </c>
      <c r="X20" s="258" t="s">
        <v>67</v>
      </c>
      <c r="Y20" s="258" t="s">
        <v>67</v>
      </c>
      <c r="Z20" s="258" t="s">
        <v>67</v>
      </c>
      <c r="AA20" s="258" t="s">
        <v>67</v>
      </c>
      <c r="AB20" s="258" t="s">
        <v>67</v>
      </c>
      <c r="AC20" s="258" t="s">
        <v>67</v>
      </c>
      <c r="AD20" s="258">
        <v>0</v>
      </c>
      <c r="AE20" s="258">
        <v>0</v>
      </c>
      <c r="AF20" s="266">
        <v>1</v>
      </c>
      <c r="AG20" s="266">
        <v>1</v>
      </c>
      <c r="AH20" s="266">
        <v>1</v>
      </c>
      <c r="AI20" s="266">
        <v>0</v>
      </c>
      <c r="AJ20" s="260" t="s">
        <v>32</v>
      </c>
      <c r="AL20" s="206" t="str">
        <f t="shared" si="0"/>
        <v xml:space="preserve">    (U1)ALERT_REQ_UNKNOWN</v>
      </c>
      <c r="AR20" s="68" t="str">
        <f t="shared" si="3"/>
        <v xml:space="preserve">    (U4)0x0000000EU,                                                           /* 14 UNKNOWN                                         */</v>
      </c>
      <c r="AS20" s="68" t="str">
        <f t="shared" si="4"/>
        <v xml:space="preserve">    (U4)0x0000003FU,                                                           /* 14 UNKNOWN                                         */</v>
      </c>
      <c r="AT20" s="68" t="str">
        <f t="shared" si="1"/>
        <v xml:space="preserve">    (U1)ALERT_REQ_UNKNOWN,                                                     /* 14 UNKNOWN                                         */</v>
      </c>
    </row>
    <row r="21" spans="2:49">
      <c r="B21" s="140"/>
      <c r="C21" s="52">
        <f t="shared" si="2"/>
        <v>15</v>
      </c>
      <c r="D21" s="258" t="s">
        <v>67</v>
      </c>
      <c r="E21" s="258" t="s">
        <v>67</v>
      </c>
      <c r="F21" s="258" t="s">
        <v>67</v>
      </c>
      <c r="G21" s="258" t="s">
        <v>67</v>
      </c>
      <c r="H21" s="258" t="s">
        <v>67</v>
      </c>
      <c r="I21" s="258" t="s">
        <v>67</v>
      </c>
      <c r="J21" s="258" t="s">
        <v>67</v>
      </c>
      <c r="K21" s="258" t="s">
        <v>67</v>
      </c>
      <c r="L21" s="258" t="s">
        <v>67</v>
      </c>
      <c r="M21" s="258" t="s">
        <v>67</v>
      </c>
      <c r="N21" s="258" t="s">
        <v>67</v>
      </c>
      <c r="O21" s="258" t="s">
        <v>67</v>
      </c>
      <c r="P21" s="258" t="s">
        <v>67</v>
      </c>
      <c r="Q21" s="258" t="s">
        <v>67</v>
      </c>
      <c r="R21" s="258" t="s">
        <v>67</v>
      </c>
      <c r="S21" s="258" t="s">
        <v>67</v>
      </c>
      <c r="T21" s="258" t="s">
        <v>67</v>
      </c>
      <c r="U21" s="258" t="s">
        <v>67</v>
      </c>
      <c r="V21" s="258" t="s">
        <v>67</v>
      </c>
      <c r="W21" s="258" t="s">
        <v>67</v>
      </c>
      <c r="X21" s="258" t="s">
        <v>67</v>
      </c>
      <c r="Y21" s="258" t="s">
        <v>67</v>
      </c>
      <c r="Z21" s="258" t="s">
        <v>67</v>
      </c>
      <c r="AA21" s="258" t="s">
        <v>67</v>
      </c>
      <c r="AB21" s="258" t="s">
        <v>67</v>
      </c>
      <c r="AC21" s="258" t="s">
        <v>67</v>
      </c>
      <c r="AD21" s="258">
        <v>0</v>
      </c>
      <c r="AE21" s="258">
        <v>0</v>
      </c>
      <c r="AF21" s="266">
        <v>1</v>
      </c>
      <c r="AG21" s="266">
        <v>1</v>
      </c>
      <c r="AH21" s="266">
        <v>1</v>
      </c>
      <c r="AI21" s="266">
        <v>1</v>
      </c>
      <c r="AJ21" s="260" t="s">
        <v>32</v>
      </c>
      <c r="AL21" s="206" t="str">
        <f t="shared" si="0"/>
        <v xml:space="preserve">    (U1)ALERT_REQ_UNKNOWN</v>
      </c>
      <c r="AR21" s="68" t="str">
        <f t="shared" si="3"/>
        <v xml:space="preserve">    (U4)0x0000000FU,                                                           /* 15 UNKNOWN                                         */</v>
      </c>
      <c r="AS21" s="68" t="str">
        <f t="shared" si="4"/>
        <v xml:space="preserve">    (U4)0x0000003FU,                                                           /* 15 UNKNOWN                                         */</v>
      </c>
      <c r="AT21" s="68" t="str">
        <f t="shared" si="1"/>
        <v xml:space="preserve">    (U1)ALERT_REQ_UNKNOWN,                                                     /* 15 UNKNOWN                                         */</v>
      </c>
    </row>
    <row r="22" spans="2:49">
      <c r="B22" s="140"/>
      <c r="C22" s="52">
        <f t="shared" si="2"/>
        <v>16</v>
      </c>
      <c r="D22" s="258" t="s">
        <v>67</v>
      </c>
      <c r="E22" s="258" t="s">
        <v>67</v>
      </c>
      <c r="F22" s="258" t="s">
        <v>67</v>
      </c>
      <c r="G22" s="258" t="s">
        <v>67</v>
      </c>
      <c r="H22" s="258" t="s">
        <v>67</v>
      </c>
      <c r="I22" s="258" t="s">
        <v>67</v>
      </c>
      <c r="J22" s="258" t="s">
        <v>67</v>
      </c>
      <c r="K22" s="258" t="s">
        <v>67</v>
      </c>
      <c r="L22" s="258" t="s">
        <v>67</v>
      </c>
      <c r="M22" s="258" t="s">
        <v>67</v>
      </c>
      <c r="N22" s="258" t="s">
        <v>67</v>
      </c>
      <c r="O22" s="258" t="s">
        <v>67</v>
      </c>
      <c r="P22" s="258" t="s">
        <v>67</v>
      </c>
      <c r="Q22" s="258" t="s">
        <v>67</v>
      </c>
      <c r="R22" s="258" t="s">
        <v>67</v>
      </c>
      <c r="S22" s="258" t="s">
        <v>67</v>
      </c>
      <c r="T22" s="258" t="s">
        <v>67</v>
      </c>
      <c r="U22" s="258" t="s">
        <v>67</v>
      </c>
      <c r="V22" s="258" t="s">
        <v>67</v>
      </c>
      <c r="W22" s="258" t="s">
        <v>67</v>
      </c>
      <c r="X22" s="258" t="s">
        <v>67</v>
      </c>
      <c r="Y22" s="258" t="s">
        <v>67</v>
      </c>
      <c r="Z22" s="258" t="s">
        <v>67</v>
      </c>
      <c r="AA22" s="258" t="s">
        <v>67</v>
      </c>
      <c r="AB22" s="258" t="s">
        <v>67</v>
      </c>
      <c r="AC22" s="258" t="s">
        <v>67</v>
      </c>
      <c r="AD22" s="258">
        <v>0</v>
      </c>
      <c r="AE22" s="258">
        <v>1</v>
      </c>
      <c r="AF22" s="258">
        <v>0</v>
      </c>
      <c r="AG22" s="258">
        <v>0</v>
      </c>
      <c r="AH22" s="258">
        <v>0</v>
      </c>
      <c r="AI22" s="258">
        <v>0</v>
      </c>
      <c r="AJ22" s="260" t="s">
        <v>32</v>
      </c>
      <c r="AL22" s="206" t="str">
        <f t="shared" si="0"/>
        <v xml:space="preserve">    (U1)ALERT_REQ_UNKNOWN</v>
      </c>
      <c r="AR22" s="68" t="str">
        <f t="shared" si="3"/>
        <v xml:space="preserve">    (U4)0x00000010U,                                                           /* 16 UNKNOWN                                         */</v>
      </c>
      <c r="AS22" s="68" t="str">
        <f t="shared" si="4"/>
        <v xml:space="preserve">    (U4)0x0000003FU,                                                           /* 16 UNKNOWN                                         */</v>
      </c>
      <c r="AT22" s="68" t="str">
        <f t="shared" si="1"/>
        <v xml:space="preserve">    (U1)ALERT_REQ_UNKNOWN,                                                     /* 16 UNKNOWN                                         */</v>
      </c>
    </row>
    <row r="23" spans="2:49">
      <c r="B23" s="140"/>
      <c r="C23" s="52">
        <f t="shared" si="2"/>
        <v>17</v>
      </c>
      <c r="D23" s="258" t="s">
        <v>67</v>
      </c>
      <c r="E23" s="258" t="s">
        <v>67</v>
      </c>
      <c r="F23" s="258" t="s">
        <v>67</v>
      </c>
      <c r="G23" s="258" t="s">
        <v>67</v>
      </c>
      <c r="H23" s="258" t="s">
        <v>67</v>
      </c>
      <c r="I23" s="258" t="s">
        <v>67</v>
      </c>
      <c r="J23" s="258" t="s">
        <v>67</v>
      </c>
      <c r="K23" s="258" t="s">
        <v>67</v>
      </c>
      <c r="L23" s="258" t="s">
        <v>67</v>
      </c>
      <c r="M23" s="258" t="s">
        <v>67</v>
      </c>
      <c r="N23" s="258" t="s">
        <v>67</v>
      </c>
      <c r="O23" s="258" t="s">
        <v>67</v>
      </c>
      <c r="P23" s="258" t="s">
        <v>67</v>
      </c>
      <c r="Q23" s="258" t="s">
        <v>67</v>
      </c>
      <c r="R23" s="258" t="s">
        <v>67</v>
      </c>
      <c r="S23" s="258" t="s">
        <v>67</v>
      </c>
      <c r="T23" s="258" t="s">
        <v>67</v>
      </c>
      <c r="U23" s="258" t="s">
        <v>67</v>
      </c>
      <c r="V23" s="258" t="s">
        <v>67</v>
      </c>
      <c r="W23" s="258" t="s">
        <v>67</v>
      </c>
      <c r="X23" s="258" t="s">
        <v>67</v>
      </c>
      <c r="Y23" s="258" t="s">
        <v>67</v>
      </c>
      <c r="Z23" s="258" t="s">
        <v>67</v>
      </c>
      <c r="AA23" s="258" t="s">
        <v>67</v>
      </c>
      <c r="AB23" s="258" t="s">
        <v>67</v>
      </c>
      <c r="AC23" s="258" t="s">
        <v>67</v>
      </c>
      <c r="AD23" s="258">
        <v>0</v>
      </c>
      <c r="AE23" s="258">
        <v>1</v>
      </c>
      <c r="AF23" s="258">
        <v>0</v>
      </c>
      <c r="AG23" s="258">
        <v>0</v>
      </c>
      <c r="AH23" s="258">
        <v>0</v>
      </c>
      <c r="AI23" s="258">
        <v>1</v>
      </c>
      <c r="AJ23" s="260" t="s">
        <v>32</v>
      </c>
      <c r="AL23" s="206" t="str">
        <f t="shared" si="0"/>
        <v xml:space="preserve">    (U1)ALERT_REQ_UNKNOWN</v>
      </c>
      <c r="AR23" s="68" t="str">
        <f t="shared" si="3"/>
        <v xml:space="preserve">    (U4)0x00000011U,                                                           /* 17 UNKNOWN                                         */</v>
      </c>
      <c r="AS23" s="68" t="str">
        <f t="shared" si="4"/>
        <v xml:space="preserve">    (U4)0x0000003FU,                                                           /* 17 UNKNOWN                                         */</v>
      </c>
      <c r="AT23" s="68" t="str">
        <f t="shared" si="1"/>
        <v xml:space="preserve">    (U1)ALERT_REQ_UNKNOWN,                                                     /* 17 UNKNOWN                                         */</v>
      </c>
    </row>
    <row r="24" spans="2:49">
      <c r="B24" s="140"/>
      <c r="C24" s="52">
        <f t="shared" si="2"/>
        <v>18</v>
      </c>
      <c r="D24" s="258" t="s">
        <v>67</v>
      </c>
      <c r="E24" s="258" t="s">
        <v>67</v>
      </c>
      <c r="F24" s="258" t="s">
        <v>67</v>
      </c>
      <c r="G24" s="258" t="s">
        <v>67</v>
      </c>
      <c r="H24" s="258" t="s">
        <v>67</v>
      </c>
      <c r="I24" s="258" t="s">
        <v>67</v>
      </c>
      <c r="J24" s="258" t="s">
        <v>67</v>
      </c>
      <c r="K24" s="258" t="s">
        <v>67</v>
      </c>
      <c r="L24" s="258" t="s">
        <v>67</v>
      </c>
      <c r="M24" s="258" t="s">
        <v>67</v>
      </c>
      <c r="N24" s="258" t="s">
        <v>67</v>
      </c>
      <c r="O24" s="258" t="s">
        <v>67</v>
      </c>
      <c r="P24" s="258" t="s">
        <v>67</v>
      </c>
      <c r="Q24" s="258" t="s">
        <v>67</v>
      </c>
      <c r="R24" s="258" t="s">
        <v>67</v>
      </c>
      <c r="S24" s="258" t="s">
        <v>67</v>
      </c>
      <c r="T24" s="258" t="s">
        <v>67</v>
      </c>
      <c r="U24" s="258" t="s">
        <v>67</v>
      </c>
      <c r="V24" s="258" t="s">
        <v>67</v>
      </c>
      <c r="W24" s="258" t="s">
        <v>67</v>
      </c>
      <c r="X24" s="258" t="s">
        <v>67</v>
      </c>
      <c r="Y24" s="258" t="s">
        <v>67</v>
      </c>
      <c r="Z24" s="258" t="s">
        <v>67</v>
      </c>
      <c r="AA24" s="258" t="s">
        <v>67</v>
      </c>
      <c r="AB24" s="258" t="s">
        <v>67</v>
      </c>
      <c r="AC24" s="258" t="s">
        <v>67</v>
      </c>
      <c r="AD24" s="258">
        <v>0</v>
      </c>
      <c r="AE24" s="258">
        <v>1</v>
      </c>
      <c r="AF24" s="258">
        <v>0</v>
      </c>
      <c r="AG24" s="258">
        <v>0</v>
      </c>
      <c r="AH24" s="258">
        <v>1</v>
      </c>
      <c r="AI24" s="258">
        <v>0</v>
      </c>
      <c r="AJ24" s="260" t="s">
        <v>32</v>
      </c>
      <c r="AL24" s="206" t="str">
        <f t="shared" si="0"/>
        <v xml:space="preserve">    (U1)ALERT_REQ_UNKNOWN</v>
      </c>
      <c r="AR24" s="68" t="str">
        <f t="shared" si="3"/>
        <v xml:space="preserve">    (U4)0x00000012U,                                                           /* 18 UNKNOWN                                         */</v>
      </c>
      <c r="AS24" s="68" t="str">
        <f t="shared" si="4"/>
        <v xml:space="preserve">    (U4)0x0000003FU,                                                           /* 18 UNKNOWN                                         */</v>
      </c>
      <c r="AT24" s="68" t="str">
        <f t="shared" si="1"/>
        <v xml:space="preserve">    (U1)ALERT_REQ_UNKNOWN,                                                     /* 18 UNKNOWN                                         */</v>
      </c>
    </row>
    <row r="25" spans="2:49">
      <c r="B25" s="140"/>
      <c r="C25" s="52">
        <f t="shared" si="2"/>
        <v>19</v>
      </c>
      <c r="D25" s="258" t="s">
        <v>67</v>
      </c>
      <c r="E25" s="258" t="s">
        <v>67</v>
      </c>
      <c r="F25" s="258" t="s">
        <v>67</v>
      </c>
      <c r="G25" s="258" t="s">
        <v>67</v>
      </c>
      <c r="H25" s="258" t="s">
        <v>67</v>
      </c>
      <c r="I25" s="258" t="s">
        <v>67</v>
      </c>
      <c r="J25" s="258" t="s">
        <v>67</v>
      </c>
      <c r="K25" s="258" t="s">
        <v>67</v>
      </c>
      <c r="L25" s="258" t="s">
        <v>67</v>
      </c>
      <c r="M25" s="258" t="s">
        <v>67</v>
      </c>
      <c r="N25" s="258" t="s">
        <v>67</v>
      </c>
      <c r="O25" s="258" t="s">
        <v>67</v>
      </c>
      <c r="P25" s="258" t="s">
        <v>67</v>
      </c>
      <c r="Q25" s="258" t="s">
        <v>67</v>
      </c>
      <c r="R25" s="258" t="s">
        <v>67</v>
      </c>
      <c r="S25" s="258" t="s">
        <v>67</v>
      </c>
      <c r="T25" s="258" t="s">
        <v>67</v>
      </c>
      <c r="U25" s="258" t="s">
        <v>67</v>
      </c>
      <c r="V25" s="258" t="s">
        <v>67</v>
      </c>
      <c r="W25" s="258" t="s">
        <v>67</v>
      </c>
      <c r="X25" s="258" t="s">
        <v>67</v>
      </c>
      <c r="Y25" s="258" t="s">
        <v>67</v>
      </c>
      <c r="Z25" s="258" t="s">
        <v>67</v>
      </c>
      <c r="AA25" s="258" t="s">
        <v>67</v>
      </c>
      <c r="AB25" s="258" t="s">
        <v>67</v>
      </c>
      <c r="AC25" s="258" t="s">
        <v>67</v>
      </c>
      <c r="AD25" s="258">
        <v>0</v>
      </c>
      <c r="AE25" s="258">
        <v>1</v>
      </c>
      <c r="AF25" s="258">
        <v>0</v>
      </c>
      <c r="AG25" s="258">
        <v>0</v>
      </c>
      <c r="AH25" s="258">
        <v>1</v>
      </c>
      <c r="AI25" s="258">
        <v>1</v>
      </c>
      <c r="AJ25" s="260" t="s">
        <v>32</v>
      </c>
      <c r="AL25" s="206" t="str">
        <f t="shared" si="0"/>
        <v xml:space="preserve">    (U1)ALERT_REQ_UNKNOWN</v>
      </c>
      <c r="AR25" s="68" t="str">
        <f t="shared" si="3"/>
        <v xml:space="preserve">    (U4)0x00000013U,                                                           /* 19 UNKNOWN                                         */</v>
      </c>
      <c r="AS25" s="68" t="str">
        <f t="shared" si="4"/>
        <v xml:space="preserve">    (U4)0x0000003FU,                                                           /* 19 UNKNOWN                                         */</v>
      </c>
      <c r="AT25" s="68" t="str">
        <f t="shared" si="1"/>
        <v xml:space="preserve">    (U1)ALERT_REQ_UNKNOWN,                                                     /* 19 UNKNOWN                                         */</v>
      </c>
    </row>
    <row r="26" spans="2:49">
      <c r="B26" s="140"/>
      <c r="C26" s="52">
        <f t="shared" si="2"/>
        <v>20</v>
      </c>
      <c r="D26" s="258" t="s">
        <v>67</v>
      </c>
      <c r="E26" s="258" t="s">
        <v>67</v>
      </c>
      <c r="F26" s="258" t="s">
        <v>67</v>
      </c>
      <c r="G26" s="258" t="s">
        <v>67</v>
      </c>
      <c r="H26" s="258" t="s">
        <v>67</v>
      </c>
      <c r="I26" s="258" t="s">
        <v>67</v>
      </c>
      <c r="J26" s="258" t="s">
        <v>67</v>
      </c>
      <c r="K26" s="258" t="s">
        <v>67</v>
      </c>
      <c r="L26" s="258" t="s">
        <v>67</v>
      </c>
      <c r="M26" s="258" t="s">
        <v>67</v>
      </c>
      <c r="N26" s="258" t="s">
        <v>67</v>
      </c>
      <c r="O26" s="258" t="s">
        <v>67</v>
      </c>
      <c r="P26" s="258" t="s">
        <v>67</v>
      </c>
      <c r="Q26" s="258" t="s">
        <v>67</v>
      </c>
      <c r="R26" s="258" t="s">
        <v>67</v>
      </c>
      <c r="S26" s="258" t="s">
        <v>67</v>
      </c>
      <c r="T26" s="258" t="s">
        <v>67</v>
      </c>
      <c r="U26" s="258" t="s">
        <v>67</v>
      </c>
      <c r="V26" s="258" t="s">
        <v>67</v>
      </c>
      <c r="W26" s="258" t="s">
        <v>67</v>
      </c>
      <c r="X26" s="258" t="s">
        <v>67</v>
      </c>
      <c r="Y26" s="258" t="s">
        <v>67</v>
      </c>
      <c r="Z26" s="258" t="s">
        <v>67</v>
      </c>
      <c r="AA26" s="258" t="s">
        <v>67</v>
      </c>
      <c r="AB26" s="258" t="s">
        <v>67</v>
      </c>
      <c r="AC26" s="258" t="s">
        <v>67</v>
      </c>
      <c r="AD26" s="258">
        <v>0</v>
      </c>
      <c r="AE26" s="258">
        <v>1</v>
      </c>
      <c r="AF26" s="266">
        <v>0</v>
      </c>
      <c r="AG26" s="266">
        <v>1</v>
      </c>
      <c r="AH26" s="266">
        <v>0</v>
      </c>
      <c r="AI26" s="266">
        <v>0</v>
      </c>
      <c r="AJ26" s="260" t="s">
        <v>32</v>
      </c>
      <c r="AL26" s="206" t="str">
        <f t="shared" si="0"/>
        <v xml:space="preserve">    (U1)ALERT_REQ_UNKNOWN</v>
      </c>
      <c r="AR26" s="68" t="str">
        <f t="shared" si="3"/>
        <v xml:space="preserve">    (U4)0x00000014U,                                                           /* 20 UNKNOWN                                         */</v>
      </c>
      <c r="AS26" s="68" t="str">
        <f t="shared" si="4"/>
        <v xml:space="preserve">    (U4)0x0000003FU,                                                           /* 20 UNKNOWN                                         */</v>
      </c>
      <c r="AT26" s="68" t="str">
        <f t="shared" si="1"/>
        <v xml:space="preserve">    (U1)ALERT_REQ_UNKNOWN,                                                     /* 20 UNKNOWN                                         */</v>
      </c>
    </row>
    <row r="27" spans="2:49">
      <c r="B27" s="140"/>
      <c r="C27" s="52">
        <f t="shared" si="2"/>
        <v>21</v>
      </c>
      <c r="D27" s="258" t="s">
        <v>67</v>
      </c>
      <c r="E27" s="258" t="s">
        <v>67</v>
      </c>
      <c r="F27" s="258" t="s">
        <v>67</v>
      </c>
      <c r="G27" s="258" t="s">
        <v>67</v>
      </c>
      <c r="H27" s="258" t="s">
        <v>67</v>
      </c>
      <c r="I27" s="258" t="s">
        <v>67</v>
      </c>
      <c r="J27" s="258" t="s">
        <v>67</v>
      </c>
      <c r="K27" s="258" t="s">
        <v>67</v>
      </c>
      <c r="L27" s="258" t="s">
        <v>67</v>
      </c>
      <c r="M27" s="258" t="s">
        <v>67</v>
      </c>
      <c r="N27" s="258" t="s">
        <v>67</v>
      </c>
      <c r="O27" s="258" t="s">
        <v>67</v>
      </c>
      <c r="P27" s="258" t="s">
        <v>67</v>
      </c>
      <c r="Q27" s="258" t="s">
        <v>67</v>
      </c>
      <c r="R27" s="258" t="s">
        <v>67</v>
      </c>
      <c r="S27" s="258" t="s">
        <v>67</v>
      </c>
      <c r="T27" s="258" t="s">
        <v>67</v>
      </c>
      <c r="U27" s="258" t="s">
        <v>67</v>
      </c>
      <c r="V27" s="258" t="s">
        <v>67</v>
      </c>
      <c r="W27" s="258" t="s">
        <v>67</v>
      </c>
      <c r="X27" s="258" t="s">
        <v>67</v>
      </c>
      <c r="Y27" s="258" t="s">
        <v>67</v>
      </c>
      <c r="Z27" s="258" t="s">
        <v>67</v>
      </c>
      <c r="AA27" s="258" t="s">
        <v>67</v>
      </c>
      <c r="AB27" s="258" t="s">
        <v>67</v>
      </c>
      <c r="AC27" s="258" t="s">
        <v>67</v>
      </c>
      <c r="AD27" s="258">
        <v>0</v>
      </c>
      <c r="AE27" s="258">
        <v>1</v>
      </c>
      <c r="AF27" s="266">
        <v>0</v>
      </c>
      <c r="AG27" s="266">
        <v>1</v>
      </c>
      <c r="AH27" s="266">
        <v>0</v>
      </c>
      <c r="AI27" s="266">
        <v>1</v>
      </c>
      <c r="AJ27" s="260" t="s">
        <v>32</v>
      </c>
      <c r="AL27" s="206" t="str">
        <f t="shared" si="0"/>
        <v xml:space="preserve">    (U1)ALERT_REQ_UNKNOWN</v>
      </c>
      <c r="AR27" s="68" t="str">
        <f t="shared" si="3"/>
        <v xml:space="preserve">    (U4)0x00000015U,                                                           /* 21 UNKNOWN                                         */</v>
      </c>
      <c r="AS27" s="68" t="str">
        <f t="shared" si="4"/>
        <v xml:space="preserve">    (U4)0x0000003FU,                                                           /* 21 UNKNOWN                                         */</v>
      </c>
      <c r="AT27" s="68" t="str">
        <f t="shared" si="1"/>
        <v xml:space="preserve">    (U1)ALERT_REQ_UNKNOWN,                                                     /* 21 UNKNOWN                                         */</v>
      </c>
    </row>
    <row r="28" spans="2:49">
      <c r="B28" s="140"/>
      <c r="C28" s="52">
        <f t="shared" si="2"/>
        <v>22</v>
      </c>
      <c r="D28" s="258" t="s">
        <v>67</v>
      </c>
      <c r="E28" s="258" t="s">
        <v>67</v>
      </c>
      <c r="F28" s="258" t="s">
        <v>67</v>
      </c>
      <c r="G28" s="258" t="s">
        <v>67</v>
      </c>
      <c r="H28" s="258" t="s">
        <v>67</v>
      </c>
      <c r="I28" s="258" t="s">
        <v>67</v>
      </c>
      <c r="J28" s="258" t="s">
        <v>67</v>
      </c>
      <c r="K28" s="258" t="s">
        <v>67</v>
      </c>
      <c r="L28" s="258" t="s">
        <v>67</v>
      </c>
      <c r="M28" s="258" t="s">
        <v>67</v>
      </c>
      <c r="N28" s="258" t="s">
        <v>67</v>
      </c>
      <c r="O28" s="258" t="s">
        <v>67</v>
      </c>
      <c r="P28" s="258" t="s">
        <v>67</v>
      </c>
      <c r="Q28" s="258" t="s">
        <v>67</v>
      </c>
      <c r="R28" s="258" t="s">
        <v>67</v>
      </c>
      <c r="S28" s="258" t="s">
        <v>67</v>
      </c>
      <c r="T28" s="258" t="s">
        <v>67</v>
      </c>
      <c r="U28" s="258" t="s">
        <v>67</v>
      </c>
      <c r="V28" s="258" t="s">
        <v>67</v>
      </c>
      <c r="W28" s="258" t="s">
        <v>67</v>
      </c>
      <c r="X28" s="258" t="s">
        <v>67</v>
      </c>
      <c r="Y28" s="258" t="s">
        <v>67</v>
      </c>
      <c r="Z28" s="258" t="s">
        <v>67</v>
      </c>
      <c r="AA28" s="258" t="s">
        <v>67</v>
      </c>
      <c r="AB28" s="258" t="s">
        <v>67</v>
      </c>
      <c r="AC28" s="258" t="s">
        <v>67</v>
      </c>
      <c r="AD28" s="258">
        <v>0</v>
      </c>
      <c r="AE28" s="258">
        <v>1</v>
      </c>
      <c r="AF28" s="266">
        <v>0</v>
      </c>
      <c r="AG28" s="266">
        <v>1</v>
      </c>
      <c r="AH28" s="266">
        <v>1</v>
      </c>
      <c r="AI28" s="266">
        <v>0</v>
      </c>
      <c r="AJ28" s="260" t="s">
        <v>32</v>
      </c>
      <c r="AL28" s="206" t="str">
        <f t="shared" si="0"/>
        <v xml:space="preserve">    (U1)ALERT_REQ_UNKNOWN</v>
      </c>
      <c r="AR28" s="68" t="str">
        <f t="shared" si="3"/>
        <v xml:space="preserve">    (U4)0x00000016U,                                                           /* 22 UNKNOWN                                         */</v>
      </c>
      <c r="AS28" s="68" t="str">
        <f t="shared" si="4"/>
        <v xml:space="preserve">    (U4)0x0000003FU,                                                           /* 22 UNKNOWN                                         */</v>
      </c>
      <c r="AT28" s="68" t="str">
        <f t="shared" si="1"/>
        <v xml:space="preserve">    (U1)ALERT_REQ_UNKNOWN,                                                     /* 22 UNKNOWN                                         */</v>
      </c>
    </row>
    <row r="29" spans="2:49">
      <c r="B29" s="140"/>
      <c r="C29" s="52">
        <f t="shared" si="2"/>
        <v>23</v>
      </c>
      <c r="D29" s="258" t="s">
        <v>67</v>
      </c>
      <c r="E29" s="258" t="s">
        <v>67</v>
      </c>
      <c r="F29" s="258" t="s">
        <v>67</v>
      </c>
      <c r="G29" s="258" t="s">
        <v>67</v>
      </c>
      <c r="H29" s="258" t="s">
        <v>67</v>
      </c>
      <c r="I29" s="258" t="s">
        <v>67</v>
      </c>
      <c r="J29" s="258" t="s">
        <v>67</v>
      </c>
      <c r="K29" s="258" t="s">
        <v>67</v>
      </c>
      <c r="L29" s="258" t="s">
        <v>67</v>
      </c>
      <c r="M29" s="258" t="s">
        <v>67</v>
      </c>
      <c r="N29" s="258" t="s">
        <v>67</v>
      </c>
      <c r="O29" s="258" t="s">
        <v>67</v>
      </c>
      <c r="P29" s="258" t="s">
        <v>67</v>
      </c>
      <c r="Q29" s="258" t="s">
        <v>67</v>
      </c>
      <c r="R29" s="258" t="s">
        <v>67</v>
      </c>
      <c r="S29" s="258" t="s">
        <v>67</v>
      </c>
      <c r="T29" s="258" t="s">
        <v>67</v>
      </c>
      <c r="U29" s="258" t="s">
        <v>67</v>
      </c>
      <c r="V29" s="258" t="s">
        <v>67</v>
      </c>
      <c r="W29" s="258" t="s">
        <v>67</v>
      </c>
      <c r="X29" s="258" t="s">
        <v>67</v>
      </c>
      <c r="Y29" s="258" t="s">
        <v>67</v>
      </c>
      <c r="Z29" s="258" t="s">
        <v>67</v>
      </c>
      <c r="AA29" s="258" t="s">
        <v>67</v>
      </c>
      <c r="AB29" s="258" t="s">
        <v>67</v>
      </c>
      <c r="AC29" s="258" t="s">
        <v>67</v>
      </c>
      <c r="AD29" s="258">
        <v>0</v>
      </c>
      <c r="AE29" s="258">
        <v>1</v>
      </c>
      <c r="AF29" s="266">
        <v>0</v>
      </c>
      <c r="AG29" s="266">
        <v>1</v>
      </c>
      <c r="AH29" s="266">
        <v>1</v>
      </c>
      <c r="AI29" s="266">
        <v>1</v>
      </c>
      <c r="AJ29" s="260" t="s">
        <v>32</v>
      </c>
      <c r="AL29" s="206" t="str">
        <f t="shared" si="0"/>
        <v xml:space="preserve">    (U1)ALERT_REQ_UNKNOWN</v>
      </c>
      <c r="AR29" s="68" t="str">
        <f t="shared" si="3"/>
        <v xml:space="preserve">    (U4)0x00000017U,                                                           /* 23 UNKNOWN                                         */</v>
      </c>
      <c r="AS29" s="68" t="str">
        <f t="shared" si="4"/>
        <v xml:space="preserve">    (U4)0x0000003FU,                                                           /* 23 UNKNOWN                                         */</v>
      </c>
      <c r="AT29" s="68" t="str">
        <f t="shared" si="1"/>
        <v xml:space="preserve">    (U1)ALERT_REQ_UNKNOWN,                                                     /* 23 UNKNOWN                                         */</v>
      </c>
    </row>
    <row r="30" spans="2:49">
      <c r="B30" s="140"/>
      <c r="C30" s="52">
        <f t="shared" si="2"/>
        <v>24</v>
      </c>
      <c r="D30" s="258" t="s">
        <v>67</v>
      </c>
      <c r="E30" s="258" t="s">
        <v>67</v>
      </c>
      <c r="F30" s="258" t="s">
        <v>67</v>
      </c>
      <c r="G30" s="258" t="s">
        <v>67</v>
      </c>
      <c r="H30" s="258" t="s">
        <v>67</v>
      </c>
      <c r="I30" s="258" t="s">
        <v>67</v>
      </c>
      <c r="J30" s="258" t="s">
        <v>67</v>
      </c>
      <c r="K30" s="258" t="s">
        <v>67</v>
      </c>
      <c r="L30" s="258" t="s">
        <v>67</v>
      </c>
      <c r="M30" s="258" t="s">
        <v>67</v>
      </c>
      <c r="N30" s="258" t="s">
        <v>67</v>
      </c>
      <c r="O30" s="258" t="s">
        <v>67</v>
      </c>
      <c r="P30" s="258" t="s">
        <v>67</v>
      </c>
      <c r="Q30" s="258" t="s">
        <v>67</v>
      </c>
      <c r="R30" s="258" t="s">
        <v>67</v>
      </c>
      <c r="S30" s="258" t="s">
        <v>67</v>
      </c>
      <c r="T30" s="258" t="s">
        <v>67</v>
      </c>
      <c r="U30" s="258" t="s">
        <v>67</v>
      </c>
      <c r="V30" s="258" t="s">
        <v>67</v>
      </c>
      <c r="W30" s="258" t="s">
        <v>67</v>
      </c>
      <c r="X30" s="258" t="s">
        <v>67</v>
      </c>
      <c r="Y30" s="258" t="s">
        <v>67</v>
      </c>
      <c r="Z30" s="258" t="s">
        <v>67</v>
      </c>
      <c r="AA30" s="258" t="s">
        <v>67</v>
      </c>
      <c r="AB30" s="258" t="s">
        <v>67</v>
      </c>
      <c r="AC30" s="258" t="s">
        <v>67</v>
      </c>
      <c r="AD30" s="258">
        <v>0</v>
      </c>
      <c r="AE30" s="258">
        <v>1</v>
      </c>
      <c r="AF30" s="266">
        <v>1</v>
      </c>
      <c r="AG30" s="266">
        <v>0</v>
      </c>
      <c r="AH30" s="266">
        <v>0</v>
      </c>
      <c r="AI30" s="266">
        <v>0</v>
      </c>
      <c r="AJ30" s="260" t="s">
        <v>32</v>
      </c>
      <c r="AL30" s="206" t="str">
        <f t="shared" si="0"/>
        <v xml:space="preserve">    (U1)ALERT_REQ_UNKNOWN</v>
      </c>
      <c r="AR30" s="68" t="str">
        <f t="shared" si="3"/>
        <v xml:space="preserve">    (U4)0x00000018U,                                                           /* 24 UNKNOWN                                         */</v>
      </c>
      <c r="AS30" s="68" t="str">
        <f t="shared" si="4"/>
        <v xml:space="preserve">    (U4)0x0000003FU,                                                           /* 24 UNKNOWN                                         */</v>
      </c>
      <c r="AT30" s="68" t="str">
        <f t="shared" si="1"/>
        <v xml:space="preserve">    (U1)ALERT_REQ_UNKNOWN,                                                     /* 24 UNKNOWN                                         */</v>
      </c>
    </row>
    <row r="31" spans="2:49">
      <c r="B31" s="140"/>
      <c r="C31" s="52">
        <f t="shared" si="2"/>
        <v>25</v>
      </c>
      <c r="D31" s="258" t="s">
        <v>67</v>
      </c>
      <c r="E31" s="258" t="s">
        <v>67</v>
      </c>
      <c r="F31" s="258" t="s">
        <v>67</v>
      </c>
      <c r="G31" s="258" t="s">
        <v>67</v>
      </c>
      <c r="H31" s="258" t="s">
        <v>67</v>
      </c>
      <c r="I31" s="258" t="s">
        <v>67</v>
      </c>
      <c r="J31" s="258" t="s">
        <v>67</v>
      </c>
      <c r="K31" s="258" t="s">
        <v>67</v>
      </c>
      <c r="L31" s="258" t="s">
        <v>67</v>
      </c>
      <c r="M31" s="258" t="s">
        <v>67</v>
      </c>
      <c r="N31" s="258" t="s">
        <v>67</v>
      </c>
      <c r="O31" s="258" t="s">
        <v>67</v>
      </c>
      <c r="P31" s="258" t="s">
        <v>67</v>
      </c>
      <c r="Q31" s="258" t="s">
        <v>67</v>
      </c>
      <c r="R31" s="258" t="s">
        <v>67</v>
      </c>
      <c r="S31" s="258" t="s">
        <v>67</v>
      </c>
      <c r="T31" s="258" t="s">
        <v>67</v>
      </c>
      <c r="U31" s="258" t="s">
        <v>67</v>
      </c>
      <c r="V31" s="258" t="s">
        <v>67</v>
      </c>
      <c r="W31" s="258" t="s">
        <v>67</v>
      </c>
      <c r="X31" s="258" t="s">
        <v>67</v>
      </c>
      <c r="Y31" s="258" t="s">
        <v>67</v>
      </c>
      <c r="Z31" s="258" t="s">
        <v>67</v>
      </c>
      <c r="AA31" s="258" t="s">
        <v>67</v>
      </c>
      <c r="AB31" s="258" t="s">
        <v>67</v>
      </c>
      <c r="AC31" s="258" t="s">
        <v>67</v>
      </c>
      <c r="AD31" s="258">
        <v>0</v>
      </c>
      <c r="AE31" s="258">
        <v>1</v>
      </c>
      <c r="AF31" s="266">
        <v>1</v>
      </c>
      <c r="AG31" s="266">
        <v>0</v>
      </c>
      <c r="AH31" s="266">
        <v>0</v>
      </c>
      <c r="AI31" s="266">
        <v>1</v>
      </c>
      <c r="AJ31" s="260" t="s">
        <v>32</v>
      </c>
      <c r="AL31" s="206" t="str">
        <f t="shared" si="0"/>
        <v xml:space="preserve">    (U1)ALERT_REQ_UNKNOWN</v>
      </c>
      <c r="AR31" s="68" t="str">
        <f t="shared" si="3"/>
        <v xml:space="preserve">    (U4)0x00000019U,                                                           /* 25 UNKNOWN                                         */</v>
      </c>
      <c r="AS31" s="68" t="str">
        <f t="shared" si="4"/>
        <v xml:space="preserve">    (U4)0x0000003FU,                                                           /* 25 UNKNOWN                                         */</v>
      </c>
      <c r="AT31" s="68" t="str">
        <f t="shared" si="1"/>
        <v xml:space="preserve">    (U1)ALERT_REQ_UNKNOWN,                                                     /* 25 UNKNOWN                                         */</v>
      </c>
    </row>
    <row r="32" spans="2:49">
      <c r="B32" s="140"/>
      <c r="C32" s="52">
        <f t="shared" si="2"/>
        <v>26</v>
      </c>
      <c r="D32" s="258" t="s">
        <v>67</v>
      </c>
      <c r="E32" s="258" t="s">
        <v>67</v>
      </c>
      <c r="F32" s="258" t="s">
        <v>67</v>
      </c>
      <c r="G32" s="258" t="s">
        <v>67</v>
      </c>
      <c r="H32" s="258" t="s">
        <v>67</v>
      </c>
      <c r="I32" s="258" t="s">
        <v>67</v>
      </c>
      <c r="J32" s="258" t="s">
        <v>67</v>
      </c>
      <c r="K32" s="258" t="s">
        <v>67</v>
      </c>
      <c r="L32" s="258" t="s">
        <v>67</v>
      </c>
      <c r="M32" s="258" t="s">
        <v>67</v>
      </c>
      <c r="N32" s="258" t="s">
        <v>67</v>
      </c>
      <c r="O32" s="258" t="s">
        <v>67</v>
      </c>
      <c r="P32" s="258" t="s">
        <v>67</v>
      </c>
      <c r="Q32" s="258" t="s">
        <v>67</v>
      </c>
      <c r="R32" s="258" t="s">
        <v>67</v>
      </c>
      <c r="S32" s="258" t="s">
        <v>67</v>
      </c>
      <c r="T32" s="258" t="s">
        <v>67</v>
      </c>
      <c r="U32" s="258" t="s">
        <v>67</v>
      </c>
      <c r="V32" s="258" t="s">
        <v>67</v>
      </c>
      <c r="W32" s="258" t="s">
        <v>67</v>
      </c>
      <c r="X32" s="258" t="s">
        <v>67</v>
      </c>
      <c r="Y32" s="258" t="s">
        <v>67</v>
      </c>
      <c r="Z32" s="258" t="s">
        <v>67</v>
      </c>
      <c r="AA32" s="258" t="s">
        <v>67</v>
      </c>
      <c r="AB32" s="258" t="s">
        <v>67</v>
      </c>
      <c r="AC32" s="258" t="s">
        <v>67</v>
      </c>
      <c r="AD32" s="258">
        <v>0</v>
      </c>
      <c r="AE32" s="258">
        <v>1</v>
      </c>
      <c r="AF32" s="266">
        <v>1</v>
      </c>
      <c r="AG32" s="266">
        <v>0</v>
      </c>
      <c r="AH32" s="266">
        <v>1</v>
      </c>
      <c r="AI32" s="266">
        <v>0</v>
      </c>
      <c r="AJ32" s="260" t="s">
        <v>32</v>
      </c>
      <c r="AL32" s="206" t="str">
        <f t="shared" si="0"/>
        <v xml:space="preserve">    (U1)ALERT_REQ_UNKNOWN</v>
      </c>
      <c r="AR32" s="68" t="str">
        <f t="shared" si="3"/>
        <v xml:space="preserve">    (U4)0x0000001AU,                                                           /* 26 UNKNOWN                                         */</v>
      </c>
      <c r="AS32" s="68" t="str">
        <f t="shared" si="4"/>
        <v xml:space="preserve">    (U4)0x0000003FU,                                                           /* 26 UNKNOWN                                         */</v>
      </c>
      <c r="AT32" s="68" t="str">
        <f t="shared" si="1"/>
        <v xml:space="preserve">    (U1)ALERT_REQ_UNKNOWN,                                                     /* 26 UNKNOWN                                         */</v>
      </c>
    </row>
    <row r="33" spans="2:46">
      <c r="B33" s="140"/>
      <c r="C33" s="52">
        <f t="shared" si="2"/>
        <v>27</v>
      </c>
      <c r="D33" s="258" t="s">
        <v>67</v>
      </c>
      <c r="E33" s="258" t="s">
        <v>67</v>
      </c>
      <c r="F33" s="258" t="s">
        <v>67</v>
      </c>
      <c r="G33" s="258" t="s">
        <v>67</v>
      </c>
      <c r="H33" s="258" t="s">
        <v>67</v>
      </c>
      <c r="I33" s="258" t="s">
        <v>67</v>
      </c>
      <c r="J33" s="258" t="s">
        <v>67</v>
      </c>
      <c r="K33" s="258" t="s">
        <v>67</v>
      </c>
      <c r="L33" s="258" t="s">
        <v>67</v>
      </c>
      <c r="M33" s="258" t="s">
        <v>67</v>
      </c>
      <c r="N33" s="258" t="s">
        <v>67</v>
      </c>
      <c r="O33" s="258" t="s">
        <v>67</v>
      </c>
      <c r="P33" s="258" t="s">
        <v>67</v>
      </c>
      <c r="Q33" s="258" t="s">
        <v>67</v>
      </c>
      <c r="R33" s="258" t="s">
        <v>67</v>
      </c>
      <c r="S33" s="258" t="s">
        <v>67</v>
      </c>
      <c r="T33" s="258" t="s">
        <v>67</v>
      </c>
      <c r="U33" s="258" t="s">
        <v>67</v>
      </c>
      <c r="V33" s="258" t="s">
        <v>67</v>
      </c>
      <c r="W33" s="258" t="s">
        <v>67</v>
      </c>
      <c r="X33" s="258" t="s">
        <v>67</v>
      </c>
      <c r="Y33" s="258" t="s">
        <v>67</v>
      </c>
      <c r="Z33" s="258" t="s">
        <v>67</v>
      </c>
      <c r="AA33" s="258" t="s">
        <v>67</v>
      </c>
      <c r="AB33" s="258" t="s">
        <v>67</v>
      </c>
      <c r="AC33" s="258" t="s">
        <v>67</v>
      </c>
      <c r="AD33" s="258">
        <v>0</v>
      </c>
      <c r="AE33" s="258">
        <v>1</v>
      </c>
      <c r="AF33" s="266">
        <v>1</v>
      </c>
      <c r="AG33" s="266">
        <v>0</v>
      </c>
      <c r="AH33" s="266">
        <v>1</v>
      </c>
      <c r="AI33" s="266">
        <v>1</v>
      </c>
      <c r="AJ33" s="260" t="s">
        <v>32</v>
      </c>
      <c r="AL33" s="206" t="str">
        <f t="shared" si="0"/>
        <v xml:space="preserve">    (U1)ALERT_REQ_UNKNOWN</v>
      </c>
      <c r="AR33" s="68" t="str">
        <f t="shared" si="3"/>
        <v xml:space="preserve">    (U4)0x0000001BU,                                                           /* 27 UNKNOWN                                         */</v>
      </c>
      <c r="AS33" s="68" t="str">
        <f t="shared" si="4"/>
        <v xml:space="preserve">    (U4)0x0000003FU,                                                           /* 27 UNKNOWN                                         */</v>
      </c>
      <c r="AT33" s="68" t="str">
        <f t="shared" si="1"/>
        <v xml:space="preserve">    (U1)ALERT_REQ_UNKNOWN,                                                     /* 27 UNKNOWN                                         */</v>
      </c>
    </row>
    <row r="34" spans="2:46">
      <c r="B34" s="140"/>
      <c r="C34" s="52">
        <f t="shared" si="2"/>
        <v>28</v>
      </c>
      <c r="D34" s="258" t="s">
        <v>67</v>
      </c>
      <c r="E34" s="258" t="s">
        <v>67</v>
      </c>
      <c r="F34" s="258" t="s">
        <v>67</v>
      </c>
      <c r="G34" s="258" t="s">
        <v>67</v>
      </c>
      <c r="H34" s="258" t="s">
        <v>67</v>
      </c>
      <c r="I34" s="258" t="s">
        <v>67</v>
      </c>
      <c r="J34" s="258" t="s">
        <v>67</v>
      </c>
      <c r="K34" s="258" t="s">
        <v>67</v>
      </c>
      <c r="L34" s="258" t="s">
        <v>67</v>
      </c>
      <c r="M34" s="258" t="s">
        <v>67</v>
      </c>
      <c r="N34" s="258" t="s">
        <v>67</v>
      </c>
      <c r="O34" s="258" t="s">
        <v>67</v>
      </c>
      <c r="P34" s="258" t="s">
        <v>67</v>
      </c>
      <c r="Q34" s="258" t="s">
        <v>67</v>
      </c>
      <c r="R34" s="258" t="s">
        <v>67</v>
      </c>
      <c r="S34" s="258" t="s">
        <v>67</v>
      </c>
      <c r="T34" s="258" t="s">
        <v>67</v>
      </c>
      <c r="U34" s="258" t="s">
        <v>67</v>
      </c>
      <c r="V34" s="258" t="s">
        <v>67</v>
      </c>
      <c r="W34" s="258" t="s">
        <v>67</v>
      </c>
      <c r="X34" s="258" t="s">
        <v>67</v>
      </c>
      <c r="Y34" s="258" t="s">
        <v>67</v>
      </c>
      <c r="Z34" s="258" t="s">
        <v>67</v>
      </c>
      <c r="AA34" s="258" t="s">
        <v>67</v>
      </c>
      <c r="AB34" s="258" t="s">
        <v>67</v>
      </c>
      <c r="AC34" s="258" t="s">
        <v>67</v>
      </c>
      <c r="AD34" s="258">
        <v>0</v>
      </c>
      <c r="AE34" s="258">
        <v>1</v>
      </c>
      <c r="AF34" s="266">
        <v>1</v>
      </c>
      <c r="AG34" s="266">
        <v>1</v>
      </c>
      <c r="AH34" s="266">
        <v>0</v>
      </c>
      <c r="AI34" s="266">
        <v>0</v>
      </c>
      <c r="AJ34" s="260" t="s">
        <v>32</v>
      </c>
      <c r="AL34" s="206" t="str">
        <f t="shared" si="0"/>
        <v xml:space="preserve">    (U1)ALERT_REQ_UNKNOWN</v>
      </c>
      <c r="AR34" s="68" t="str">
        <f t="shared" si="3"/>
        <v xml:space="preserve">    (U4)0x0000001CU,                                                           /* 28 UNKNOWN                                         */</v>
      </c>
      <c r="AS34" s="68" t="str">
        <f t="shared" si="4"/>
        <v xml:space="preserve">    (U4)0x0000003FU,                                                           /* 28 UNKNOWN                                         */</v>
      </c>
      <c r="AT34" s="68" t="str">
        <f t="shared" si="1"/>
        <v xml:space="preserve">    (U1)ALERT_REQ_UNKNOWN,                                                     /* 28 UNKNOWN                                         */</v>
      </c>
    </row>
    <row r="35" spans="2:46">
      <c r="B35" s="140"/>
      <c r="C35" s="52">
        <f t="shared" si="2"/>
        <v>29</v>
      </c>
      <c r="D35" s="258" t="s">
        <v>67</v>
      </c>
      <c r="E35" s="258" t="s">
        <v>67</v>
      </c>
      <c r="F35" s="258" t="s">
        <v>67</v>
      </c>
      <c r="G35" s="258" t="s">
        <v>67</v>
      </c>
      <c r="H35" s="258" t="s">
        <v>67</v>
      </c>
      <c r="I35" s="258" t="s">
        <v>67</v>
      </c>
      <c r="J35" s="258" t="s">
        <v>67</v>
      </c>
      <c r="K35" s="258" t="s">
        <v>67</v>
      </c>
      <c r="L35" s="258" t="s">
        <v>67</v>
      </c>
      <c r="M35" s="258" t="s">
        <v>67</v>
      </c>
      <c r="N35" s="258" t="s">
        <v>67</v>
      </c>
      <c r="O35" s="258" t="s">
        <v>67</v>
      </c>
      <c r="P35" s="258" t="s">
        <v>67</v>
      </c>
      <c r="Q35" s="258" t="s">
        <v>67</v>
      </c>
      <c r="R35" s="258" t="s">
        <v>67</v>
      </c>
      <c r="S35" s="258" t="s">
        <v>67</v>
      </c>
      <c r="T35" s="258" t="s">
        <v>67</v>
      </c>
      <c r="U35" s="258" t="s">
        <v>67</v>
      </c>
      <c r="V35" s="258" t="s">
        <v>67</v>
      </c>
      <c r="W35" s="258" t="s">
        <v>67</v>
      </c>
      <c r="X35" s="258" t="s">
        <v>67</v>
      </c>
      <c r="Y35" s="258" t="s">
        <v>67</v>
      </c>
      <c r="Z35" s="258" t="s">
        <v>67</v>
      </c>
      <c r="AA35" s="258" t="s">
        <v>67</v>
      </c>
      <c r="AB35" s="258" t="s">
        <v>67</v>
      </c>
      <c r="AC35" s="258" t="s">
        <v>67</v>
      </c>
      <c r="AD35" s="258">
        <v>0</v>
      </c>
      <c r="AE35" s="258">
        <v>1</v>
      </c>
      <c r="AF35" s="266">
        <v>1</v>
      </c>
      <c r="AG35" s="266">
        <v>1</v>
      </c>
      <c r="AH35" s="266">
        <v>0</v>
      </c>
      <c r="AI35" s="266">
        <v>1</v>
      </c>
      <c r="AJ35" s="260" t="s">
        <v>32</v>
      </c>
      <c r="AL35" s="206" t="str">
        <f t="shared" si="0"/>
        <v xml:space="preserve">    (U1)ALERT_REQ_UNKNOWN</v>
      </c>
      <c r="AR35" s="68" t="str">
        <f t="shared" si="3"/>
        <v xml:space="preserve">    (U4)0x0000001DU,                                                           /* 29 UNKNOWN                                         */</v>
      </c>
      <c r="AS35" s="68" t="str">
        <f t="shared" si="4"/>
        <v xml:space="preserve">    (U4)0x0000003FU,                                                           /* 29 UNKNOWN                                         */</v>
      </c>
      <c r="AT35" s="68" t="str">
        <f t="shared" si="1"/>
        <v xml:space="preserve">    (U1)ALERT_REQ_UNKNOWN,                                                     /* 29 UNKNOWN                                         */</v>
      </c>
    </row>
    <row r="36" spans="2:46">
      <c r="B36" s="140"/>
      <c r="C36" s="52">
        <f t="shared" si="2"/>
        <v>30</v>
      </c>
      <c r="D36" s="258" t="s">
        <v>67</v>
      </c>
      <c r="E36" s="258" t="s">
        <v>67</v>
      </c>
      <c r="F36" s="258" t="s">
        <v>67</v>
      </c>
      <c r="G36" s="258" t="s">
        <v>67</v>
      </c>
      <c r="H36" s="258" t="s">
        <v>67</v>
      </c>
      <c r="I36" s="258" t="s">
        <v>67</v>
      </c>
      <c r="J36" s="258" t="s">
        <v>67</v>
      </c>
      <c r="K36" s="258" t="s">
        <v>67</v>
      </c>
      <c r="L36" s="258" t="s">
        <v>67</v>
      </c>
      <c r="M36" s="258" t="s">
        <v>67</v>
      </c>
      <c r="N36" s="258" t="s">
        <v>67</v>
      </c>
      <c r="O36" s="258" t="s">
        <v>67</v>
      </c>
      <c r="P36" s="258" t="s">
        <v>67</v>
      </c>
      <c r="Q36" s="258" t="s">
        <v>67</v>
      </c>
      <c r="R36" s="258" t="s">
        <v>67</v>
      </c>
      <c r="S36" s="258" t="s">
        <v>67</v>
      </c>
      <c r="T36" s="258" t="s">
        <v>67</v>
      </c>
      <c r="U36" s="258" t="s">
        <v>67</v>
      </c>
      <c r="V36" s="258" t="s">
        <v>67</v>
      </c>
      <c r="W36" s="258" t="s">
        <v>67</v>
      </c>
      <c r="X36" s="258" t="s">
        <v>67</v>
      </c>
      <c r="Y36" s="258" t="s">
        <v>67</v>
      </c>
      <c r="Z36" s="258" t="s">
        <v>67</v>
      </c>
      <c r="AA36" s="258" t="s">
        <v>67</v>
      </c>
      <c r="AB36" s="258" t="s">
        <v>67</v>
      </c>
      <c r="AC36" s="258" t="s">
        <v>67</v>
      </c>
      <c r="AD36" s="258">
        <v>0</v>
      </c>
      <c r="AE36" s="258">
        <v>1</v>
      </c>
      <c r="AF36" s="266">
        <v>1</v>
      </c>
      <c r="AG36" s="266">
        <v>1</v>
      </c>
      <c r="AH36" s="266">
        <v>1</v>
      </c>
      <c r="AI36" s="266">
        <v>0</v>
      </c>
      <c r="AJ36" s="260" t="s">
        <v>32</v>
      </c>
      <c r="AL36" s="206" t="str">
        <f t="shared" si="0"/>
        <v xml:space="preserve">    (U1)ALERT_REQ_UNKNOWN</v>
      </c>
      <c r="AR36" s="68" t="str">
        <f t="shared" si="3"/>
        <v xml:space="preserve">    (U4)0x0000001EU,                                                           /* 30 UNKNOWN                                         */</v>
      </c>
      <c r="AS36" s="68" t="str">
        <f t="shared" si="4"/>
        <v xml:space="preserve">    (U4)0x0000003FU,                                                           /* 30 UNKNOWN                                         */</v>
      </c>
      <c r="AT36" s="68" t="str">
        <f t="shared" si="1"/>
        <v xml:space="preserve">    (U1)ALERT_REQ_UNKNOWN,                                                     /* 30 UNKNOWN                                         */</v>
      </c>
    </row>
    <row r="37" spans="2:46">
      <c r="B37" s="140"/>
      <c r="C37" s="52">
        <f t="shared" si="2"/>
        <v>31</v>
      </c>
      <c r="D37" s="258" t="s">
        <v>67</v>
      </c>
      <c r="E37" s="258" t="s">
        <v>67</v>
      </c>
      <c r="F37" s="258" t="s">
        <v>67</v>
      </c>
      <c r="G37" s="258" t="s">
        <v>67</v>
      </c>
      <c r="H37" s="258" t="s">
        <v>67</v>
      </c>
      <c r="I37" s="258" t="s">
        <v>67</v>
      </c>
      <c r="J37" s="258" t="s">
        <v>67</v>
      </c>
      <c r="K37" s="258" t="s">
        <v>67</v>
      </c>
      <c r="L37" s="258" t="s">
        <v>67</v>
      </c>
      <c r="M37" s="258" t="s">
        <v>67</v>
      </c>
      <c r="N37" s="258" t="s">
        <v>67</v>
      </c>
      <c r="O37" s="258" t="s">
        <v>67</v>
      </c>
      <c r="P37" s="258" t="s">
        <v>67</v>
      </c>
      <c r="Q37" s="258" t="s">
        <v>67</v>
      </c>
      <c r="R37" s="258" t="s">
        <v>67</v>
      </c>
      <c r="S37" s="258" t="s">
        <v>67</v>
      </c>
      <c r="T37" s="258" t="s">
        <v>67</v>
      </c>
      <c r="U37" s="258" t="s">
        <v>67</v>
      </c>
      <c r="V37" s="258" t="s">
        <v>67</v>
      </c>
      <c r="W37" s="258" t="s">
        <v>67</v>
      </c>
      <c r="X37" s="258" t="s">
        <v>67</v>
      </c>
      <c r="Y37" s="258" t="s">
        <v>67</v>
      </c>
      <c r="Z37" s="258" t="s">
        <v>67</v>
      </c>
      <c r="AA37" s="258" t="s">
        <v>67</v>
      </c>
      <c r="AB37" s="258" t="s">
        <v>67</v>
      </c>
      <c r="AC37" s="258" t="s">
        <v>67</v>
      </c>
      <c r="AD37" s="258">
        <v>0</v>
      </c>
      <c r="AE37" s="258">
        <v>1</v>
      </c>
      <c r="AF37" s="266">
        <v>1</v>
      </c>
      <c r="AG37" s="266">
        <v>1</v>
      </c>
      <c r="AH37" s="266">
        <v>1</v>
      </c>
      <c r="AI37" s="266">
        <v>1</v>
      </c>
      <c r="AJ37" s="260" t="s">
        <v>32</v>
      </c>
      <c r="AL37" s="206" t="str">
        <f t="shared" si="0"/>
        <v xml:space="preserve">    (U1)ALERT_REQ_UNKNOWN</v>
      </c>
      <c r="AR37" s="68" t="str">
        <f t="shared" si="3"/>
        <v xml:space="preserve">    (U4)0x0000001FU,                                                           /* 31 UNKNOWN                                         */</v>
      </c>
      <c r="AS37" s="68" t="str">
        <f t="shared" si="4"/>
        <v xml:space="preserve">    (U4)0x0000003FU,                                                           /* 31 UNKNOWN                                         */</v>
      </c>
      <c r="AT37" s="68" t="str">
        <f t="shared" si="1"/>
        <v xml:space="preserve">    (U1)ALERT_REQ_UNKNOWN,                                                     /* 31 UNKNOWN                                         */</v>
      </c>
    </row>
    <row r="38" spans="2:46">
      <c r="B38" s="140"/>
      <c r="C38" s="52">
        <f t="shared" si="2"/>
        <v>32</v>
      </c>
      <c r="D38" s="258" t="s">
        <v>67</v>
      </c>
      <c r="E38" s="258" t="s">
        <v>67</v>
      </c>
      <c r="F38" s="258" t="s">
        <v>67</v>
      </c>
      <c r="G38" s="258" t="s">
        <v>67</v>
      </c>
      <c r="H38" s="258" t="s">
        <v>67</v>
      </c>
      <c r="I38" s="258" t="s">
        <v>67</v>
      </c>
      <c r="J38" s="258" t="s">
        <v>67</v>
      </c>
      <c r="K38" s="258" t="s">
        <v>67</v>
      </c>
      <c r="L38" s="258" t="s">
        <v>67</v>
      </c>
      <c r="M38" s="258" t="s">
        <v>67</v>
      </c>
      <c r="N38" s="258" t="s">
        <v>67</v>
      </c>
      <c r="O38" s="258" t="s">
        <v>67</v>
      </c>
      <c r="P38" s="258" t="s">
        <v>67</v>
      </c>
      <c r="Q38" s="258" t="s">
        <v>67</v>
      </c>
      <c r="R38" s="258" t="s">
        <v>67</v>
      </c>
      <c r="S38" s="258" t="s">
        <v>67</v>
      </c>
      <c r="T38" s="258" t="s">
        <v>67</v>
      </c>
      <c r="U38" s="258" t="s">
        <v>67</v>
      </c>
      <c r="V38" s="258" t="s">
        <v>67</v>
      </c>
      <c r="W38" s="258" t="s">
        <v>67</v>
      </c>
      <c r="X38" s="258" t="s">
        <v>67</v>
      </c>
      <c r="Y38" s="258" t="s">
        <v>67</v>
      </c>
      <c r="Z38" s="258" t="s">
        <v>67</v>
      </c>
      <c r="AA38" s="258" t="s">
        <v>67</v>
      </c>
      <c r="AB38" s="258" t="s">
        <v>67</v>
      </c>
      <c r="AC38" s="258" t="s">
        <v>67</v>
      </c>
      <c r="AD38" s="258">
        <v>1</v>
      </c>
      <c r="AE38" s="258">
        <v>0</v>
      </c>
      <c r="AF38" s="258">
        <v>0</v>
      </c>
      <c r="AG38" s="258">
        <v>0</v>
      </c>
      <c r="AH38" s="258">
        <v>0</v>
      </c>
      <c r="AI38" s="258">
        <v>0</v>
      </c>
      <c r="AJ38" s="260" t="s">
        <v>32</v>
      </c>
      <c r="AL38" s="206" t="str">
        <f t="shared" si="0"/>
        <v xml:space="preserve">    (U1)ALERT_REQ_UNKNOWN</v>
      </c>
      <c r="AR38" s="68" t="str">
        <f t="shared" si="3"/>
        <v xml:space="preserve">    (U4)0x00000020U,                                                           /* 32 UNKNOWN                                         */</v>
      </c>
      <c r="AS38" s="68" t="str">
        <f t="shared" si="4"/>
        <v xml:space="preserve">    (U4)0x0000003FU,                                                           /* 32 UNKNOWN                                         */</v>
      </c>
      <c r="AT38" s="68" t="str">
        <f t="shared" si="1"/>
        <v xml:space="preserve">    (U1)ALERT_REQ_UNKNOWN,                                                     /* 32 UNKNOWN                                         */</v>
      </c>
    </row>
    <row r="39" spans="2:46">
      <c r="B39" s="140"/>
      <c r="C39" s="52">
        <f t="shared" si="2"/>
        <v>33</v>
      </c>
      <c r="D39" s="258" t="s">
        <v>67</v>
      </c>
      <c r="E39" s="258" t="s">
        <v>67</v>
      </c>
      <c r="F39" s="258" t="s">
        <v>67</v>
      </c>
      <c r="G39" s="258" t="s">
        <v>67</v>
      </c>
      <c r="H39" s="258" t="s">
        <v>67</v>
      </c>
      <c r="I39" s="258" t="s">
        <v>67</v>
      </c>
      <c r="J39" s="258" t="s">
        <v>67</v>
      </c>
      <c r="K39" s="258" t="s">
        <v>67</v>
      </c>
      <c r="L39" s="258" t="s">
        <v>67</v>
      </c>
      <c r="M39" s="258" t="s">
        <v>67</v>
      </c>
      <c r="N39" s="258" t="s">
        <v>67</v>
      </c>
      <c r="O39" s="258" t="s">
        <v>67</v>
      </c>
      <c r="P39" s="258" t="s">
        <v>67</v>
      </c>
      <c r="Q39" s="258" t="s">
        <v>67</v>
      </c>
      <c r="R39" s="258" t="s">
        <v>67</v>
      </c>
      <c r="S39" s="258" t="s">
        <v>67</v>
      </c>
      <c r="T39" s="258" t="s">
        <v>67</v>
      </c>
      <c r="U39" s="258" t="s">
        <v>67</v>
      </c>
      <c r="V39" s="258" t="s">
        <v>67</v>
      </c>
      <c r="W39" s="258" t="s">
        <v>67</v>
      </c>
      <c r="X39" s="258" t="s">
        <v>67</v>
      </c>
      <c r="Y39" s="258" t="s">
        <v>67</v>
      </c>
      <c r="Z39" s="258" t="s">
        <v>67</v>
      </c>
      <c r="AA39" s="258" t="s">
        <v>67</v>
      </c>
      <c r="AB39" s="258" t="s">
        <v>67</v>
      </c>
      <c r="AC39" s="258" t="s">
        <v>67</v>
      </c>
      <c r="AD39" s="258">
        <v>1</v>
      </c>
      <c r="AE39" s="258">
        <v>0</v>
      </c>
      <c r="AF39" s="258">
        <v>0</v>
      </c>
      <c r="AG39" s="258">
        <v>0</v>
      </c>
      <c r="AH39" s="258">
        <v>0</v>
      </c>
      <c r="AI39" s="258">
        <v>1</v>
      </c>
      <c r="AJ39" s="260" t="s">
        <v>32</v>
      </c>
      <c r="AL39" s="206" t="str">
        <f t="shared" si="0"/>
        <v xml:space="preserve">    (U1)ALERT_REQ_UNKNOWN</v>
      </c>
      <c r="AR39" s="68" t="str">
        <f t="shared" si="3"/>
        <v xml:space="preserve">    (U4)0x00000021U,                                                           /* 33 UNKNOWN                                         */</v>
      </c>
      <c r="AS39" s="68" t="str">
        <f t="shared" si="4"/>
        <v xml:space="preserve">    (U4)0x0000003FU,                                                           /* 33 UNKNOWN                                         */</v>
      </c>
      <c r="AT39" s="68" t="str">
        <f t="shared" si="1"/>
        <v xml:space="preserve">    (U1)ALERT_REQ_UNKNOWN,                                                     /* 33 UNKNOWN                                         */</v>
      </c>
    </row>
    <row r="40" spans="2:46">
      <c r="B40" s="140"/>
      <c r="C40" s="52">
        <f t="shared" si="2"/>
        <v>34</v>
      </c>
      <c r="D40" s="258" t="s">
        <v>67</v>
      </c>
      <c r="E40" s="258" t="s">
        <v>67</v>
      </c>
      <c r="F40" s="258" t="s">
        <v>67</v>
      </c>
      <c r="G40" s="258" t="s">
        <v>67</v>
      </c>
      <c r="H40" s="258" t="s">
        <v>67</v>
      </c>
      <c r="I40" s="258" t="s">
        <v>67</v>
      </c>
      <c r="J40" s="258" t="s">
        <v>67</v>
      </c>
      <c r="K40" s="258" t="s">
        <v>67</v>
      </c>
      <c r="L40" s="258" t="s">
        <v>67</v>
      </c>
      <c r="M40" s="258" t="s">
        <v>67</v>
      </c>
      <c r="N40" s="258" t="s">
        <v>67</v>
      </c>
      <c r="O40" s="258" t="s">
        <v>67</v>
      </c>
      <c r="P40" s="258" t="s">
        <v>67</v>
      </c>
      <c r="Q40" s="258" t="s">
        <v>67</v>
      </c>
      <c r="R40" s="258" t="s">
        <v>67</v>
      </c>
      <c r="S40" s="258" t="s">
        <v>67</v>
      </c>
      <c r="T40" s="258" t="s">
        <v>67</v>
      </c>
      <c r="U40" s="258" t="s">
        <v>67</v>
      </c>
      <c r="V40" s="258" t="s">
        <v>67</v>
      </c>
      <c r="W40" s="258" t="s">
        <v>67</v>
      </c>
      <c r="X40" s="258" t="s">
        <v>67</v>
      </c>
      <c r="Y40" s="258" t="s">
        <v>67</v>
      </c>
      <c r="Z40" s="258" t="s">
        <v>67</v>
      </c>
      <c r="AA40" s="258" t="s">
        <v>67</v>
      </c>
      <c r="AB40" s="258" t="s">
        <v>67</v>
      </c>
      <c r="AC40" s="258" t="s">
        <v>67</v>
      </c>
      <c r="AD40" s="258">
        <v>1</v>
      </c>
      <c r="AE40" s="258">
        <v>0</v>
      </c>
      <c r="AF40" s="258">
        <v>0</v>
      </c>
      <c r="AG40" s="258">
        <v>0</v>
      </c>
      <c r="AH40" s="258">
        <v>1</v>
      </c>
      <c r="AI40" s="258">
        <v>0</v>
      </c>
      <c r="AJ40" s="260" t="s">
        <v>32</v>
      </c>
      <c r="AL40" s="206" t="str">
        <f t="shared" si="0"/>
        <v xml:space="preserve">    (U1)ALERT_REQ_UNKNOWN</v>
      </c>
      <c r="AR40" s="68" t="str">
        <f t="shared" si="3"/>
        <v xml:space="preserve">    (U4)0x00000022U,                                                           /* 34 UNKNOWN                                         */</v>
      </c>
      <c r="AS40" s="68" t="str">
        <f t="shared" si="4"/>
        <v xml:space="preserve">    (U4)0x0000003FU,                                                           /* 34 UNKNOWN                                         */</v>
      </c>
      <c r="AT40" s="68" t="str">
        <f t="shared" si="1"/>
        <v xml:space="preserve">    (U1)ALERT_REQ_UNKNOWN,                                                     /* 34 UNKNOWN                                         */</v>
      </c>
    </row>
    <row r="41" spans="2:46">
      <c r="B41" s="140"/>
      <c r="C41" s="52">
        <f t="shared" si="2"/>
        <v>35</v>
      </c>
      <c r="D41" s="258" t="s">
        <v>67</v>
      </c>
      <c r="E41" s="258" t="s">
        <v>67</v>
      </c>
      <c r="F41" s="258" t="s">
        <v>67</v>
      </c>
      <c r="G41" s="258" t="s">
        <v>67</v>
      </c>
      <c r="H41" s="258" t="s">
        <v>67</v>
      </c>
      <c r="I41" s="258" t="s">
        <v>67</v>
      </c>
      <c r="J41" s="258" t="s">
        <v>67</v>
      </c>
      <c r="K41" s="258" t="s">
        <v>67</v>
      </c>
      <c r="L41" s="258" t="s">
        <v>67</v>
      </c>
      <c r="M41" s="258" t="s">
        <v>67</v>
      </c>
      <c r="N41" s="258" t="s">
        <v>67</v>
      </c>
      <c r="O41" s="258" t="s">
        <v>67</v>
      </c>
      <c r="P41" s="258" t="s">
        <v>67</v>
      </c>
      <c r="Q41" s="258" t="s">
        <v>67</v>
      </c>
      <c r="R41" s="258" t="s">
        <v>67</v>
      </c>
      <c r="S41" s="258" t="s">
        <v>67</v>
      </c>
      <c r="T41" s="258" t="s">
        <v>67</v>
      </c>
      <c r="U41" s="258" t="s">
        <v>67</v>
      </c>
      <c r="V41" s="258" t="s">
        <v>67</v>
      </c>
      <c r="W41" s="258" t="s">
        <v>67</v>
      </c>
      <c r="X41" s="258" t="s">
        <v>67</v>
      </c>
      <c r="Y41" s="258" t="s">
        <v>67</v>
      </c>
      <c r="Z41" s="258" t="s">
        <v>67</v>
      </c>
      <c r="AA41" s="258" t="s">
        <v>67</v>
      </c>
      <c r="AB41" s="258" t="s">
        <v>67</v>
      </c>
      <c r="AC41" s="258" t="s">
        <v>67</v>
      </c>
      <c r="AD41" s="258">
        <v>1</v>
      </c>
      <c r="AE41" s="258">
        <v>0</v>
      </c>
      <c r="AF41" s="258">
        <v>0</v>
      </c>
      <c r="AG41" s="258">
        <v>0</v>
      </c>
      <c r="AH41" s="258">
        <v>1</v>
      </c>
      <c r="AI41" s="258">
        <v>1</v>
      </c>
      <c r="AJ41" s="260" t="s">
        <v>32</v>
      </c>
      <c r="AL41" s="206" t="str">
        <f t="shared" si="0"/>
        <v xml:space="preserve">    (U1)ALERT_REQ_UNKNOWN</v>
      </c>
      <c r="AR41" s="68" t="str">
        <f t="shared" si="3"/>
        <v xml:space="preserve">    (U4)0x00000023U,                                                           /* 35 UNKNOWN                                         */</v>
      </c>
      <c r="AS41" s="68" t="str">
        <f t="shared" si="4"/>
        <v xml:space="preserve">    (U4)0x0000003FU,                                                           /* 35 UNKNOWN                                         */</v>
      </c>
      <c r="AT41" s="68" t="str">
        <f t="shared" si="1"/>
        <v xml:space="preserve">    (U1)ALERT_REQ_UNKNOWN,                                                     /* 35 UNKNOWN                                         */</v>
      </c>
    </row>
    <row r="42" spans="2:46">
      <c r="B42" s="140"/>
      <c r="C42" s="52">
        <f t="shared" si="2"/>
        <v>36</v>
      </c>
      <c r="D42" s="258" t="s">
        <v>67</v>
      </c>
      <c r="E42" s="258" t="s">
        <v>67</v>
      </c>
      <c r="F42" s="258" t="s">
        <v>67</v>
      </c>
      <c r="G42" s="258" t="s">
        <v>67</v>
      </c>
      <c r="H42" s="258" t="s">
        <v>67</v>
      </c>
      <c r="I42" s="258" t="s">
        <v>67</v>
      </c>
      <c r="J42" s="258" t="s">
        <v>67</v>
      </c>
      <c r="K42" s="258" t="s">
        <v>67</v>
      </c>
      <c r="L42" s="258" t="s">
        <v>67</v>
      </c>
      <c r="M42" s="258" t="s">
        <v>67</v>
      </c>
      <c r="N42" s="258" t="s">
        <v>67</v>
      </c>
      <c r="O42" s="258" t="s">
        <v>67</v>
      </c>
      <c r="P42" s="258" t="s">
        <v>67</v>
      </c>
      <c r="Q42" s="258" t="s">
        <v>67</v>
      </c>
      <c r="R42" s="258" t="s">
        <v>67</v>
      </c>
      <c r="S42" s="258" t="s">
        <v>67</v>
      </c>
      <c r="T42" s="258" t="s">
        <v>67</v>
      </c>
      <c r="U42" s="258" t="s">
        <v>67</v>
      </c>
      <c r="V42" s="258" t="s">
        <v>67</v>
      </c>
      <c r="W42" s="258" t="s">
        <v>67</v>
      </c>
      <c r="X42" s="258" t="s">
        <v>67</v>
      </c>
      <c r="Y42" s="258" t="s">
        <v>67</v>
      </c>
      <c r="Z42" s="258" t="s">
        <v>67</v>
      </c>
      <c r="AA42" s="258" t="s">
        <v>67</v>
      </c>
      <c r="AB42" s="258" t="s">
        <v>67</v>
      </c>
      <c r="AC42" s="258" t="s">
        <v>67</v>
      </c>
      <c r="AD42" s="258">
        <v>1</v>
      </c>
      <c r="AE42" s="258">
        <v>0</v>
      </c>
      <c r="AF42" s="266">
        <v>0</v>
      </c>
      <c r="AG42" s="266">
        <v>1</v>
      </c>
      <c r="AH42" s="266">
        <v>0</v>
      </c>
      <c r="AI42" s="266">
        <v>0</v>
      </c>
      <c r="AJ42" s="260" t="s">
        <v>32</v>
      </c>
      <c r="AL42" s="206" t="str">
        <f t="shared" si="0"/>
        <v xml:space="preserve">    (U1)ALERT_REQ_UNKNOWN</v>
      </c>
      <c r="AR42" s="68" t="str">
        <f t="shared" si="3"/>
        <v xml:space="preserve">    (U4)0x00000024U,                                                           /* 36 UNKNOWN                                         */</v>
      </c>
      <c r="AS42" s="68" t="str">
        <f t="shared" si="4"/>
        <v xml:space="preserve">    (U4)0x0000003FU,                                                           /* 36 UNKNOWN                                         */</v>
      </c>
      <c r="AT42" s="68" t="str">
        <f t="shared" si="1"/>
        <v xml:space="preserve">    (U1)ALERT_REQ_UNKNOWN,                                                     /* 36 UNKNOWN                                         */</v>
      </c>
    </row>
    <row r="43" spans="2:46">
      <c r="B43" s="140"/>
      <c r="C43" s="52">
        <f t="shared" si="2"/>
        <v>37</v>
      </c>
      <c r="D43" s="258" t="s">
        <v>67</v>
      </c>
      <c r="E43" s="258" t="s">
        <v>67</v>
      </c>
      <c r="F43" s="258" t="s">
        <v>67</v>
      </c>
      <c r="G43" s="258" t="s">
        <v>67</v>
      </c>
      <c r="H43" s="258" t="s">
        <v>67</v>
      </c>
      <c r="I43" s="258" t="s">
        <v>67</v>
      </c>
      <c r="J43" s="258" t="s">
        <v>67</v>
      </c>
      <c r="K43" s="258" t="s">
        <v>67</v>
      </c>
      <c r="L43" s="258" t="s">
        <v>67</v>
      </c>
      <c r="M43" s="258" t="s">
        <v>67</v>
      </c>
      <c r="N43" s="258" t="s">
        <v>67</v>
      </c>
      <c r="O43" s="258" t="s">
        <v>67</v>
      </c>
      <c r="P43" s="258" t="s">
        <v>67</v>
      </c>
      <c r="Q43" s="258" t="s">
        <v>67</v>
      </c>
      <c r="R43" s="258" t="s">
        <v>67</v>
      </c>
      <c r="S43" s="258" t="s">
        <v>67</v>
      </c>
      <c r="T43" s="258" t="s">
        <v>67</v>
      </c>
      <c r="U43" s="258" t="s">
        <v>67</v>
      </c>
      <c r="V43" s="258" t="s">
        <v>67</v>
      </c>
      <c r="W43" s="258" t="s">
        <v>67</v>
      </c>
      <c r="X43" s="258" t="s">
        <v>67</v>
      </c>
      <c r="Y43" s="258" t="s">
        <v>67</v>
      </c>
      <c r="Z43" s="258" t="s">
        <v>67</v>
      </c>
      <c r="AA43" s="258" t="s">
        <v>67</v>
      </c>
      <c r="AB43" s="258" t="s">
        <v>67</v>
      </c>
      <c r="AC43" s="258" t="s">
        <v>67</v>
      </c>
      <c r="AD43" s="258">
        <v>1</v>
      </c>
      <c r="AE43" s="258">
        <v>0</v>
      </c>
      <c r="AF43" s="266">
        <v>0</v>
      </c>
      <c r="AG43" s="266">
        <v>1</v>
      </c>
      <c r="AH43" s="266">
        <v>0</v>
      </c>
      <c r="AI43" s="266">
        <v>1</v>
      </c>
      <c r="AJ43" s="260" t="s">
        <v>32</v>
      </c>
      <c r="AL43" s="206" t="str">
        <f t="shared" si="0"/>
        <v xml:space="preserve">    (U1)ALERT_REQ_UNKNOWN</v>
      </c>
      <c r="AR43" s="68" t="str">
        <f t="shared" si="3"/>
        <v xml:space="preserve">    (U4)0x00000025U,                                                           /* 37 UNKNOWN                                         */</v>
      </c>
      <c r="AS43" s="68" t="str">
        <f t="shared" si="4"/>
        <v xml:space="preserve">    (U4)0x0000003FU,                                                           /* 37 UNKNOWN                                         */</v>
      </c>
      <c r="AT43" s="68" t="str">
        <f t="shared" si="1"/>
        <v xml:space="preserve">    (U1)ALERT_REQ_UNKNOWN,                                                     /* 37 UNKNOWN                                         */</v>
      </c>
    </row>
    <row r="44" spans="2:46">
      <c r="B44" s="140"/>
      <c r="C44" s="52">
        <f t="shared" si="2"/>
        <v>38</v>
      </c>
      <c r="D44" s="258" t="s">
        <v>67</v>
      </c>
      <c r="E44" s="258" t="s">
        <v>67</v>
      </c>
      <c r="F44" s="258" t="s">
        <v>67</v>
      </c>
      <c r="G44" s="258" t="s">
        <v>67</v>
      </c>
      <c r="H44" s="258" t="s">
        <v>67</v>
      </c>
      <c r="I44" s="258" t="s">
        <v>67</v>
      </c>
      <c r="J44" s="258" t="s">
        <v>67</v>
      </c>
      <c r="K44" s="258" t="s">
        <v>67</v>
      </c>
      <c r="L44" s="258" t="s">
        <v>67</v>
      </c>
      <c r="M44" s="258" t="s">
        <v>67</v>
      </c>
      <c r="N44" s="258" t="s">
        <v>67</v>
      </c>
      <c r="O44" s="258" t="s">
        <v>67</v>
      </c>
      <c r="P44" s="258" t="s">
        <v>67</v>
      </c>
      <c r="Q44" s="258" t="s">
        <v>67</v>
      </c>
      <c r="R44" s="258" t="s">
        <v>67</v>
      </c>
      <c r="S44" s="258" t="s">
        <v>67</v>
      </c>
      <c r="T44" s="258" t="s">
        <v>67</v>
      </c>
      <c r="U44" s="258" t="s">
        <v>67</v>
      </c>
      <c r="V44" s="258" t="s">
        <v>67</v>
      </c>
      <c r="W44" s="258" t="s">
        <v>67</v>
      </c>
      <c r="X44" s="258" t="s">
        <v>67</v>
      </c>
      <c r="Y44" s="258" t="s">
        <v>67</v>
      </c>
      <c r="Z44" s="258" t="s">
        <v>67</v>
      </c>
      <c r="AA44" s="258" t="s">
        <v>67</v>
      </c>
      <c r="AB44" s="258" t="s">
        <v>67</v>
      </c>
      <c r="AC44" s="258" t="s">
        <v>67</v>
      </c>
      <c r="AD44" s="258">
        <v>1</v>
      </c>
      <c r="AE44" s="258">
        <v>0</v>
      </c>
      <c r="AF44" s="266">
        <v>0</v>
      </c>
      <c r="AG44" s="266">
        <v>1</v>
      </c>
      <c r="AH44" s="266">
        <v>1</v>
      </c>
      <c r="AI44" s="266">
        <v>0</v>
      </c>
      <c r="AJ44" s="260" t="s">
        <v>32</v>
      </c>
      <c r="AL44" s="206" t="str">
        <f t="shared" si="0"/>
        <v xml:space="preserve">    (U1)ALERT_REQ_UNKNOWN</v>
      </c>
      <c r="AR44" s="68" t="str">
        <f t="shared" si="3"/>
        <v xml:space="preserve">    (U4)0x00000026U,                                                           /* 38 UNKNOWN                                         */</v>
      </c>
      <c r="AS44" s="68" t="str">
        <f t="shared" si="4"/>
        <v xml:space="preserve">    (U4)0x0000003FU,                                                           /* 38 UNKNOWN                                         */</v>
      </c>
      <c r="AT44" s="68" t="str">
        <f t="shared" si="1"/>
        <v xml:space="preserve">    (U1)ALERT_REQ_UNKNOWN,                                                     /* 38 UNKNOWN                                         */</v>
      </c>
    </row>
    <row r="45" spans="2:46">
      <c r="B45" s="140"/>
      <c r="C45" s="52">
        <f t="shared" si="2"/>
        <v>39</v>
      </c>
      <c r="D45" s="258" t="s">
        <v>67</v>
      </c>
      <c r="E45" s="258" t="s">
        <v>67</v>
      </c>
      <c r="F45" s="258" t="s">
        <v>67</v>
      </c>
      <c r="G45" s="258" t="s">
        <v>67</v>
      </c>
      <c r="H45" s="258" t="s">
        <v>67</v>
      </c>
      <c r="I45" s="258" t="s">
        <v>67</v>
      </c>
      <c r="J45" s="258" t="s">
        <v>67</v>
      </c>
      <c r="K45" s="258" t="s">
        <v>67</v>
      </c>
      <c r="L45" s="258" t="s">
        <v>67</v>
      </c>
      <c r="M45" s="258" t="s">
        <v>67</v>
      </c>
      <c r="N45" s="258" t="s">
        <v>67</v>
      </c>
      <c r="O45" s="258" t="s">
        <v>67</v>
      </c>
      <c r="P45" s="258" t="s">
        <v>67</v>
      </c>
      <c r="Q45" s="258" t="s">
        <v>67</v>
      </c>
      <c r="R45" s="258" t="s">
        <v>67</v>
      </c>
      <c r="S45" s="258" t="s">
        <v>67</v>
      </c>
      <c r="T45" s="258" t="s">
        <v>67</v>
      </c>
      <c r="U45" s="258" t="s">
        <v>67</v>
      </c>
      <c r="V45" s="258" t="s">
        <v>67</v>
      </c>
      <c r="W45" s="258" t="s">
        <v>67</v>
      </c>
      <c r="X45" s="258" t="s">
        <v>67</v>
      </c>
      <c r="Y45" s="258" t="s">
        <v>67</v>
      </c>
      <c r="Z45" s="258" t="s">
        <v>67</v>
      </c>
      <c r="AA45" s="258" t="s">
        <v>67</v>
      </c>
      <c r="AB45" s="258" t="s">
        <v>67</v>
      </c>
      <c r="AC45" s="258" t="s">
        <v>67</v>
      </c>
      <c r="AD45" s="258">
        <v>1</v>
      </c>
      <c r="AE45" s="258">
        <v>0</v>
      </c>
      <c r="AF45" s="266">
        <v>0</v>
      </c>
      <c r="AG45" s="266">
        <v>1</v>
      </c>
      <c r="AH45" s="266">
        <v>1</v>
      </c>
      <c r="AI45" s="266">
        <v>1</v>
      </c>
      <c r="AJ45" s="260" t="s">
        <v>32</v>
      </c>
      <c r="AL45" s="206" t="str">
        <f t="shared" si="0"/>
        <v xml:space="preserve">    (U1)ALERT_REQ_UNKNOWN</v>
      </c>
      <c r="AR45" s="68" t="str">
        <f t="shared" si="3"/>
        <v xml:space="preserve">    (U4)0x00000027U,                                                           /* 39 UNKNOWN                                         */</v>
      </c>
      <c r="AS45" s="68" t="str">
        <f t="shared" si="4"/>
        <v xml:space="preserve">    (U4)0x0000003FU,                                                           /* 39 UNKNOWN                                         */</v>
      </c>
      <c r="AT45" s="68" t="str">
        <f t="shared" si="1"/>
        <v xml:space="preserve">    (U1)ALERT_REQ_UNKNOWN,                                                     /* 39 UNKNOWN                                         */</v>
      </c>
    </row>
    <row r="46" spans="2:46">
      <c r="B46" s="140"/>
      <c r="C46" s="52">
        <f t="shared" si="2"/>
        <v>40</v>
      </c>
      <c r="D46" s="258" t="s">
        <v>67</v>
      </c>
      <c r="E46" s="258" t="s">
        <v>67</v>
      </c>
      <c r="F46" s="258" t="s">
        <v>67</v>
      </c>
      <c r="G46" s="258" t="s">
        <v>67</v>
      </c>
      <c r="H46" s="258" t="s">
        <v>67</v>
      </c>
      <c r="I46" s="258" t="s">
        <v>67</v>
      </c>
      <c r="J46" s="258" t="s">
        <v>67</v>
      </c>
      <c r="K46" s="258" t="s">
        <v>67</v>
      </c>
      <c r="L46" s="258" t="s">
        <v>67</v>
      </c>
      <c r="M46" s="258" t="s">
        <v>67</v>
      </c>
      <c r="N46" s="258" t="s">
        <v>67</v>
      </c>
      <c r="O46" s="258" t="s">
        <v>67</v>
      </c>
      <c r="P46" s="258" t="s">
        <v>67</v>
      </c>
      <c r="Q46" s="258" t="s">
        <v>67</v>
      </c>
      <c r="R46" s="258" t="s">
        <v>67</v>
      </c>
      <c r="S46" s="258" t="s">
        <v>67</v>
      </c>
      <c r="T46" s="258" t="s">
        <v>67</v>
      </c>
      <c r="U46" s="258" t="s">
        <v>67</v>
      </c>
      <c r="V46" s="258" t="s">
        <v>67</v>
      </c>
      <c r="W46" s="258" t="s">
        <v>67</v>
      </c>
      <c r="X46" s="258" t="s">
        <v>67</v>
      </c>
      <c r="Y46" s="258" t="s">
        <v>67</v>
      </c>
      <c r="Z46" s="258" t="s">
        <v>67</v>
      </c>
      <c r="AA46" s="258" t="s">
        <v>67</v>
      </c>
      <c r="AB46" s="258" t="s">
        <v>67</v>
      </c>
      <c r="AC46" s="258" t="s">
        <v>67</v>
      </c>
      <c r="AD46" s="258">
        <v>1</v>
      </c>
      <c r="AE46" s="258">
        <v>0</v>
      </c>
      <c r="AF46" s="266">
        <v>1</v>
      </c>
      <c r="AG46" s="266">
        <v>0</v>
      </c>
      <c r="AH46" s="266">
        <v>0</v>
      </c>
      <c r="AI46" s="266">
        <v>0</v>
      </c>
      <c r="AJ46" s="260" t="s">
        <v>32</v>
      </c>
      <c r="AL46" s="206" t="str">
        <f t="shared" si="0"/>
        <v xml:space="preserve">    (U1)ALERT_REQ_UNKNOWN</v>
      </c>
      <c r="AR46" s="68" t="str">
        <f t="shared" si="3"/>
        <v xml:space="preserve">    (U4)0x00000028U,                                                           /* 40 UNKNOWN                                         */</v>
      </c>
      <c r="AS46" s="68" t="str">
        <f t="shared" si="4"/>
        <v xml:space="preserve">    (U4)0x0000003FU,                                                           /* 40 UNKNOWN                                         */</v>
      </c>
      <c r="AT46" s="68" t="str">
        <f t="shared" si="1"/>
        <v xml:space="preserve">    (U1)ALERT_REQ_UNKNOWN,                                                     /* 40 UNKNOWN                                         */</v>
      </c>
    </row>
    <row r="47" spans="2:46">
      <c r="B47" s="140"/>
      <c r="C47" s="52">
        <f t="shared" si="2"/>
        <v>41</v>
      </c>
      <c r="D47" s="258" t="s">
        <v>67</v>
      </c>
      <c r="E47" s="258" t="s">
        <v>67</v>
      </c>
      <c r="F47" s="258" t="s">
        <v>67</v>
      </c>
      <c r="G47" s="258" t="s">
        <v>67</v>
      </c>
      <c r="H47" s="258" t="s">
        <v>67</v>
      </c>
      <c r="I47" s="258" t="s">
        <v>67</v>
      </c>
      <c r="J47" s="258" t="s">
        <v>67</v>
      </c>
      <c r="K47" s="258" t="s">
        <v>67</v>
      </c>
      <c r="L47" s="258" t="s">
        <v>67</v>
      </c>
      <c r="M47" s="258" t="s">
        <v>67</v>
      </c>
      <c r="N47" s="258" t="s">
        <v>67</v>
      </c>
      <c r="O47" s="258" t="s">
        <v>67</v>
      </c>
      <c r="P47" s="258" t="s">
        <v>67</v>
      </c>
      <c r="Q47" s="258" t="s">
        <v>67</v>
      </c>
      <c r="R47" s="258" t="s">
        <v>67</v>
      </c>
      <c r="S47" s="258" t="s">
        <v>67</v>
      </c>
      <c r="T47" s="258" t="s">
        <v>67</v>
      </c>
      <c r="U47" s="258" t="s">
        <v>67</v>
      </c>
      <c r="V47" s="258" t="s">
        <v>67</v>
      </c>
      <c r="W47" s="258" t="s">
        <v>67</v>
      </c>
      <c r="X47" s="258" t="s">
        <v>67</v>
      </c>
      <c r="Y47" s="258" t="s">
        <v>67</v>
      </c>
      <c r="Z47" s="258" t="s">
        <v>67</v>
      </c>
      <c r="AA47" s="258" t="s">
        <v>67</v>
      </c>
      <c r="AB47" s="258" t="s">
        <v>67</v>
      </c>
      <c r="AC47" s="258" t="s">
        <v>67</v>
      </c>
      <c r="AD47" s="258">
        <v>1</v>
      </c>
      <c r="AE47" s="258">
        <v>0</v>
      </c>
      <c r="AF47" s="266">
        <v>1</v>
      </c>
      <c r="AG47" s="266">
        <v>0</v>
      </c>
      <c r="AH47" s="266">
        <v>0</v>
      </c>
      <c r="AI47" s="266">
        <v>1</v>
      </c>
      <c r="AJ47" s="260" t="s">
        <v>32</v>
      </c>
      <c r="AL47" s="206" t="str">
        <f t="shared" si="0"/>
        <v xml:space="preserve">    (U1)ALERT_REQ_UNKNOWN</v>
      </c>
      <c r="AR47" s="68" t="str">
        <f t="shared" si="3"/>
        <v xml:space="preserve">    (U4)0x00000029U,                                                           /* 41 UNKNOWN                                         */</v>
      </c>
      <c r="AS47" s="68" t="str">
        <f t="shared" si="4"/>
        <v xml:space="preserve">    (U4)0x0000003FU,                                                           /* 41 UNKNOWN                                         */</v>
      </c>
      <c r="AT47" s="68" t="str">
        <f t="shared" si="1"/>
        <v xml:space="preserve">    (U1)ALERT_REQ_UNKNOWN,                                                     /* 41 UNKNOWN                                         */</v>
      </c>
    </row>
    <row r="48" spans="2:46">
      <c r="B48" s="140"/>
      <c r="C48" s="52">
        <f t="shared" si="2"/>
        <v>42</v>
      </c>
      <c r="D48" s="258" t="s">
        <v>67</v>
      </c>
      <c r="E48" s="258" t="s">
        <v>67</v>
      </c>
      <c r="F48" s="258" t="s">
        <v>67</v>
      </c>
      <c r="G48" s="258" t="s">
        <v>67</v>
      </c>
      <c r="H48" s="258" t="s">
        <v>67</v>
      </c>
      <c r="I48" s="258" t="s">
        <v>67</v>
      </c>
      <c r="J48" s="258" t="s">
        <v>67</v>
      </c>
      <c r="K48" s="258" t="s">
        <v>67</v>
      </c>
      <c r="L48" s="258" t="s">
        <v>67</v>
      </c>
      <c r="M48" s="258" t="s">
        <v>67</v>
      </c>
      <c r="N48" s="258" t="s">
        <v>67</v>
      </c>
      <c r="O48" s="258" t="s">
        <v>67</v>
      </c>
      <c r="P48" s="258" t="s">
        <v>67</v>
      </c>
      <c r="Q48" s="258" t="s">
        <v>67</v>
      </c>
      <c r="R48" s="258" t="s">
        <v>67</v>
      </c>
      <c r="S48" s="258" t="s">
        <v>67</v>
      </c>
      <c r="T48" s="258" t="s">
        <v>67</v>
      </c>
      <c r="U48" s="258" t="s">
        <v>67</v>
      </c>
      <c r="V48" s="258" t="s">
        <v>67</v>
      </c>
      <c r="W48" s="258" t="s">
        <v>67</v>
      </c>
      <c r="X48" s="258" t="s">
        <v>67</v>
      </c>
      <c r="Y48" s="258" t="s">
        <v>67</v>
      </c>
      <c r="Z48" s="258" t="s">
        <v>67</v>
      </c>
      <c r="AA48" s="258" t="s">
        <v>67</v>
      </c>
      <c r="AB48" s="258" t="s">
        <v>67</v>
      </c>
      <c r="AC48" s="258" t="s">
        <v>67</v>
      </c>
      <c r="AD48" s="258">
        <v>1</v>
      </c>
      <c r="AE48" s="258">
        <v>0</v>
      </c>
      <c r="AF48" s="266">
        <v>1</v>
      </c>
      <c r="AG48" s="266">
        <v>0</v>
      </c>
      <c r="AH48" s="266">
        <v>1</v>
      </c>
      <c r="AI48" s="266">
        <v>0</v>
      </c>
      <c r="AJ48" s="260" t="s">
        <v>32</v>
      </c>
      <c r="AL48" s="206" t="str">
        <f t="shared" si="0"/>
        <v xml:space="preserve">    (U1)ALERT_REQ_UNKNOWN</v>
      </c>
      <c r="AR48" s="68" t="str">
        <f t="shared" si="3"/>
        <v xml:space="preserve">    (U4)0x0000002AU,                                                           /* 42 UNKNOWN                                         */</v>
      </c>
      <c r="AS48" s="68" t="str">
        <f t="shared" si="4"/>
        <v xml:space="preserve">    (U4)0x0000003FU,                                                           /* 42 UNKNOWN                                         */</v>
      </c>
      <c r="AT48" s="68" t="str">
        <f t="shared" si="1"/>
        <v xml:space="preserve">    (U1)ALERT_REQ_UNKNOWN,                                                     /* 42 UNKNOWN                                         */</v>
      </c>
    </row>
    <row r="49" spans="2:46">
      <c r="B49" s="140"/>
      <c r="C49" s="52">
        <f t="shared" si="2"/>
        <v>43</v>
      </c>
      <c r="D49" s="258" t="s">
        <v>67</v>
      </c>
      <c r="E49" s="258" t="s">
        <v>67</v>
      </c>
      <c r="F49" s="258" t="s">
        <v>67</v>
      </c>
      <c r="G49" s="258" t="s">
        <v>67</v>
      </c>
      <c r="H49" s="258" t="s">
        <v>67</v>
      </c>
      <c r="I49" s="258" t="s">
        <v>67</v>
      </c>
      <c r="J49" s="258" t="s">
        <v>67</v>
      </c>
      <c r="K49" s="258" t="s">
        <v>67</v>
      </c>
      <c r="L49" s="258" t="s">
        <v>67</v>
      </c>
      <c r="M49" s="258" t="s">
        <v>67</v>
      </c>
      <c r="N49" s="258" t="s">
        <v>67</v>
      </c>
      <c r="O49" s="258" t="s">
        <v>67</v>
      </c>
      <c r="P49" s="258" t="s">
        <v>67</v>
      </c>
      <c r="Q49" s="258" t="s">
        <v>67</v>
      </c>
      <c r="R49" s="258" t="s">
        <v>67</v>
      </c>
      <c r="S49" s="258" t="s">
        <v>67</v>
      </c>
      <c r="T49" s="258" t="s">
        <v>67</v>
      </c>
      <c r="U49" s="258" t="s">
        <v>67</v>
      </c>
      <c r="V49" s="258" t="s">
        <v>67</v>
      </c>
      <c r="W49" s="258" t="s">
        <v>67</v>
      </c>
      <c r="X49" s="258" t="s">
        <v>67</v>
      </c>
      <c r="Y49" s="258" t="s">
        <v>67</v>
      </c>
      <c r="Z49" s="258" t="s">
        <v>67</v>
      </c>
      <c r="AA49" s="258" t="s">
        <v>67</v>
      </c>
      <c r="AB49" s="258" t="s">
        <v>67</v>
      </c>
      <c r="AC49" s="258" t="s">
        <v>67</v>
      </c>
      <c r="AD49" s="258">
        <v>1</v>
      </c>
      <c r="AE49" s="258">
        <v>0</v>
      </c>
      <c r="AF49" s="266">
        <v>1</v>
      </c>
      <c r="AG49" s="266">
        <v>0</v>
      </c>
      <c r="AH49" s="266">
        <v>1</v>
      </c>
      <c r="AI49" s="266">
        <v>1</v>
      </c>
      <c r="AJ49" s="260" t="s">
        <v>32</v>
      </c>
      <c r="AL49" s="206" t="str">
        <f t="shared" si="0"/>
        <v xml:space="preserve">    (U1)ALERT_REQ_UNKNOWN</v>
      </c>
      <c r="AR49" s="68" t="str">
        <f t="shared" si="3"/>
        <v xml:space="preserve">    (U4)0x0000002BU,                                                           /* 43 UNKNOWN                                         */</v>
      </c>
      <c r="AS49" s="68" t="str">
        <f t="shared" si="4"/>
        <v xml:space="preserve">    (U4)0x0000003FU,                                                           /* 43 UNKNOWN                                         */</v>
      </c>
      <c r="AT49" s="68" t="str">
        <f t="shared" si="1"/>
        <v xml:space="preserve">    (U1)ALERT_REQ_UNKNOWN,                                                     /* 43 UNKNOWN                                         */</v>
      </c>
    </row>
    <row r="50" spans="2:46">
      <c r="B50" s="140"/>
      <c r="C50" s="52">
        <f t="shared" si="2"/>
        <v>44</v>
      </c>
      <c r="D50" s="258" t="s">
        <v>67</v>
      </c>
      <c r="E50" s="258" t="s">
        <v>67</v>
      </c>
      <c r="F50" s="258" t="s">
        <v>67</v>
      </c>
      <c r="G50" s="258" t="s">
        <v>67</v>
      </c>
      <c r="H50" s="258" t="s">
        <v>67</v>
      </c>
      <c r="I50" s="258" t="s">
        <v>67</v>
      </c>
      <c r="J50" s="258" t="s">
        <v>67</v>
      </c>
      <c r="K50" s="258" t="s">
        <v>67</v>
      </c>
      <c r="L50" s="258" t="s">
        <v>67</v>
      </c>
      <c r="M50" s="258" t="s">
        <v>67</v>
      </c>
      <c r="N50" s="258" t="s">
        <v>67</v>
      </c>
      <c r="O50" s="258" t="s">
        <v>67</v>
      </c>
      <c r="P50" s="258" t="s">
        <v>67</v>
      </c>
      <c r="Q50" s="258" t="s">
        <v>67</v>
      </c>
      <c r="R50" s="258" t="s">
        <v>67</v>
      </c>
      <c r="S50" s="258" t="s">
        <v>67</v>
      </c>
      <c r="T50" s="258" t="s">
        <v>67</v>
      </c>
      <c r="U50" s="258" t="s">
        <v>67</v>
      </c>
      <c r="V50" s="258" t="s">
        <v>67</v>
      </c>
      <c r="W50" s="258" t="s">
        <v>67</v>
      </c>
      <c r="X50" s="258" t="s">
        <v>67</v>
      </c>
      <c r="Y50" s="258" t="s">
        <v>67</v>
      </c>
      <c r="Z50" s="258" t="s">
        <v>67</v>
      </c>
      <c r="AA50" s="258" t="s">
        <v>67</v>
      </c>
      <c r="AB50" s="258" t="s">
        <v>67</v>
      </c>
      <c r="AC50" s="258" t="s">
        <v>67</v>
      </c>
      <c r="AD50" s="258">
        <v>1</v>
      </c>
      <c r="AE50" s="258">
        <v>0</v>
      </c>
      <c r="AF50" s="266">
        <v>1</v>
      </c>
      <c r="AG50" s="266">
        <v>1</v>
      </c>
      <c r="AH50" s="266">
        <v>0</v>
      </c>
      <c r="AI50" s="266">
        <v>0</v>
      </c>
      <c r="AJ50" s="260" t="s">
        <v>32</v>
      </c>
      <c r="AL50" s="206" t="str">
        <f t="shared" si="0"/>
        <v xml:space="preserve">    (U1)ALERT_REQ_UNKNOWN</v>
      </c>
      <c r="AR50" s="68" t="str">
        <f t="shared" si="3"/>
        <v xml:space="preserve">    (U4)0x0000002CU,                                                           /* 44 UNKNOWN                                         */</v>
      </c>
      <c r="AS50" s="68" t="str">
        <f t="shared" si="4"/>
        <v xml:space="preserve">    (U4)0x0000003FU,                                                           /* 44 UNKNOWN                                         */</v>
      </c>
      <c r="AT50" s="68" t="str">
        <f t="shared" si="1"/>
        <v xml:space="preserve">    (U1)ALERT_REQ_UNKNOWN,                                                     /* 44 UNKNOWN                                         */</v>
      </c>
    </row>
    <row r="51" spans="2:46">
      <c r="B51" s="140"/>
      <c r="C51" s="52">
        <f t="shared" si="2"/>
        <v>45</v>
      </c>
      <c r="D51" s="258" t="s">
        <v>67</v>
      </c>
      <c r="E51" s="258" t="s">
        <v>67</v>
      </c>
      <c r="F51" s="258" t="s">
        <v>67</v>
      </c>
      <c r="G51" s="258" t="s">
        <v>67</v>
      </c>
      <c r="H51" s="258" t="s">
        <v>67</v>
      </c>
      <c r="I51" s="258" t="s">
        <v>67</v>
      </c>
      <c r="J51" s="258" t="s">
        <v>67</v>
      </c>
      <c r="K51" s="258" t="s">
        <v>67</v>
      </c>
      <c r="L51" s="258" t="s">
        <v>67</v>
      </c>
      <c r="M51" s="258" t="s">
        <v>67</v>
      </c>
      <c r="N51" s="258" t="s">
        <v>67</v>
      </c>
      <c r="O51" s="258" t="s">
        <v>67</v>
      </c>
      <c r="P51" s="258" t="s">
        <v>67</v>
      </c>
      <c r="Q51" s="258" t="s">
        <v>67</v>
      </c>
      <c r="R51" s="258" t="s">
        <v>67</v>
      </c>
      <c r="S51" s="258" t="s">
        <v>67</v>
      </c>
      <c r="T51" s="258" t="s">
        <v>67</v>
      </c>
      <c r="U51" s="258" t="s">
        <v>67</v>
      </c>
      <c r="V51" s="258" t="s">
        <v>67</v>
      </c>
      <c r="W51" s="258" t="s">
        <v>67</v>
      </c>
      <c r="X51" s="258" t="s">
        <v>67</v>
      </c>
      <c r="Y51" s="258" t="s">
        <v>67</v>
      </c>
      <c r="Z51" s="258" t="s">
        <v>67</v>
      </c>
      <c r="AA51" s="258" t="s">
        <v>67</v>
      </c>
      <c r="AB51" s="258" t="s">
        <v>67</v>
      </c>
      <c r="AC51" s="258" t="s">
        <v>67</v>
      </c>
      <c r="AD51" s="258">
        <v>1</v>
      </c>
      <c r="AE51" s="258">
        <v>0</v>
      </c>
      <c r="AF51" s="266">
        <v>1</v>
      </c>
      <c r="AG51" s="266">
        <v>1</v>
      </c>
      <c r="AH51" s="266">
        <v>0</v>
      </c>
      <c r="AI51" s="266">
        <v>1</v>
      </c>
      <c r="AJ51" s="260" t="s">
        <v>32</v>
      </c>
      <c r="AL51" s="206" t="str">
        <f t="shared" si="0"/>
        <v xml:space="preserve">    (U1)ALERT_REQ_UNKNOWN</v>
      </c>
      <c r="AR51" s="68" t="str">
        <f t="shared" si="3"/>
        <v xml:space="preserve">    (U4)0x0000002DU,                                                           /* 45 UNKNOWN                                         */</v>
      </c>
      <c r="AS51" s="68" t="str">
        <f t="shared" si="4"/>
        <v xml:space="preserve">    (U4)0x0000003FU,                                                           /* 45 UNKNOWN                                         */</v>
      </c>
      <c r="AT51" s="68" t="str">
        <f t="shared" si="1"/>
        <v xml:space="preserve">    (U1)ALERT_REQ_UNKNOWN,                                                     /* 45 UNKNOWN                                         */</v>
      </c>
    </row>
    <row r="52" spans="2:46">
      <c r="B52" s="140"/>
      <c r="C52" s="52">
        <f t="shared" si="2"/>
        <v>46</v>
      </c>
      <c r="D52" s="258" t="s">
        <v>67</v>
      </c>
      <c r="E52" s="258" t="s">
        <v>67</v>
      </c>
      <c r="F52" s="258" t="s">
        <v>67</v>
      </c>
      <c r="G52" s="258" t="s">
        <v>67</v>
      </c>
      <c r="H52" s="258" t="s">
        <v>67</v>
      </c>
      <c r="I52" s="258" t="s">
        <v>67</v>
      </c>
      <c r="J52" s="258" t="s">
        <v>67</v>
      </c>
      <c r="K52" s="258" t="s">
        <v>67</v>
      </c>
      <c r="L52" s="258" t="s">
        <v>67</v>
      </c>
      <c r="M52" s="258" t="s">
        <v>67</v>
      </c>
      <c r="N52" s="258" t="s">
        <v>67</v>
      </c>
      <c r="O52" s="258" t="s">
        <v>67</v>
      </c>
      <c r="P52" s="258" t="s">
        <v>67</v>
      </c>
      <c r="Q52" s="258" t="s">
        <v>67</v>
      </c>
      <c r="R52" s="258" t="s">
        <v>67</v>
      </c>
      <c r="S52" s="258" t="s">
        <v>67</v>
      </c>
      <c r="T52" s="258" t="s">
        <v>67</v>
      </c>
      <c r="U52" s="258" t="s">
        <v>67</v>
      </c>
      <c r="V52" s="258" t="s">
        <v>67</v>
      </c>
      <c r="W52" s="258" t="s">
        <v>67</v>
      </c>
      <c r="X52" s="258" t="s">
        <v>67</v>
      </c>
      <c r="Y52" s="258" t="s">
        <v>67</v>
      </c>
      <c r="Z52" s="258" t="s">
        <v>67</v>
      </c>
      <c r="AA52" s="258" t="s">
        <v>67</v>
      </c>
      <c r="AB52" s="258" t="s">
        <v>67</v>
      </c>
      <c r="AC52" s="258" t="s">
        <v>67</v>
      </c>
      <c r="AD52" s="258">
        <v>1</v>
      </c>
      <c r="AE52" s="258">
        <v>0</v>
      </c>
      <c r="AF52" s="266">
        <v>1</v>
      </c>
      <c r="AG52" s="266">
        <v>1</v>
      </c>
      <c r="AH52" s="266">
        <v>1</v>
      </c>
      <c r="AI52" s="266">
        <v>0</v>
      </c>
      <c r="AJ52" s="260" t="s">
        <v>32</v>
      </c>
      <c r="AL52" s="206" t="str">
        <f t="shared" si="0"/>
        <v xml:space="preserve">    (U1)ALERT_REQ_UNKNOWN</v>
      </c>
      <c r="AR52" s="68" t="str">
        <f t="shared" si="3"/>
        <v xml:space="preserve">    (U4)0x0000002EU,                                                           /* 46 UNKNOWN                                         */</v>
      </c>
      <c r="AS52" s="68" t="str">
        <f t="shared" si="4"/>
        <v xml:space="preserve">    (U4)0x0000003FU,                                                           /* 46 UNKNOWN                                         */</v>
      </c>
      <c r="AT52" s="68" t="str">
        <f t="shared" si="1"/>
        <v xml:space="preserve">    (U1)ALERT_REQ_UNKNOWN,                                                     /* 46 UNKNOWN                                         */</v>
      </c>
    </row>
    <row r="53" spans="2:46">
      <c r="B53" s="140"/>
      <c r="C53" s="52">
        <f t="shared" si="2"/>
        <v>47</v>
      </c>
      <c r="D53" s="258" t="s">
        <v>67</v>
      </c>
      <c r="E53" s="258" t="s">
        <v>67</v>
      </c>
      <c r="F53" s="258" t="s">
        <v>67</v>
      </c>
      <c r="G53" s="258" t="s">
        <v>67</v>
      </c>
      <c r="H53" s="258" t="s">
        <v>67</v>
      </c>
      <c r="I53" s="258" t="s">
        <v>67</v>
      </c>
      <c r="J53" s="258" t="s">
        <v>67</v>
      </c>
      <c r="K53" s="258" t="s">
        <v>67</v>
      </c>
      <c r="L53" s="258" t="s">
        <v>67</v>
      </c>
      <c r="M53" s="258" t="s">
        <v>67</v>
      </c>
      <c r="N53" s="258" t="s">
        <v>67</v>
      </c>
      <c r="O53" s="258" t="s">
        <v>67</v>
      </c>
      <c r="P53" s="258" t="s">
        <v>67</v>
      </c>
      <c r="Q53" s="258" t="s">
        <v>67</v>
      </c>
      <c r="R53" s="258" t="s">
        <v>67</v>
      </c>
      <c r="S53" s="258" t="s">
        <v>67</v>
      </c>
      <c r="T53" s="258" t="s">
        <v>67</v>
      </c>
      <c r="U53" s="258" t="s">
        <v>67</v>
      </c>
      <c r="V53" s="258" t="s">
        <v>67</v>
      </c>
      <c r="W53" s="258" t="s">
        <v>67</v>
      </c>
      <c r="X53" s="258" t="s">
        <v>67</v>
      </c>
      <c r="Y53" s="258" t="s">
        <v>67</v>
      </c>
      <c r="Z53" s="258" t="s">
        <v>67</v>
      </c>
      <c r="AA53" s="258" t="s">
        <v>67</v>
      </c>
      <c r="AB53" s="258" t="s">
        <v>67</v>
      </c>
      <c r="AC53" s="258" t="s">
        <v>67</v>
      </c>
      <c r="AD53" s="258">
        <v>1</v>
      </c>
      <c r="AE53" s="258">
        <v>0</v>
      </c>
      <c r="AF53" s="266">
        <v>1</v>
      </c>
      <c r="AG53" s="266">
        <v>1</v>
      </c>
      <c r="AH53" s="266">
        <v>1</v>
      </c>
      <c r="AI53" s="266">
        <v>1</v>
      </c>
      <c r="AJ53" s="260" t="s">
        <v>32</v>
      </c>
      <c r="AL53" s="206" t="str">
        <f t="shared" si="0"/>
        <v xml:space="preserve">    (U1)ALERT_REQ_UNKNOWN</v>
      </c>
      <c r="AR53" s="68" t="str">
        <f t="shared" si="3"/>
        <v xml:space="preserve">    (U4)0x0000002FU,                                                           /* 47 UNKNOWN                                         */</v>
      </c>
      <c r="AS53" s="68" t="str">
        <f t="shared" si="4"/>
        <v xml:space="preserve">    (U4)0x0000003FU,                                                           /* 47 UNKNOWN                                         */</v>
      </c>
      <c r="AT53" s="68" t="str">
        <f t="shared" si="1"/>
        <v xml:space="preserve">    (U1)ALERT_REQ_UNKNOWN,                                                     /* 47 UNKNOWN                                         */</v>
      </c>
    </row>
    <row r="54" spans="2:46">
      <c r="B54" s="140"/>
      <c r="C54" s="52">
        <f t="shared" si="2"/>
        <v>48</v>
      </c>
      <c r="D54" s="258" t="s">
        <v>67</v>
      </c>
      <c r="E54" s="258" t="s">
        <v>67</v>
      </c>
      <c r="F54" s="258" t="s">
        <v>67</v>
      </c>
      <c r="G54" s="258" t="s">
        <v>67</v>
      </c>
      <c r="H54" s="258" t="s">
        <v>67</v>
      </c>
      <c r="I54" s="258" t="s">
        <v>67</v>
      </c>
      <c r="J54" s="258" t="s">
        <v>67</v>
      </c>
      <c r="K54" s="258" t="s">
        <v>67</v>
      </c>
      <c r="L54" s="258" t="s">
        <v>67</v>
      </c>
      <c r="M54" s="258" t="s">
        <v>67</v>
      </c>
      <c r="N54" s="258" t="s">
        <v>67</v>
      </c>
      <c r="O54" s="258" t="s">
        <v>67</v>
      </c>
      <c r="P54" s="258" t="s">
        <v>67</v>
      </c>
      <c r="Q54" s="258" t="s">
        <v>67</v>
      </c>
      <c r="R54" s="258" t="s">
        <v>67</v>
      </c>
      <c r="S54" s="258" t="s">
        <v>67</v>
      </c>
      <c r="T54" s="258" t="s">
        <v>67</v>
      </c>
      <c r="U54" s="258" t="s">
        <v>67</v>
      </c>
      <c r="V54" s="258" t="s">
        <v>67</v>
      </c>
      <c r="W54" s="258" t="s">
        <v>67</v>
      </c>
      <c r="X54" s="258" t="s">
        <v>67</v>
      </c>
      <c r="Y54" s="258" t="s">
        <v>67</v>
      </c>
      <c r="Z54" s="258" t="s">
        <v>67</v>
      </c>
      <c r="AA54" s="258" t="s">
        <v>67</v>
      </c>
      <c r="AB54" s="258" t="s">
        <v>67</v>
      </c>
      <c r="AC54" s="258" t="s">
        <v>67</v>
      </c>
      <c r="AD54" s="266">
        <v>1</v>
      </c>
      <c r="AE54" s="266">
        <v>1</v>
      </c>
      <c r="AF54" s="258">
        <v>0</v>
      </c>
      <c r="AG54" s="258">
        <v>0</v>
      </c>
      <c r="AH54" s="258">
        <v>0</v>
      </c>
      <c r="AI54" s="258">
        <v>0</v>
      </c>
      <c r="AJ54" s="260" t="s">
        <v>32</v>
      </c>
      <c r="AL54" s="206" t="str">
        <f t="shared" si="0"/>
        <v xml:space="preserve">    (U1)ALERT_REQ_UNKNOWN</v>
      </c>
      <c r="AR54" s="68" t="str">
        <f t="shared" si="3"/>
        <v xml:space="preserve">    (U4)0x00000030U,                                                           /* 48 UNKNOWN                                         */</v>
      </c>
      <c r="AS54" s="68" t="str">
        <f t="shared" si="4"/>
        <v xml:space="preserve">    (U4)0x0000003FU,                                                           /* 48 UNKNOWN                                         */</v>
      </c>
      <c r="AT54" s="68" t="str">
        <f t="shared" si="1"/>
        <v xml:space="preserve">    (U1)ALERT_REQ_UNKNOWN,                                                     /* 48 UNKNOWN                                         */</v>
      </c>
    </row>
    <row r="55" spans="2:46">
      <c r="B55" s="140"/>
      <c r="C55" s="52">
        <f t="shared" si="2"/>
        <v>49</v>
      </c>
      <c r="D55" s="258" t="s">
        <v>67</v>
      </c>
      <c r="E55" s="258" t="s">
        <v>67</v>
      </c>
      <c r="F55" s="258" t="s">
        <v>67</v>
      </c>
      <c r="G55" s="258" t="s">
        <v>67</v>
      </c>
      <c r="H55" s="258" t="s">
        <v>67</v>
      </c>
      <c r="I55" s="258" t="s">
        <v>67</v>
      </c>
      <c r="J55" s="258" t="s">
        <v>67</v>
      </c>
      <c r="K55" s="258" t="s">
        <v>67</v>
      </c>
      <c r="L55" s="258" t="s">
        <v>67</v>
      </c>
      <c r="M55" s="258" t="s">
        <v>67</v>
      </c>
      <c r="N55" s="258" t="s">
        <v>67</v>
      </c>
      <c r="O55" s="258" t="s">
        <v>67</v>
      </c>
      <c r="P55" s="258" t="s">
        <v>67</v>
      </c>
      <c r="Q55" s="258" t="s">
        <v>67</v>
      </c>
      <c r="R55" s="258" t="s">
        <v>67</v>
      </c>
      <c r="S55" s="258" t="s">
        <v>67</v>
      </c>
      <c r="T55" s="258" t="s">
        <v>67</v>
      </c>
      <c r="U55" s="258" t="s">
        <v>67</v>
      </c>
      <c r="V55" s="258" t="s">
        <v>67</v>
      </c>
      <c r="W55" s="258" t="s">
        <v>67</v>
      </c>
      <c r="X55" s="258" t="s">
        <v>67</v>
      </c>
      <c r="Y55" s="258" t="s">
        <v>67</v>
      </c>
      <c r="Z55" s="258" t="s">
        <v>67</v>
      </c>
      <c r="AA55" s="258" t="s">
        <v>67</v>
      </c>
      <c r="AB55" s="258" t="s">
        <v>67</v>
      </c>
      <c r="AC55" s="258" t="s">
        <v>67</v>
      </c>
      <c r="AD55" s="266">
        <v>1</v>
      </c>
      <c r="AE55" s="266">
        <v>1</v>
      </c>
      <c r="AF55" s="258">
        <v>0</v>
      </c>
      <c r="AG55" s="258">
        <v>0</v>
      </c>
      <c r="AH55" s="258">
        <v>0</v>
      </c>
      <c r="AI55" s="258">
        <v>1</v>
      </c>
      <c r="AJ55" s="260" t="s">
        <v>32</v>
      </c>
      <c r="AL55" s="206" t="str">
        <f t="shared" si="0"/>
        <v xml:space="preserve">    (U1)ALERT_REQ_UNKNOWN</v>
      </c>
      <c r="AR55" s="68" t="str">
        <f t="shared" si="3"/>
        <v xml:space="preserve">    (U4)0x00000031U,                                                           /* 49 UNKNOWN                                         */</v>
      </c>
      <c r="AS55" s="68" t="str">
        <f t="shared" si="4"/>
        <v xml:space="preserve">    (U4)0x0000003FU,                                                           /* 49 UNKNOWN                                         */</v>
      </c>
      <c r="AT55" s="68" t="str">
        <f t="shared" si="1"/>
        <v xml:space="preserve">    (U1)ALERT_REQ_UNKNOWN,                                                     /* 49 UNKNOWN                                         */</v>
      </c>
    </row>
    <row r="56" spans="2:46">
      <c r="B56" s="140"/>
      <c r="C56" s="52">
        <f t="shared" si="2"/>
        <v>50</v>
      </c>
      <c r="D56" s="258" t="s">
        <v>67</v>
      </c>
      <c r="E56" s="258" t="s">
        <v>67</v>
      </c>
      <c r="F56" s="258" t="s">
        <v>67</v>
      </c>
      <c r="G56" s="258" t="s">
        <v>67</v>
      </c>
      <c r="H56" s="258" t="s">
        <v>67</v>
      </c>
      <c r="I56" s="258" t="s">
        <v>67</v>
      </c>
      <c r="J56" s="258" t="s">
        <v>67</v>
      </c>
      <c r="K56" s="258" t="s">
        <v>67</v>
      </c>
      <c r="L56" s="258" t="s">
        <v>67</v>
      </c>
      <c r="M56" s="258" t="s">
        <v>67</v>
      </c>
      <c r="N56" s="258" t="s">
        <v>67</v>
      </c>
      <c r="O56" s="258" t="s">
        <v>67</v>
      </c>
      <c r="P56" s="258" t="s">
        <v>67</v>
      </c>
      <c r="Q56" s="258" t="s">
        <v>67</v>
      </c>
      <c r="R56" s="258" t="s">
        <v>67</v>
      </c>
      <c r="S56" s="258" t="s">
        <v>67</v>
      </c>
      <c r="T56" s="258" t="s">
        <v>67</v>
      </c>
      <c r="U56" s="258" t="s">
        <v>67</v>
      </c>
      <c r="V56" s="258" t="s">
        <v>67</v>
      </c>
      <c r="W56" s="258" t="s">
        <v>67</v>
      </c>
      <c r="X56" s="258" t="s">
        <v>67</v>
      </c>
      <c r="Y56" s="258" t="s">
        <v>67</v>
      </c>
      <c r="Z56" s="258" t="s">
        <v>67</v>
      </c>
      <c r="AA56" s="258" t="s">
        <v>67</v>
      </c>
      <c r="AB56" s="258" t="s">
        <v>67</v>
      </c>
      <c r="AC56" s="258" t="s">
        <v>67</v>
      </c>
      <c r="AD56" s="266">
        <v>1</v>
      </c>
      <c r="AE56" s="266">
        <v>1</v>
      </c>
      <c r="AF56" s="258">
        <v>0</v>
      </c>
      <c r="AG56" s="258">
        <v>0</v>
      </c>
      <c r="AH56" s="258">
        <v>1</v>
      </c>
      <c r="AI56" s="258">
        <v>0</v>
      </c>
      <c r="AJ56" s="260" t="s">
        <v>32</v>
      </c>
      <c r="AL56" s="206" t="str">
        <f t="shared" si="0"/>
        <v xml:space="preserve">    (U1)ALERT_REQ_UNKNOWN</v>
      </c>
      <c r="AR56" s="68" t="str">
        <f t="shared" si="3"/>
        <v xml:space="preserve">    (U4)0x00000032U,                                                           /* 50 UNKNOWN                                         */</v>
      </c>
      <c r="AS56" s="68" t="str">
        <f t="shared" si="4"/>
        <v xml:space="preserve">    (U4)0x0000003FU,                                                           /* 50 UNKNOWN                                         */</v>
      </c>
      <c r="AT56" s="68" t="str">
        <f t="shared" si="1"/>
        <v xml:space="preserve">    (U1)ALERT_REQ_UNKNOWN,                                                     /* 50 UNKNOWN                                         */</v>
      </c>
    </row>
    <row r="57" spans="2:46">
      <c r="B57" s="140"/>
      <c r="C57" s="52">
        <f t="shared" si="2"/>
        <v>51</v>
      </c>
      <c r="D57" s="258" t="s">
        <v>67</v>
      </c>
      <c r="E57" s="258" t="s">
        <v>67</v>
      </c>
      <c r="F57" s="258" t="s">
        <v>67</v>
      </c>
      <c r="G57" s="258" t="s">
        <v>67</v>
      </c>
      <c r="H57" s="258" t="s">
        <v>67</v>
      </c>
      <c r="I57" s="258" t="s">
        <v>67</v>
      </c>
      <c r="J57" s="258" t="s">
        <v>67</v>
      </c>
      <c r="K57" s="258" t="s">
        <v>67</v>
      </c>
      <c r="L57" s="258" t="s">
        <v>67</v>
      </c>
      <c r="M57" s="258" t="s">
        <v>67</v>
      </c>
      <c r="N57" s="258" t="s">
        <v>67</v>
      </c>
      <c r="O57" s="258" t="s">
        <v>67</v>
      </c>
      <c r="P57" s="258" t="s">
        <v>67</v>
      </c>
      <c r="Q57" s="258" t="s">
        <v>67</v>
      </c>
      <c r="R57" s="258" t="s">
        <v>67</v>
      </c>
      <c r="S57" s="258" t="s">
        <v>67</v>
      </c>
      <c r="T57" s="258" t="s">
        <v>67</v>
      </c>
      <c r="U57" s="258" t="s">
        <v>67</v>
      </c>
      <c r="V57" s="258" t="s">
        <v>67</v>
      </c>
      <c r="W57" s="258" t="s">
        <v>67</v>
      </c>
      <c r="X57" s="258" t="s">
        <v>67</v>
      </c>
      <c r="Y57" s="258" t="s">
        <v>67</v>
      </c>
      <c r="Z57" s="258" t="s">
        <v>67</v>
      </c>
      <c r="AA57" s="258" t="s">
        <v>67</v>
      </c>
      <c r="AB57" s="258" t="s">
        <v>67</v>
      </c>
      <c r="AC57" s="258" t="s">
        <v>67</v>
      </c>
      <c r="AD57" s="266">
        <v>1</v>
      </c>
      <c r="AE57" s="266">
        <v>1</v>
      </c>
      <c r="AF57" s="258">
        <v>0</v>
      </c>
      <c r="AG57" s="258">
        <v>0</v>
      </c>
      <c r="AH57" s="258">
        <v>1</v>
      </c>
      <c r="AI57" s="258">
        <v>1</v>
      </c>
      <c r="AJ57" s="260" t="s">
        <v>32</v>
      </c>
      <c r="AL57" s="206" t="str">
        <f t="shared" si="0"/>
        <v xml:space="preserve">    (U1)ALERT_REQ_UNKNOWN</v>
      </c>
      <c r="AR57" s="68" t="str">
        <f t="shared" si="3"/>
        <v xml:space="preserve">    (U4)0x00000033U,                                                           /* 51 UNKNOWN                                         */</v>
      </c>
      <c r="AS57" s="68" t="str">
        <f t="shared" si="4"/>
        <v xml:space="preserve">    (U4)0x0000003FU,                                                           /* 51 UNKNOWN                                         */</v>
      </c>
      <c r="AT57" s="68" t="str">
        <f t="shared" si="1"/>
        <v xml:space="preserve">    (U1)ALERT_REQ_UNKNOWN,                                                     /* 51 UNKNOWN                                         */</v>
      </c>
    </row>
    <row r="58" spans="2:46">
      <c r="B58" s="140"/>
      <c r="C58" s="52">
        <f t="shared" si="2"/>
        <v>52</v>
      </c>
      <c r="D58" s="258" t="s">
        <v>67</v>
      </c>
      <c r="E58" s="258" t="s">
        <v>67</v>
      </c>
      <c r="F58" s="258" t="s">
        <v>67</v>
      </c>
      <c r="G58" s="258" t="s">
        <v>67</v>
      </c>
      <c r="H58" s="258" t="s">
        <v>67</v>
      </c>
      <c r="I58" s="258" t="s">
        <v>67</v>
      </c>
      <c r="J58" s="258" t="s">
        <v>67</v>
      </c>
      <c r="K58" s="258" t="s">
        <v>67</v>
      </c>
      <c r="L58" s="258" t="s">
        <v>67</v>
      </c>
      <c r="M58" s="258" t="s">
        <v>67</v>
      </c>
      <c r="N58" s="258" t="s">
        <v>67</v>
      </c>
      <c r="O58" s="258" t="s">
        <v>67</v>
      </c>
      <c r="P58" s="258" t="s">
        <v>67</v>
      </c>
      <c r="Q58" s="258" t="s">
        <v>67</v>
      </c>
      <c r="R58" s="258" t="s">
        <v>67</v>
      </c>
      <c r="S58" s="258" t="s">
        <v>67</v>
      </c>
      <c r="T58" s="258" t="s">
        <v>67</v>
      </c>
      <c r="U58" s="258" t="s">
        <v>67</v>
      </c>
      <c r="V58" s="258" t="s">
        <v>67</v>
      </c>
      <c r="W58" s="258" t="s">
        <v>67</v>
      </c>
      <c r="X58" s="258" t="s">
        <v>67</v>
      </c>
      <c r="Y58" s="258" t="s">
        <v>67</v>
      </c>
      <c r="Z58" s="258" t="s">
        <v>67</v>
      </c>
      <c r="AA58" s="258" t="s">
        <v>67</v>
      </c>
      <c r="AB58" s="258" t="s">
        <v>67</v>
      </c>
      <c r="AC58" s="258" t="s">
        <v>67</v>
      </c>
      <c r="AD58" s="266">
        <v>1</v>
      </c>
      <c r="AE58" s="266">
        <v>1</v>
      </c>
      <c r="AF58" s="266">
        <v>0</v>
      </c>
      <c r="AG58" s="266">
        <v>1</v>
      </c>
      <c r="AH58" s="266">
        <v>0</v>
      </c>
      <c r="AI58" s="266">
        <v>0</v>
      </c>
      <c r="AJ58" s="260" t="s">
        <v>32</v>
      </c>
      <c r="AL58" s="206" t="str">
        <f t="shared" si="0"/>
        <v xml:space="preserve">    (U1)ALERT_REQ_UNKNOWN</v>
      </c>
      <c r="AR58" s="68" t="str">
        <f t="shared" si="3"/>
        <v xml:space="preserve">    (U4)0x00000034U,                                                           /* 52 UNKNOWN                                         */</v>
      </c>
      <c r="AS58" s="68" t="str">
        <f t="shared" si="4"/>
        <v xml:space="preserve">    (U4)0x0000003FU,                                                           /* 52 UNKNOWN                                         */</v>
      </c>
      <c r="AT58" s="68" t="str">
        <f t="shared" si="1"/>
        <v xml:space="preserve">    (U1)ALERT_REQ_UNKNOWN,                                                     /* 52 UNKNOWN                                         */</v>
      </c>
    </row>
    <row r="59" spans="2:46">
      <c r="B59" s="140"/>
      <c r="C59" s="52">
        <f t="shared" si="2"/>
        <v>53</v>
      </c>
      <c r="D59" s="258" t="s">
        <v>67</v>
      </c>
      <c r="E59" s="258" t="s">
        <v>67</v>
      </c>
      <c r="F59" s="258" t="s">
        <v>67</v>
      </c>
      <c r="G59" s="258" t="s">
        <v>67</v>
      </c>
      <c r="H59" s="258" t="s">
        <v>67</v>
      </c>
      <c r="I59" s="258" t="s">
        <v>67</v>
      </c>
      <c r="J59" s="258" t="s">
        <v>67</v>
      </c>
      <c r="K59" s="258" t="s">
        <v>67</v>
      </c>
      <c r="L59" s="258" t="s">
        <v>67</v>
      </c>
      <c r="M59" s="258" t="s">
        <v>67</v>
      </c>
      <c r="N59" s="258" t="s">
        <v>67</v>
      </c>
      <c r="O59" s="258" t="s">
        <v>67</v>
      </c>
      <c r="P59" s="258" t="s">
        <v>67</v>
      </c>
      <c r="Q59" s="258" t="s">
        <v>67</v>
      </c>
      <c r="R59" s="258" t="s">
        <v>67</v>
      </c>
      <c r="S59" s="258" t="s">
        <v>67</v>
      </c>
      <c r="T59" s="258" t="s">
        <v>67</v>
      </c>
      <c r="U59" s="258" t="s">
        <v>67</v>
      </c>
      <c r="V59" s="258" t="s">
        <v>67</v>
      </c>
      <c r="W59" s="258" t="s">
        <v>67</v>
      </c>
      <c r="X59" s="258" t="s">
        <v>67</v>
      </c>
      <c r="Y59" s="258" t="s">
        <v>67</v>
      </c>
      <c r="Z59" s="258" t="s">
        <v>67</v>
      </c>
      <c r="AA59" s="258" t="s">
        <v>67</v>
      </c>
      <c r="AB59" s="258" t="s">
        <v>67</v>
      </c>
      <c r="AC59" s="258" t="s">
        <v>67</v>
      </c>
      <c r="AD59" s="266">
        <v>1</v>
      </c>
      <c r="AE59" s="266">
        <v>1</v>
      </c>
      <c r="AF59" s="266">
        <v>0</v>
      </c>
      <c r="AG59" s="266">
        <v>1</v>
      </c>
      <c r="AH59" s="266">
        <v>0</v>
      </c>
      <c r="AI59" s="266">
        <v>1</v>
      </c>
      <c r="AJ59" s="260" t="s">
        <v>32</v>
      </c>
      <c r="AL59" s="206" t="str">
        <f t="shared" si="0"/>
        <v xml:space="preserve">    (U1)ALERT_REQ_UNKNOWN</v>
      </c>
      <c r="AR59" s="68" t="str">
        <f t="shared" si="3"/>
        <v xml:space="preserve">    (U4)0x00000035U,                                                           /* 53 UNKNOWN                                         */</v>
      </c>
      <c r="AS59" s="68" t="str">
        <f t="shared" si="4"/>
        <v xml:space="preserve">    (U4)0x0000003FU,                                                           /* 53 UNKNOWN                                         */</v>
      </c>
      <c r="AT59" s="68" t="str">
        <f t="shared" si="1"/>
        <v xml:space="preserve">    (U1)ALERT_REQ_UNKNOWN,                                                     /* 53 UNKNOWN                                         */</v>
      </c>
    </row>
    <row r="60" spans="2:46">
      <c r="B60" s="140"/>
      <c r="C60" s="52">
        <f t="shared" si="2"/>
        <v>54</v>
      </c>
      <c r="D60" s="258" t="s">
        <v>67</v>
      </c>
      <c r="E60" s="258" t="s">
        <v>67</v>
      </c>
      <c r="F60" s="258" t="s">
        <v>67</v>
      </c>
      <c r="G60" s="258" t="s">
        <v>67</v>
      </c>
      <c r="H60" s="258" t="s">
        <v>67</v>
      </c>
      <c r="I60" s="258" t="s">
        <v>67</v>
      </c>
      <c r="J60" s="258" t="s">
        <v>67</v>
      </c>
      <c r="K60" s="258" t="s">
        <v>67</v>
      </c>
      <c r="L60" s="258" t="s">
        <v>67</v>
      </c>
      <c r="M60" s="258" t="s">
        <v>67</v>
      </c>
      <c r="N60" s="258" t="s">
        <v>67</v>
      </c>
      <c r="O60" s="258" t="s">
        <v>67</v>
      </c>
      <c r="P60" s="258" t="s">
        <v>67</v>
      </c>
      <c r="Q60" s="258" t="s">
        <v>67</v>
      </c>
      <c r="R60" s="258" t="s">
        <v>67</v>
      </c>
      <c r="S60" s="258" t="s">
        <v>67</v>
      </c>
      <c r="T60" s="258" t="s">
        <v>67</v>
      </c>
      <c r="U60" s="258" t="s">
        <v>67</v>
      </c>
      <c r="V60" s="258" t="s">
        <v>67</v>
      </c>
      <c r="W60" s="258" t="s">
        <v>67</v>
      </c>
      <c r="X60" s="258" t="s">
        <v>67</v>
      </c>
      <c r="Y60" s="258" t="s">
        <v>67</v>
      </c>
      <c r="Z60" s="258" t="s">
        <v>67</v>
      </c>
      <c r="AA60" s="258" t="s">
        <v>67</v>
      </c>
      <c r="AB60" s="258" t="s">
        <v>67</v>
      </c>
      <c r="AC60" s="258" t="s">
        <v>67</v>
      </c>
      <c r="AD60" s="266">
        <v>1</v>
      </c>
      <c r="AE60" s="266">
        <v>1</v>
      </c>
      <c r="AF60" s="266">
        <v>0</v>
      </c>
      <c r="AG60" s="266">
        <v>1</v>
      </c>
      <c r="AH60" s="266">
        <v>1</v>
      </c>
      <c r="AI60" s="266">
        <v>0</v>
      </c>
      <c r="AJ60" s="260" t="s">
        <v>32</v>
      </c>
      <c r="AL60" s="206" t="str">
        <f t="shared" si="0"/>
        <v xml:space="preserve">    (U1)ALERT_REQ_UNKNOWN</v>
      </c>
      <c r="AR60" s="68" t="str">
        <f t="shared" si="3"/>
        <v xml:space="preserve">    (U4)0x00000036U,                                                           /* 54 UNKNOWN                                         */</v>
      </c>
      <c r="AS60" s="68" t="str">
        <f t="shared" si="4"/>
        <v xml:space="preserve">    (U4)0x0000003FU,                                                           /* 54 UNKNOWN                                         */</v>
      </c>
      <c r="AT60" s="68" t="str">
        <f t="shared" si="1"/>
        <v xml:space="preserve">    (U1)ALERT_REQ_UNKNOWN,                                                     /* 54 UNKNOWN                                         */</v>
      </c>
    </row>
    <row r="61" spans="2:46">
      <c r="B61" s="140"/>
      <c r="C61" s="52">
        <f t="shared" si="2"/>
        <v>55</v>
      </c>
      <c r="D61" s="258" t="s">
        <v>67</v>
      </c>
      <c r="E61" s="258" t="s">
        <v>67</v>
      </c>
      <c r="F61" s="258" t="s">
        <v>67</v>
      </c>
      <c r="G61" s="258" t="s">
        <v>67</v>
      </c>
      <c r="H61" s="258" t="s">
        <v>67</v>
      </c>
      <c r="I61" s="258" t="s">
        <v>67</v>
      </c>
      <c r="J61" s="258" t="s">
        <v>67</v>
      </c>
      <c r="K61" s="258" t="s">
        <v>67</v>
      </c>
      <c r="L61" s="258" t="s">
        <v>67</v>
      </c>
      <c r="M61" s="258" t="s">
        <v>67</v>
      </c>
      <c r="N61" s="258" t="s">
        <v>67</v>
      </c>
      <c r="O61" s="258" t="s">
        <v>67</v>
      </c>
      <c r="P61" s="258" t="s">
        <v>67</v>
      </c>
      <c r="Q61" s="258" t="s">
        <v>67</v>
      </c>
      <c r="R61" s="258" t="s">
        <v>67</v>
      </c>
      <c r="S61" s="258" t="s">
        <v>67</v>
      </c>
      <c r="T61" s="258" t="s">
        <v>67</v>
      </c>
      <c r="U61" s="258" t="s">
        <v>67</v>
      </c>
      <c r="V61" s="258" t="s">
        <v>67</v>
      </c>
      <c r="W61" s="258" t="s">
        <v>67</v>
      </c>
      <c r="X61" s="258" t="s">
        <v>67</v>
      </c>
      <c r="Y61" s="258" t="s">
        <v>67</v>
      </c>
      <c r="Z61" s="258" t="s">
        <v>67</v>
      </c>
      <c r="AA61" s="258" t="s">
        <v>67</v>
      </c>
      <c r="AB61" s="258" t="s">
        <v>67</v>
      </c>
      <c r="AC61" s="258" t="s">
        <v>67</v>
      </c>
      <c r="AD61" s="266">
        <v>1</v>
      </c>
      <c r="AE61" s="266">
        <v>1</v>
      </c>
      <c r="AF61" s="266">
        <v>0</v>
      </c>
      <c r="AG61" s="266">
        <v>1</v>
      </c>
      <c r="AH61" s="266">
        <v>1</v>
      </c>
      <c r="AI61" s="266">
        <v>1</v>
      </c>
      <c r="AJ61" s="260" t="s">
        <v>32</v>
      </c>
      <c r="AL61" s="206" t="str">
        <f t="shared" si="0"/>
        <v xml:space="preserve">    (U1)ALERT_REQ_UNKNOWN</v>
      </c>
      <c r="AR61" s="68" t="str">
        <f t="shared" si="3"/>
        <v xml:space="preserve">    (U4)0x00000037U,                                                           /* 55 UNKNOWN                                         */</v>
      </c>
      <c r="AS61" s="68" t="str">
        <f t="shared" si="4"/>
        <v xml:space="preserve">    (U4)0x0000003FU,                                                           /* 55 UNKNOWN                                         */</v>
      </c>
      <c r="AT61" s="68" t="str">
        <f t="shared" si="1"/>
        <v xml:space="preserve">    (U1)ALERT_REQ_UNKNOWN,                                                     /* 55 UNKNOWN                                         */</v>
      </c>
    </row>
    <row r="62" spans="2:46">
      <c r="B62" s="140"/>
      <c r="C62" s="52">
        <f t="shared" si="2"/>
        <v>56</v>
      </c>
      <c r="D62" s="258" t="s">
        <v>67</v>
      </c>
      <c r="E62" s="258" t="s">
        <v>67</v>
      </c>
      <c r="F62" s="258" t="s">
        <v>67</v>
      </c>
      <c r="G62" s="258" t="s">
        <v>67</v>
      </c>
      <c r="H62" s="258" t="s">
        <v>67</v>
      </c>
      <c r="I62" s="258" t="s">
        <v>67</v>
      </c>
      <c r="J62" s="258" t="s">
        <v>67</v>
      </c>
      <c r="K62" s="258" t="s">
        <v>67</v>
      </c>
      <c r="L62" s="258" t="s">
        <v>67</v>
      </c>
      <c r="M62" s="258" t="s">
        <v>67</v>
      </c>
      <c r="N62" s="258" t="s">
        <v>67</v>
      </c>
      <c r="O62" s="258" t="s">
        <v>67</v>
      </c>
      <c r="P62" s="258" t="s">
        <v>67</v>
      </c>
      <c r="Q62" s="258" t="s">
        <v>67</v>
      </c>
      <c r="R62" s="258" t="s">
        <v>67</v>
      </c>
      <c r="S62" s="258" t="s">
        <v>67</v>
      </c>
      <c r="T62" s="258" t="s">
        <v>67</v>
      </c>
      <c r="U62" s="258" t="s">
        <v>67</v>
      </c>
      <c r="V62" s="258" t="s">
        <v>67</v>
      </c>
      <c r="W62" s="258" t="s">
        <v>67</v>
      </c>
      <c r="X62" s="258" t="s">
        <v>67</v>
      </c>
      <c r="Y62" s="258" t="s">
        <v>67</v>
      </c>
      <c r="Z62" s="258" t="s">
        <v>67</v>
      </c>
      <c r="AA62" s="258" t="s">
        <v>67</v>
      </c>
      <c r="AB62" s="258" t="s">
        <v>67</v>
      </c>
      <c r="AC62" s="258" t="s">
        <v>67</v>
      </c>
      <c r="AD62" s="266">
        <v>1</v>
      </c>
      <c r="AE62" s="266">
        <v>1</v>
      </c>
      <c r="AF62" s="266">
        <v>1</v>
      </c>
      <c r="AG62" s="266">
        <v>0</v>
      </c>
      <c r="AH62" s="266">
        <v>0</v>
      </c>
      <c r="AI62" s="266">
        <v>0</v>
      </c>
      <c r="AJ62" s="260" t="s">
        <v>32</v>
      </c>
      <c r="AL62" s="206" t="str">
        <f t="shared" si="0"/>
        <v xml:space="preserve">    (U1)ALERT_REQ_UNKNOWN</v>
      </c>
      <c r="AR62" s="68" t="str">
        <f t="shared" si="3"/>
        <v xml:space="preserve">    (U4)0x00000038U,                                                           /* 56 UNKNOWN                                         */</v>
      </c>
      <c r="AS62" s="68" t="str">
        <f t="shared" si="4"/>
        <v xml:space="preserve">    (U4)0x0000003FU,                                                           /* 56 UNKNOWN                                         */</v>
      </c>
      <c r="AT62" s="68" t="str">
        <f t="shared" si="1"/>
        <v xml:space="preserve">    (U1)ALERT_REQ_UNKNOWN,                                                     /* 56 UNKNOWN                                         */</v>
      </c>
    </row>
    <row r="63" spans="2:46">
      <c r="B63" s="140"/>
      <c r="C63" s="52">
        <f t="shared" si="2"/>
        <v>57</v>
      </c>
      <c r="D63" s="258" t="s">
        <v>67</v>
      </c>
      <c r="E63" s="258" t="s">
        <v>67</v>
      </c>
      <c r="F63" s="258" t="s">
        <v>67</v>
      </c>
      <c r="G63" s="258" t="s">
        <v>67</v>
      </c>
      <c r="H63" s="258" t="s">
        <v>67</v>
      </c>
      <c r="I63" s="258" t="s">
        <v>67</v>
      </c>
      <c r="J63" s="258" t="s">
        <v>67</v>
      </c>
      <c r="K63" s="258" t="s">
        <v>67</v>
      </c>
      <c r="L63" s="258" t="s">
        <v>67</v>
      </c>
      <c r="M63" s="258" t="s">
        <v>67</v>
      </c>
      <c r="N63" s="258" t="s">
        <v>67</v>
      </c>
      <c r="O63" s="258" t="s">
        <v>67</v>
      </c>
      <c r="P63" s="258" t="s">
        <v>67</v>
      </c>
      <c r="Q63" s="258" t="s">
        <v>67</v>
      </c>
      <c r="R63" s="258" t="s">
        <v>67</v>
      </c>
      <c r="S63" s="258" t="s">
        <v>67</v>
      </c>
      <c r="T63" s="258" t="s">
        <v>67</v>
      </c>
      <c r="U63" s="258" t="s">
        <v>67</v>
      </c>
      <c r="V63" s="258" t="s">
        <v>67</v>
      </c>
      <c r="W63" s="258" t="s">
        <v>67</v>
      </c>
      <c r="X63" s="258" t="s">
        <v>67</v>
      </c>
      <c r="Y63" s="258" t="s">
        <v>67</v>
      </c>
      <c r="Z63" s="258" t="s">
        <v>67</v>
      </c>
      <c r="AA63" s="258" t="s">
        <v>67</v>
      </c>
      <c r="AB63" s="258" t="s">
        <v>67</v>
      </c>
      <c r="AC63" s="258" t="s">
        <v>67</v>
      </c>
      <c r="AD63" s="266">
        <v>1</v>
      </c>
      <c r="AE63" s="266">
        <v>1</v>
      </c>
      <c r="AF63" s="266">
        <v>1</v>
      </c>
      <c r="AG63" s="266">
        <v>0</v>
      </c>
      <c r="AH63" s="266">
        <v>0</v>
      </c>
      <c r="AI63" s="266">
        <v>1</v>
      </c>
      <c r="AJ63" s="260" t="s">
        <v>32</v>
      </c>
      <c r="AL63" s="206" t="str">
        <f t="shared" si="0"/>
        <v xml:space="preserve">    (U1)ALERT_REQ_UNKNOWN</v>
      </c>
      <c r="AR63" s="68" t="str">
        <f t="shared" si="3"/>
        <v xml:space="preserve">    (U4)0x00000039U,                                                           /* 57 UNKNOWN                                         */</v>
      </c>
      <c r="AS63" s="68" t="str">
        <f t="shared" si="4"/>
        <v xml:space="preserve">    (U4)0x0000003FU,                                                           /* 57 UNKNOWN                                         */</v>
      </c>
      <c r="AT63" s="68" t="str">
        <f t="shared" si="1"/>
        <v xml:space="preserve">    (U1)ALERT_REQ_UNKNOWN,                                                     /* 57 UNKNOWN                                         */</v>
      </c>
    </row>
    <row r="64" spans="2:46">
      <c r="B64" s="140"/>
      <c r="C64" s="52">
        <f t="shared" si="2"/>
        <v>58</v>
      </c>
      <c r="D64" s="258" t="s">
        <v>67</v>
      </c>
      <c r="E64" s="258" t="s">
        <v>67</v>
      </c>
      <c r="F64" s="258" t="s">
        <v>67</v>
      </c>
      <c r="G64" s="258" t="s">
        <v>67</v>
      </c>
      <c r="H64" s="258" t="s">
        <v>67</v>
      </c>
      <c r="I64" s="258" t="s">
        <v>67</v>
      </c>
      <c r="J64" s="258" t="s">
        <v>67</v>
      </c>
      <c r="K64" s="258" t="s">
        <v>67</v>
      </c>
      <c r="L64" s="258" t="s">
        <v>67</v>
      </c>
      <c r="M64" s="258" t="s">
        <v>67</v>
      </c>
      <c r="N64" s="258" t="s">
        <v>67</v>
      </c>
      <c r="O64" s="258" t="s">
        <v>67</v>
      </c>
      <c r="P64" s="258" t="s">
        <v>67</v>
      </c>
      <c r="Q64" s="258" t="s">
        <v>67</v>
      </c>
      <c r="R64" s="258" t="s">
        <v>67</v>
      </c>
      <c r="S64" s="258" t="s">
        <v>67</v>
      </c>
      <c r="T64" s="258" t="s">
        <v>67</v>
      </c>
      <c r="U64" s="258" t="s">
        <v>67</v>
      </c>
      <c r="V64" s="258" t="s">
        <v>67</v>
      </c>
      <c r="W64" s="258" t="s">
        <v>67</v>
      </c>
      <c r="X64" s="258" t="s">
        <v>67</v>
      </c>
      <c r="Y64" s="258" t="s">
        <v>67</v>
      </c>
      <c r="Z64" s="258" t="s">
        <v>67</v>
      </c>
      <c r="AA64" s="258" t="s">
        <v>67</v>
      </c>
      <c r="AB64" s="258" t="s">
        <v>67</v>
      </c>
      <c r="AC64" s="258" t="s">
        <v>67</v>
      </c>
      <c r="AD64" s="266">
        <v>1</v>
      </c>
      <c r="AE64" s="266">
        <v>1</v>
      </c>
      <c r="AF64" s="266">
        <v>1</v>
      </c>
      <c r="AG64" s="266">
        <v>0</v>
      </c>
      <c r="AH64" s="266">
        <v>1</v>
      </c>
      <c r="AI64" s="266">
        <v>0</v>
      </c>
      <c r="AJ64" s="260" t="s">
        <v>32</v>
      </c>
      <c r="AL64" s="206" t="str">
        <f t="shared" si="0"/>
        <v xml:space="preserve">    (U1)ALERT_REQ_UNKNOWN</v>
      </c>
      <c r="AR64" s="68" t="str">
        <f t="shared" si="3"/>
        <v xml:space="preserve">    (U4)0x0000003AU,                                                           /* 58 UNKNOWN                                         */</v>
      </c>
      <c r="AS64" s="68" t="str">
        <f t="shared" si="4"/>
        <v xml:space="preserve">    (U4)0x0000003FU,                                                           /* 58 UNKNOWN                                         */</v>
      </c>
      <c r="AT64" s="68" t="str">
        <f t="shared" si="1"/>
        <v xml:space="preserve">    (U1)ALERT_REQ_UNKNOWN,                                                     /* 58 UNKNOWN                                         */</v>
      </c>
    </row>
    <row r="65" spans="1:46">
      <c r="B65" s="140"/>
      <c r="C65" s="52">
        <f t="shared" si="2"/>
        <v>59</v>
      </c>
      <c r="D65" s="258" t="s">
        <v>67</v>
      </c>
      <c r="E65" s="258" t="s">
        <v>67</v>
      </c>
      <c r="F65" s="258" t="s">
        <v>67</v>
      </c>
      <c r="G65" s="258" t="s">
        <v>67</v>
      </c>
      <c r="H65" s="258" t="s">
        <v>67</v>
      </c>
      <c r="I65" s="258" t="s">
        <v>67</v>
      </c>
      <c r="J65" s="258" t="s">
        <v>67</v>
      </c>
      <c r="K65" s="258" t="s">
        <v>67</v>
      </c>
      <c r="L65" s="258" t="s">
        <v>67</v>
      </c>
      <c r="M65" s="258" t="s">
        <v>67</v>
      </c>
      <c r="N65" s="258" t="s">
        <v>67</v>
      </c>
      <c r="O65" s="258" t="s">
        <v>67</v>
      </c>
      <c r="P65" s="258" t="s">
        <v>67</v>
      </c>
      <c r="Q65" s="258" t="s">
        <v>67</v>
      </c>
      <c r="R65" s="258" t="s">
        <v>67</v>
      </c>
      <c r="S65" s="258" t="s">
        <v>67</v>
      </c>
      <c r="T65" s="258" t="s">
        <v>67</v>
      </c>
      <c r="U65" s="258" t="s">
        <v>67</v>
      </c>
      <c r="V65" s="258" t="s">
        <v>67</v>
      </c>
      <c r="W65" s="258" t="s">
        <v>67</v>
      </c>
      <c r="X65" s="258" t="s">
        <v>67</v>
      </c>
      <c r="Y65" s="258" t="s">
        <v>67</v>
      </c>
      <c r="Z65" s="258" t="s">
        <v>67</v>
      </c>
      <c r="AA65" s="258" t="s">
        <v>67</v>
      </c>
      <c r="AB65" s="258" t="s">
        <v>67</v>
      </c>
      <c r="AC65" s="258" t="s">
        <v>67</v>
      </c>
      <c r="AD65" s="266">
        <v>1</v>
      </c>
      <c r="AE65" s="266">
        <v>1</v>
      </c>
      <c r="AF65" s="266">
        <v>1</v>
      </c>
      <c r="AG65" s="266">
        <v>0</v>
      </c>
      <c r="AH65" s="266">
        <v>1</v>
      </c>
      <c r="AI65" s="266">
        <v>1</v>
      </c>
      <c r="AJ65" s="260" t="s">
        <v>32</v>
      </c>
      <c r="AL65" s="206" t="str">
        <f t="shared" si="0"/>
        <v xml:space="preserve">    (U1)ALERT_REQ_UNKNOWN</v>
      </c>
      <c r="AR65" s="68" t="str">
        <f t="shared" si="3"/>
        <v xml:space="preserve">    (U4)0x0000003BU,                                                           /* 59 UNKNOWN                                         */</v>
      </c>
      <c r="AS65" s="68" t="str">
        <f t="shared" si="4"/>
        <v xml:space="preserve">    (U4)0x0000003FU,                                                           /* 59 UNKNOWN                                         */</v>
      </c>
      <c r="AT65" s="68" t="str">
        <f t="shared" si="1"/>
        <v xml:space="preserve">    (U1)ALERT_REQ_UNKNOWN,                                                     /* 59 UNKNOWN                                         */</v>
      </c>
    </row>
    <row r="66" spans="1:46">
      <c r="B66" s="140"/>
      <c r="C66" s="52">
        <f t="shared" si="2"/>
        <v>60</v>
      </c>
      <c r="D66" s="258" t="s">
        <v>67</v>
      </c>
      <c r="E66" s="258" t="s">
        <v>67</v>
      </c>
      <c r="F66" s="258" t="s">
        <v>67</v>
      </c>
      <c r="G66" s="258" t="s">
        <v>67</v>
      </c>
      <c r="H66" s="258" t="s">
        <v>67</v>
      </c>
      <c r="I66" s="258" t="s">
        <v>67</v>
      </c>
      <c r="J66" s="258" t="s">
        <v>67</v>
      </c>
      <c r="K66" s="258" t="s">
        <v>67</v>
      </c>
      <c r="L66" s="258" t="s">
        <v>67</v>
      </c>
      <c r="M66" s="258" t="s">
        <v>67</v>
      </c>
      <c r="N66" s="258" t="s">
        <v>67</v>
      </c>
      <c r="O66" s="258" t="s">
        <v>67</v>
      </c>
      <c r="P66" s="258" t="s">
        <v>67</v>
      </c>
      <c r="Q66" s="258" t="s">
        <v>67</v>
      </c>
      <c r="R66" s="258" t="s">
        <v>67</v>
      </c>
      <c r="S66" s="258" t="s">
        <v>67</v>
      </c>
      <c r="T66" s="258" t="s">
        <v>67</v>
      </c>
      <c r="U66" s="258" t="s">
        <v>67</v>
      </c>
      <c r="V66" s="258" t="s">
        <v>67</v>
      </c>
      <c r="W66" s="258" t="s">
        <v>67</v>
      </c>
      <c r="X66" s="258" t="s">
        <v>67</v>
      </c>
      <c r="Y66" s="258" t="s">
        <v>67</v>
      </c>
      <c r="Z66" s="258" t="s">
        <v>67</v>
      </c>
      <c r="AA66" s="258" t="s">
        <v>67</v>
      </c>
      <c r="AB66" s="258" t="s">
        <v>67</v>
      </c>
      <c r="AC66" s="258" t="s">
        <v>67</v>
      </c>
      <c r="AD66" s="266">
        <v>1</v>
      </c>
      <c r="AE66" s="266">
        <v>1</v>
      </c>
      <c r="AF66" s="266">
        <v>1</v>
      </c>
      <c r="AG66" s="266">
        <v>1</v>
      </c>
      <c r="AH66" s="266">
        <v>0</v>
      </c>
      <c r="AI66" s="266">
        <v>0</v>
      </c>
      <c r="AJ66" s="260" t="s">
        <v>32</v>
      </c>
      <c r="AL66" s="206" t="str">
        <f t="shared" si="0"/>
        <v xml:space="preserve">    (U1)ALERT_REQ_UNKNOWN</v>
      </c>
      <c r="AR66" s="68" t="str">
        <f t="shared" si="3"/>
        <v xml:space="preserve">    (U4)0x0000003CU,                                                           /* 60 UNKNOWN                                         */</v>
      </c>
      <c r="AS66" s="68" t="str">
        <f t="shared" si="4"/>
        <v xml:space="preserve">    (U4)0x0000003FU,                                                           /* 60 UNKNOWN                                         */</v>
      </c>
      <c r="AT66" s="68" t="str">
        <f t="shared" si="1"/>
        <v xml:space="preserve">    (U1)ALERT_REQ_UNKNOWN,                                                     /* 60 UNKNOWN                                         */</v>
      </c>
    </row>
    <row r="67" spans="1:46">
      <c r="B67" s="140"/>
      <c r="C67" s="52">
        <f t="shared" si="2"/>
        <v>61</v>
      </c>
      <c r="D67" s="258" t="s">
        <v>67</v>
      </c>
      <c r="E67" s="258" t="s">
        <v>67</v>
      </c>
      <c r="F67" s="258" t="s">
        <v>67</v>
      </c>
      <c r="G67" s="258" t="s">
        <v>67</v>
      </c>
      <c r="H67" s="258" t="s">
        <v>67</v>
      </c>
      <c r="I67" s="258" t="s">
        <v>67</v>
      </c>
      <c r="J67" s="258" t="s">
        <v>67</v>
      </c>
      <c r="K67" s="258" t="s">
        <v>67</v>
      </c>
      <c r="L67" s="258" t="s">
        <v>67</v>
      </c>
      <c r="M67" s="258" t="s">
        <v>67</v>
      </c>
      <c r="N67" s="258" t="s">
        <v>67</v>
      </c>
      <c r="O67" s="258" t="s">
        <v>67</v>
      </c>
      <c r="P67" s="258" t="s">
        <v>67</v>
      </c>
      <c r="Q67" s="258" t="s">
        <v>67</v>
      </c>
      <c r="R67" s="258" t="s">
        <v>67</v>
      </c>
      <c r="S67" s="258" t="s">
        <v>67</v>
      </c>
      <c r="T67" s="258" t="s">
        <v>67</v>
      </c>
      <c r="U67" s="258" t="s">
        <v>67</v>
      </c>
      <c r="V67" s="258" t="s">
        <v>67</v>
      </c>
      <c r="W67" s="258" t="s">
        <v>67</v>
      </c>
      <c r="X67" s="258" t="s">
        <v>67</v>
      </c>
      <c r="Y67" s="258" t="s">
        <v>67</v>
      </c>
      <c r="Z67" s="258" t="s">
        <v>67</v>
      </c>
      <c r="AA67" s="258" t="s">
        <v>67</v>
      </c>
      <c r="AB67" s="258" t="s">
        <v>67</v>
      </c>
      <c r="AC67" s="258" t="s">
        <v>67</v>
      </c>
      <c r="AD67" s="266">
        <v>1</v>
      </c>
      <c r="AE67" s="266">
        <v>1</v>
      </c>
      <c r="AF67" s="266">
        <v>1</v>
      </c>
      <c r="AG67" s="266">
        <v>1</v>
      </c>
      <c r="AH67" s="266">
        <v>0</v>
      </c>
      <c r="AI67" s="266">
        <v>1</v>
      </c>
      <c r="AJ67" s="260" t="s">
        <v>32</v>
      </c>
      <c r="AL67" s="206" t="str">
        <f t="shared" si="0"/>
        <v xml:space="preserve">    (U1)ALERT_REQ_UNKNOWN</v>
      </c>
      <c r="AR67" s="68" t="str">
        <f t="shared" si="3"/>
        <v xml:space="preserve">    (U4)0x0000003DU,                                                           /* 61 UNKNOWN                                         */</v>
      </c>
      <c r="AS67" s="68" t="str">
        <f t="shared" si="4"/>
        <v xml:space="preserve">    (U4)0x0000003FU,                                                           /* 61 UNKNOWN                                         */</v>
      </c>
      <c r="AT67" s="68" t="str">
        <f t="shared" si="1"/>
        <v xml:space="preserve">    (U1)ALERT_REQ_UNKNOWN,                                                     /* 61 UNKNOWN                                         */</v>
      </c>
    </row>
    <row r="68" spans="1:46">
      <c r="B68" s="140"/>
      <c r="C68" s="52">
        <f t="shared" si="2"/>
        <v>62</v>
      </c>
      <c r="D68" s="258" t="s">
        <v>67</v>
      </c>
      <c r="E68" s="258" t="s">
        <v>67</v>
      </c>
      <c r="F68" s="258" t="s">
        <v>67</v>
      </c>
      <c r="G68" s="258" t="s">
        <v>67</v>
      </c>
      <c r="H68" s="258" t="s">
        <v>67</v>
      </c>
      <c r="I68" s="258" t="s">
        <v>67</v>
      </c>
      <c r="J68" s="258" t="s">
        <v>67</v>
      </c>
      <c r="K68" s="258" t="s">
        <v>67</v>
      </c>
      <c r="L68" s="258" t="s">
        <v>67</v>
      </c>
      <c r="M68" s="258" t="s">
        <v>67</v>
      </c>
      <c r="N68" s="258" t="s">
        <v>67</v>
      </c>
      <c r="O68" s="258" t="s">
        <v>67</v>
      </c>
      <c r="P68" s="258" t="s">
        <v>67</v>
      </c>
      <c r="Q68" s="258" t="s">
        <v>67</v>
      </c>
      <c r="R68" s="258" t="s">
        <v>67</v>
      </c>
      <c r="S68" s="258" t="s">
        <v>67</v>
      </c>
      <c r="T68" s="258" t="s">
        <v>67</v>
      </c>
      <c r="U68" s="258" t="s">
        <v>67</v>
      </c>
      <c r="V68" s="258" t="s">
        <v>67</v>
      </c>
      <c r="W68" s="258" t="s">
        <v>67</v>
      </c>
      <c r="X68" s="258" t="s">
        <v>67</v>
      </c>
      <c r="Y68" s="258" t="s">
        <v>67</v>
      </c>
      <c r="Z68" s="258" t="s">
        <v>67</v>
      </c>
      <c r="AA68" s="258" t="s">
        <v>67</v>
      </c>
      <c r="AB68" s="258" t="s">
        <v>67</v>
      </c>
      <c r="AC68" s="258" t="s">
        <v>67</v>
      </c>
      <c r="AD68" s="266">
        <v>1</v>
      </c>
      <c r="AE68" s="266">
        <v>1</v>
      </c>
      <c r="AF68" s="266">
        <v>1</v>
      </c>
      <c r="AG68" s="266">
        <v>1</v>
      </c>
      <c r="AH68" s="266">
        <v>1</v>
      </c>
      <c r="AI68" s="266">
        <v>0</v>
      </c>
      <c r="AJ68" s="260" t="s">
        <v>32</v>
      </c>
      <c r="AL68" s="206" t="str">
        <f t="shared" si="0"/>
        <v xml:space="preserve">    (U1)ALERT_REQ_UNKNOWN</v>
      </c>
      <c r="AR68" s="68" t="str">
        <f t="shared" si="3"/>
        <v xml:space="preserve">    (U4)0x0000003EU,                                                           /* 62 UNKNOWN                                         */</v>
      </c>
      <c r="AS68" s="68" t="str">
        <f t="shared" si="4"/>
        <v xml:space="preserve">    (U4)0x0000003FU,                                                           /* 62 UNKNOWN                                         */</v>
      </c>
      <c r="AT68" s="68" t="str">
        <f t="shared" si="1"/>
        <v xml:space="preserve">    (U1)ALERT_REQ_UNKNOWN,                                                     /* 62 UNKNOWN                                         */</v>
      </c>
    </row>
    <row r="69" spans="1:46">
      <c r="B69" s="141"/>
      <c r="C69" s="52">
        <f t="shared" si="2"/>
        <v>63</v>
      </c>
      <c r="D69" s="258" t="s">
        <v>67</v>
      </c>
      <c r="E69" s="258" t="s">
        <v>67</v>
      </c>
      <c r="F69" s="258" t="s">
        <v>67</v>
      </c>
      <c r="G69" s="258" t="s">
        <v>67</v>
      </c>
      <c r="H69" s="258" t="s">
        <v>67</v>
      </c>
      <c r="I69" s="258" t="s">
        <v>67</v>
      </c>
      <c r="J69" s="258" t="s">
        <v>67</v>
      </c>
      <c r="K69" s="258" t="s">
        <v>67</v>
      </c>
      <c r="L69" s="258" t="s">
        <v>67</v>
      </c>
      <c r="M69" s="258" t="s">
        <v>67</v>
      </c>
      <c r="N69" s="258" t="s">
        <v>67</v>
      </c>
      <c r="O69" s="258" t="s">
        <v>67</v>
      </c>
      <c r="P69" s="258" t="s">
        <v>67</v>
      </c>
      <c r="Q69" s="258" t="s">
        <v>67</v>
      </c>
      <c r="R69" s="258" t="s">
        <v>67</v>
      </c>
      <c r="S69" s="258" t="s">
        <v>67</v>
      </c>
      <c r="T69" s="258" t="s">
        <v>67</v>
      </c>
      <c r="U69" s="258" t="s">
        <v>67</v>
      </c>
      <c r="V69" s="258" t="s">
        <v>67</v>
      </c>
      <c r="W69" s="258" t="s">
        <v>67</v>
      </c>
      <c r="X69" s="258" t="s">
        <v>67</v>
      </c>
      <c r="Y69" s="258" t="s">
        <v>67</v>
      </c>
      <c r="Z69" s="258" t="s">
        <v>67</v>
      </c>
      <c r="AA69" s="258" t="s">
        <v>67</v>
      </c>
      <c r="AB69" s="258" t="s">
        <v>67</v>
      </c>
      <c r="AC69" s="258" t="s">
        <v>67</v>
      </c>
      <c r="AD69" s="266">
        <v>1</v>
      </c>
      <c r="AE69" s="266">
        <v>1</v>
      </c>
      <c r="AF69" s="266">
        <v>1</v>
      </c>
      <c r="AG69" s="266">
        <v>1</v>
      </c>
      <c r="AH69" s="266">
        <v>1</v>
      </c>
      <c r="AI69" s="266">
        <v>1</v>
      </c>
      <c r="AJ69" s="260" t="s">
        <v>32</v>
      </c>
      <c r="AL69" s="206" t="str">
        <f t="shared" si="0"/>
        <v xml:space="preserve">    (U1)ALERT_REQ_UNKNOWN</v>
      </c>
      <c r="AR69" s="68" t="str">
        <f t="shared" si="3"/>
        <v xml:space="preserve">    (U4)0x0000003FU                                                            /* 63 UNKNOWN                                         */</v>
      </c>
      <c r="AS69" s="68" t="str">
        <f t="shared" si="4"/>
        <v xml:space="preserve">    (U4)0x0000003FU                                                            /* 63 UNKNOWN                                         */</v>
      </c>
      <c r="AT69" s="68" t="str">
        <f t="shared" si="1"/>
        <v xml:space="preserve">    (U1)ALERT_REQ_UNKNOWN                                                      /* 63 UNKNOWN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v>
      </c>
      <c r="AS70" s="69" t="str">
        <f t="shared" si="4"/>
        <v>};</v>
      </c>
      <c r="AT70" s="69" t="str">
        <f>IF(AJ70&lt;&gt;"",AL70&amp;IF(AJ71&lt;&gt;"",","," ")&amp;REPT(" ",78-LEN(AL70))&amp;"/* "&amp;IF(C70&lt;10,"0"&amp;C70,C70)&amp;" "&amp;AJ70&amp;REPT(" ",48-LEN(AJ70))&amp;"*/",IF(AJ69&lt;&gt;"","};",""))</f>
        <v>};</v>
      </c>
    </row>
    <row r="71" spans="1:46">
      <c r="B71" s="142" t="str">
        <f ca="1">IF(B6&lt;&gt;"",B6,"")</f>
        <v>Table PD_HFNL</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6"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WRN1</v>
      </c>
      <c r="AK72" s="67"/>
      <c r="AL72" s="67"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6" t="str">
        <f t="shared" si="7"/>
        <v xml:space="preserve">    (U4)0x00000001U,                                                           /* 01 WRN1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WRN2</v>
      </c>
      <c r="AK73" s="67"/>
      <c r="AL73" s="67" t="str">
        <f t="shared" si="9"/>
        <v>02</v>
      </c>
      <c r="AM73" s="67" t="str">
        <f t="shared" si="10"/>
        <v>00</v>
      </c>
      <c r="AN73" s="67" t="str">
        <f t="shared" si="11"/>
        <v>00</v>
      </c>
      <c r="AO73" s="67" t="str">
        <f t="shared" si="12"/>
        <v>00</v>
      </c>
      <c r="AQ73" s="206" t="str">
        <f t="shared" si="7"/>
        <v xml:space="preserve">    (U4)0x00000002U,                                                           /* 02 WRN2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WRN3</v>
      </c>
      <c r="AK74" s="67"/>
      <c r="AL74" s="67" t="str">
        <f t="shared" si="9"/>
        <v>03</v>
      </c>
      <c r="AM74" s="67" t="str">
        <f t="shared" si="10"/>
        <v>00</v>
      </c>
      <c r="AN74" s="67" t="str">
        <f t="shared" si="11"/>
        <v>00</v>
      </c>
      <c r="AO74" s="67" t="str">
        <f t="shared" si="12"/>
        <v>00</v>
      </c>
      <c r="AQ74" s="206" t="str">
        <f t="shared" si="7"/>
        <v xml:space="preserve">    (U4)0x00000003U,                                                           /* 03 WRN3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WRN4</v>
      </c>
      <c r="AK75" s="67"/>
      <c r="AL75" s="67" t="str">
        <f t="shared" si="9"/>
        <v>04</v>
      </c>
      <c r="AM75" s="67" t="str">
        <f t="shared" si="10"/>
        <v>00</v>
      </c>
      <c r="AN75" s="67" t="str">
        <f t="shared" si="11"/>
        <v>00</v>
      </c>
      <c r="AO75" s="67" t="str">
        <f t="shared" si="12"/>
        <v>00</v>
      </c>
      <c r="AQ75" s="206" t="str">
        <f t="shared" si="7"/>
        <v xml:space="preserve">    (U4)0x00000004U,                                                           /* 04 WRN4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7"/>
      <c r="AL76" s="67" t="str">
        <f t="shared" si="9"/>
        <v>05</v>
      </c>
      <c r="AM76" s="67" t="str">
        <f t="shared" si="10"/>
        <v>00</v>
      </c>
      <c r="AN76" s="67" t="str">
        <f t="shared" si="11"/>
        <v>00</v>
      </c>
      <c r="AO76" s="67" t="str">
        <f t="shared" si="12"/>
        <v>00</v>
      </c>
      <c r="AQ76" s="206"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7"/>
      <c r="AL77" s="67" t="str">
        <f t="shared" si="9"/>
        <v>06</v>
      </c>
      <c r="AM77" s="67" t="str">
        <f t="shared" si="10"/>
        <v>00</v>
      </c>
      <c r="AN77" s="67" t="str">
        <f t="shared" si="11"/>
        <v>00</v>
      </c>
      <c r="AO77" s="67" t="str">
        <f t="shared" si="12"/>
        <v>00</v>
      </c>
      <c r="AQ77" s="206"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7"/>
      <c r="AL78" s="67" t="str">
        <f t="shared" si="9"/>
        <v>07</v>
      </c>
      <c r="AM78" s="67" t="str">
        <f t="shared" si="10"/>
        <v>00</v>
      </c>
      <c r="AN78" s="67" t="str">
        <f t="shared" si="11"/>
        <v>00</v>
      </c>
      <c r="AO78" s="67" t="str">
        <f t="shared" si="12"/>
        <v>00</v>
      </c>
      <c r="AQ78" s="206"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7"/>
      <c r="AL79" s="67" t="str">
        <f t="shared" si="9"/>
        <v>08</v>
      </c>
      <c r="AM79" s="67" t="str">
        <f t="shared" si="10"/>
        <v>00</v>
      </c>
      <c r="AN79" s="67" t="str">
        <f t="shared" si="11"/>
        <v>00</v>
      </c>
      <c r="AO79" s="67" t="str">
        <f t="shared" si="12"/>
        <v>00</v>
      </c>
      <c r="AQ79" s="206"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7"/>
      <c r="AL80" s="67" t="str">
        <f t="shared" si="9"/>
        <v>09</v>
      </c>
      <c r="AM80" s="67" t="str">
        <f t="shared" si="10"/>
        <v>00</v>
      </c>
      <c r="AN80" s="67" t="str">
        <f t="shared" si="11"/>
        <v>00</v>
      </c>
      <c r="AO80" s="67" t="str">
        <f t="shared" si="12"/>
        <v>00</v>
      </c>
      <c r="AQ80" s="206"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7"/>
      <c r="AL81" s="67" t="str">
        <f t="shared" si="9"/>
        <v>0A</v>
      </c>
      <c r="AM81" s="67" t="str">
        <f t="shared" si="10"/>
        <v>00</v>
      </c>
      <c r="AN81" s="67" t="str">
        <f t="shared" si="11"/>
        <v>00</v>
      </c>
      <c r="AO81" s="67" t="str">
        <f t="shared" si="12"/>
        <v>00</v>
      </c>
      <c r="AQ81" s="206"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7"/>
      <c r="AL82" s="67" t="str">
        <f t="shared" si="9"/>
        <v>0B</v>
      </c>
      <c r="AM82" s="67" t="str">
        <f t="shared" si="10"/>
        <v>00</v>
      </c>
      <c r="AN82" s="67" t="str">
        <f t="shared" si="11"/>
        <v>00</v>
      </c>
      <c r="AO82" s="67" t="str">
        <f t="shared" si="12"/>
        <v>00</v>
      </c>
      <c r="AQ82" s="206"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7"/>
      <c r="AL83" s="67" t="str">
        <f t="shared" si="9"/>
        <v>0C</v>
      </c>
      <c r="AM83" s="67" t="str">
        <f t="shared" si="10"/>
        <v>00</v>
      </c>
      <c r="AN83" s="67" t="str">
        <f t="shared" si="11"/>
        <v>00</v>
      </c>
      <c r="AO83" s="67" t="str">
        <f t="shared" si="12"/>
        <v>00</v>
      </c>
      <c r="AQ83" s="206"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7"/>
      <c r="AL84" s="67" t="str">
        <f t="shared" si="9"/>
        <v>0D</v>
      </c>
      <c r="AM84" s="67" t="str">
        <f t="shared" si="10"/>
        <v>00</v>
      </c>
      <c r="AN84" s="67" t="str">
        <f t="shared" si="11"/>
        <v>00</v>
      </c>
      <c r="AO84" s="67" t="str">
        <f t="shared" si="12"/>
        <v>00</v>
      </c>
      <c r="AQ84" s="206"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7"/>
      <c r="AL85" s="67" t="str">
        <f t="shared" si="9"/>
        <v>0E</v>
      </c>
      <c r="AM85" s="67" t="str">
        <f t="shared" si="10"/>
        <v>00</v>
      </c>
      <c r="AN85" s="67" t="str">
        <f t="shared" si="11"/>
        <v>00</v>
      </c>
      <c r="AO85" s="67" t="str">
        <f t="shared" si="12"/>
        <v>00</v>
      </c>
      <c r="AQ85" s="206"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7"/>
      <c r="AL86" s="67" t="str">
        <f t="shared" si="9"/>
        <v>0F</v>
      </c>
      <c r="AM86" s="67" t="str">
        <f t="shared" si="10"/>
        <v>00</v>
      </c>
      <c r="AN86" s="67" t="str">
        <f t="shared" si="11"/>
        <v>00</v>
      </c>
      <c r="AO86" s="67" t="str">
        <f t="shared" si="12"/>
        <v>00</v>
      </c>
      <c r="AQ86" s="206"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1</v>
      </c>
      <c r="AF87" s="132">
        <f t="shared" si="14"/>
        <v>0</v>
      </c>
      <c r="AG87" s="132">
        <f t="shared" si="14"/>
        <v>0</v>
      </c>
      <c r="AH87" s="132">
        <f t="shared" si="14"/>
        <v>0</v>
      </c>
      <c r="AI87" s="132">
        <f t="shared" si="14"/>
        <v>0</v>
      </c>
      <c r="AJ87" s="52" t="str">
        <f t="shared" si="6"/>
        <v>UNKNOWN</v>
      </c>
      <c r="AK87" s="67"/>
      <c r="AL87" s="67" t="str">
        <f t="shared" si="9"/>
        <v>10</v>
      </c>
      <c r="AM87" s="67" t="str">
        <f t="shared" si="10"/>
        <v>00</v>
      </c>
      <c r="AN87" s="67" t="str">
        <f t="shared" si="11"/>
        <v>00</v>
      </c>
      <c r="AO87" s="67" t="str">
        <f t="shared" si="12"/>
        <v>00</v>
      </c>
      <c r="AQ87" s="206" t="str">
        <f t="shared" si="7"/>
        <v xml:space="preserve">    (U4)0x00000010U,                                                           /* 16 UNKNOWN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1</v>
      </c>
      <c r="AF88" s="132">
        <f t="shared" si="14"/>
        <v>0</v>
      </c>
      <c r="AG88" s="132">
        <f t="shared" si="14"/>
        <v>0</v>
      </c>
      <c r="AH88" s="132">
        <f t="shared" si="14"/>
        <v>0</v>
      </c>
      <c r="AI88" s="132">
        <f t="shared" si="14"/>
        <v>1</v>
      </c>
      <c r="AJ88" s="52" t="str">
        <f t="shared" si="6"/>
        <v>UNKNOWN</v>
      </c>
      <c r="AK88" s="67"/>
      <c r="AL88" s="67" t="str">
        <f t="shared" si="9"/>
        <v>11</v>
      </c>
      <c r="AM88" s="67" t="str">
        <f t="shared" si="10"/>
        <v>00</v>
      </c>
      <c r="AN88" s="67" t="str">
        <f t="shared" si="11"/>
        <v>00</v>
      </c>
      <c r="AO88" s="67" t="str">
        <f t="shared" si="12"/>
        <v>00</v>
      </c>
      <c r="AQ88" s="206" t="str">
        <f t="shared" si="7"/>
        <v xml:space="preserve">    (U4)0x00000011U,                                                           /* 17 UNKNOWN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1</v>
      </c>
      <c r="AF89" s="132">
        <f t="shared" si="14"/>
        <v>0</v>
      </c>
      <c r="AG89" s="132">
        <f t="shared" si="14"/>
        <v>0</v>
      </c>
      <c r="AH89" s="132">
        <f t="shared" si="14"/>
        <v>1</v>
      </c>
      <c r="AI89" s="132">
        <f t="shared" si="14"/>
        <v>0</v>
      </c>
      <c r="AJ89" s="52" t="str">
        <f t="shared" si="6"/>
        <v>UNKNOWN</v>
      </c>
      <c r="AK89" s="67"/>
      <c r="AL89" s="67" t="str">
        <f t="shared" si="9"/>
        <v>12</v>
      </c>
      <c r="AM89" s="67" t="str">
        <f t="shared" si="10"/>
        <v>00</v>
      </c>
      <c r="AN89" s="67" t="str">
        <f t="shared" si="11"/>
        <v>00</v>
      </c>
      <c r="AO89" s="67" t="str">
        <f t="shared" si="12"/>
        <v>00</v>
      </c>
      <c r="AQ89" s="206" t="str">
        <f t="shared" si="7"/>
        <v xml:space="preserve">    (U4)0x00000012U,                                                           /* 18 UNKNOWN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1</v>
      </c>
      <c r="AF90" s="132">
        <f t="shared" si="14"/>
        <v>0</v>
      </c>
      <c r="AG90" s="132">
        <f t="shared" si="14"/>
        <v>0</v>
      </c>
      <c r="AH90" s="132">
        <f t="shared" si="14"/>
        <v>1</v>
      </c>
      <c r="AI90" s="132">
        <f t="shared" si="14"/>
        <v>1</v>
      </c>
      <c r="AJ90" s="52" t="str">
        <f t="shared" si="6"/>
        <v>UNKNOWN</v>
      </c>
      <c r="AK90" s="67"/>
      <c r="AL90" s="67" t="str">
        <f t="shared" si="9"/>
        <v>13</v>
      </c>
      <c r="AM90" s="67" t="str">
        <f t="shared" si="10"/>
        <v>00</v>
      </c>
      <c r="AN90" s="67" t="str">
        <f t="shared" si="11"/>
        <v>00</v>
      </c>
      <c r="AO90" s="67" t="str">
        <f t="shared" si="12"/>
        <v>00</v>
      </c>
      <c r="AQ90" s="206" t="str">
        <f t="shared" si="7"/>
        <v xml:space="preserve">    (U4)0x00000013U,                                                           /* 19 UNKNOWN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1</v>
      </c>
      <c r="AF91" s="132">
        <f t="shared" si="14"/>
        <v>0</v>
      </c>
      <c r="AG91" s="132">
        <f t="shared" si="14"/>
        <v>1</v>
      </c>
      <c r="AH91" s="132">
        <f t="shared" si="14"/>
        <v>0</v>
      </c>
      <c r="AI91" s="132">
        <f t="shared" si="14"/>
        <v>0</v>
      </c>
      <c r="AJ91" s="52" t="str">
        <f t="shared" si="6"/>
        <v>UNKNOWN</v>
      </c>
      <c r="AK91" s="67"/>
      <c r="AL91" s="67" t="str">
        <f t="shared" si="9"/>
        <v>14</v>
      </c>
      <c r="AM91" s="67" t="str">
        <f t="shared" si="10"/>
        <v>00</v>
      </c>
      <c r="AN91" s="67" t="str">
        <f t="shared" si="11"/>
        <v>00</v>
      </c>
      <c r="AO91" s="67" t="str">
        <f t="shared" si="12"/>
        <v>00</v>
      </c>
      <c r="AQ91" s="206" t="str">
        <f t="shared" si="7"/>
        <v xml:space="preserve">    (U4)0x00000014U,                                                           /* 20 UNKNOWN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1</v>
      </c>
      <c r="AF92" s="132">
        <f t="shared" si="14"/>
        <v>0</v>
      </c>
      <c r="AG92" s="132">
        <f t="shared" si="14"/>
        <v>1</v>
      </c>
      <c r="AH92" s="132">
        <f t="shared" si="14"/>
        <v>0</v>
      </c>
      <c r="AI92" s="132">
        <f t="shared" si="14"/>
        <v>1</v>
      </c>
      <c r="AJ92" s="52" t="str">
        <f t="shared" si="6"/>
        <v>UNKNOWN</v>
      </c>
      <c r="AK92" s="67"/>
      <c r="AL92" s="67" t="str">
        <f t="shared" si="9"/>
        <v>15</v>
      </c>
      <c r="AM92" s="67" t="str">
        <f t="shared" si="10"/>
        <v>00</v>
      </c>
      <c r="AN92" s="67" t="str">
        <f t="shared" si="11"/>
        <v>00</v>
      </c>
      <c r="AO92" s="67" t="str">
        <f t="shared" si="12"/>
        <v>00</v>
      </c>
      <c r="AQ92" s="206" t="str">
        <f t="shared" si="7"/>
        <v xml:space="preserve">    (U4)0x00000015U,                                                           /* 21 UNKNOWN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1</v>
      </c>
      <c r="AF93" s="132">
        <f t="shared" si="14"/>
        <v>0</v>
      </c>
      <c r="AG93" s="132">
        <f t="shared" si="14"/>
        <v>1</v>
      </c>
      <c r="AH93" s="132">
        <f t="shared" si="14"/>
        <v>1</v>
      </c>
      <c r="AI93" s="132">
        <f t="shared" si="14"/>
        <v>0</v>
      </c>
      <c r="AJ93" s="52" t="str">
        <f t="shared" si="6"/>
        <v>UNKNOWN</v>
      </c>
      <c r="AK93" s="67"/>
      <c r="AL93" s="67" t="str">
        <f t="shared" si="9"/>
        <v>16</v>
      </c>
      <c r="AM93" s="67" t="str">
        <f t="shared" si="10"/>
        <v>00</v>
      </c>
      <c r="AN93" s="67" t="str">
        <f t="shared" si="11"/>
        <v>00</v>
      </c>
      <c r="AO93" s="67" t="str">
        <f t="shared" si="12"/>
        <v>00</v>
      </c>
      <c r="AQ93" s="206" t="str">
        <f t="shared" si="7"/>
        <v xml:space="preserve">    (U4)0x00000016U,                                                           /* 22 UNKNOWN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1</v>
      </c>
      <c r="AF94" s="132">
        <f t="shared" si="14"/>
        <v>0</v>
      </c>
      <c r="AG94" s="132">
        <f t="shared" si="14"/>
        <v>1</v>
      </c>
      <c r="AH94" s="132">
        <f t="shared" si="14"/>
        <v>1</v>
      </c>
      <c r="AI94" s="132">
        <f>IF(AI29=1,1,0)</f>
        <v>1</v>
      </c>
      <c r="AJ94" s="52" t="str">
        <f t="shared" si="6"/>
        <v>UNKNOWN</v>
      </c>
      <c r="AK94" s="67"/>
      <c r="AL94" s="67" t="str">
        <f t="shared" si="9"/>
        <v>17</v>
      </c>
      <c r="AM94" s="67" t="str">
        <f t="shared" si="10"/>
        <v>00</v>
      </c>
      <c r="AN94" s="67" t="str">
        <f t="shared" si="11"/>
        <v>00</v>
      </c>
      <c r="AO94" s="67" t="str">
        <f t="shared" si="12"/>
        <v>00</v>
      </c>
      <c r="AQ94" s="206" t="str">
        <f t="shared" si="7"/>
        <v xml:space="preserve">    (U4)0x00000017U,                                                           /* 23 UNKNOWN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1</v>
      </c>
      <c r="AF95" s="132">
        <f t="shared" si="15"/>
        <v>1</v>
      </c>
      <c r="AG95" s="132">
        <f t="shared" si="15"/>
        <v>0</v>
      </c>
      <c r="AH95" s="132">
        <f t="shared" si="15"/>
        <v>0</v>
      </c>
      <c r="AI95" s="132">
        <f t="shared" si="15"/>
        <v>0</v>
      </c>
      <c r="AJ95" s="52" t="str">
        <f t="shared" si="6"/>
        <v>UNKNOWN</v>
      </c>
      <c r="AK95" s="67"/>
      <c r="AL95" s="67" t="str">
        <f t="shared" si="9"/>
        <v>18</v>
      </c>
      <c r="AM95" s="67" t="str">
        <f t="shared" si="10"/>
        <v>00</v>
      </c>
      <c r="AN95" s="67" t="str">
        <f t="shared" si="11"/>
        <v>00</v>
      </c>
      <c r="AO95" s="67" t="str">
        <f t="shared" si="12"/>
        <v>00</v>
      </c>
      <c r="AQ95" s="206" t="str">
        <f t="shared" si="7"/>
        <v xml:space="preserve">    (U4)0x00000018U,                                                           /* 24 UNKNOWN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1</v>
      </c>
      <c r="AF96" s="132">
        <f t="shared" si="15"/>
        <v>1</v>
      </c>
      <c r="AG96" s="132">
        <f t="shared" si="15"/>
        <v>0</v>
      </c>
      <c r="AH96" s="132">
        <f t="shared" si="15"/>
        <v>0</v>
      </c>
      <c r="AI96" s="132">
        <f t="shared" si="15"/>
        <v>1</v>
      </c>
      <c r="AJ96" s="52" t="str">
        <f t="shared" si="6"/>
        <v>UNKNOWN</v>
      </c>
      <c r="AK96" s="67"/>
      <c r="AL96" s="67" t="str">
        <f t="shared" si="9"/>
        <v>19</v>
      </c>
      <c r="AM96" s="67" t="str">
        <f t="shared" si="10"/>
        <v>00</v>
      </c>
      <c r="AN96" s="67" t="str">
        <f t="shared" si="11"/>
        <v>00</v>
      </c>
      <c r="AO96" s="67" t="str">
        <f t="shared" si="12"/>
        <v>00</v>
      </c>
      <c r="AQ96" s="206" t="str">
        <f t="shared" si="7"/>
        <v xml:space="preserve">    (U4)0x00000019U,                                                           /* 25 UNKNOWN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1</v>
      </c>
      <c r="AF97" s="132">
        <f t="shared" si="15"/>
        <v>1</v>
      </c>
      <c r="AG97" s="132">
        <f t="shared" si="15"/>
        <v>0</v>
      </c>
      <c r="AH97" s="132">
        <f t="shared" si="15"/>
        <v>1</v>
      </c>
      <c r="AI97" s="132">
        <f t="shared" si="15"/>
        <v>0</v>
      </c>
      <c r="AJ97" s="52" t="str">
        <f t="shared" si="6"/>
        <v>UNKNOWN</v>
      </c>
      <c r="AK97" s="67"/>
      <c r="AL97" s="67" t="str">
        <f t="shared" si="9"/>
        <v>1A</v>
      </c>
      <c r="AM97" s="67" t="str">
        <f t="shared" si="10"/>
        <v>00</v>
      </c>
      <c r="AN97" s="67" t="str">
        <f t="shared" si="11"/>
        <v>00</v>
      </c>
      <c r="AO97" s="67" t="str">
        <f t="shared" si="12"/>
        <v>00</v>
      </c>
      <c r="AQ97" s="206" t="str">
        <f t="shared" si="7"/>
        <v xml:space="preserve">    (U4)0x0000001AU,                                                           /* 26 UNKNOWN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1</v>
      </c>
      <c r="AF98" s="132">
        <f t="shared" si="15"/>
        <v>1</v>
      </c>
      <c r="AG98" s="132">
        <f t="shared" si="15"/>
        <v>0</v>
      </c>
      <c r="AH98" s="132">
        <f t="shared" si="15"/>
        <v>1</v>
      </c>
      <c r="AI98" s="132">
        <f t="shared" si="15"/>
        <v>1</v>
      </c>
      <c r="AJ98" s="52" t="str">
        <f t="shared" si="6"/>
        <v>UNKNOWN</v>
      </c>
      <c r="AK98" s="67"/>
      <c r="AL98" s="67" t="str">
        <f t="shared" si="9"/>
        <v>1B</v>
      </c>
      <c r="AM98" s="67" t="str">
        <f t="shared" si="10"/>
        <v>00</v>
      </c>
      <c r="AN98" s="67" t="str">
        <f t="shared" si="11"/>
        <v>00</v>
      </c>
      <c r="AO98" s="67" t="str">
        <f t="shared" si="12"/>
        <v>00</v>
      </c>
      <c r="AQ98" s="206" t="str">
        <f t="shared" si="7"/>
        <v xml:space="preserve">    (U4)0x0000001BU,                                                           /* 27 UNKNOWN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1</v>
      </c>
      <c r="AF99" s="132">
        <f t="shared" si="15"/>
        <v>1</v>
      </c>
      <c r="AG99" s="132">
        <f t="shared" si="15"/>
        <v>1</v>
      </c>
      <c r="AH99" s="132">
        <f t="shared" si="15"/>
        <v>0</v>
      </c>
      <c r="AI99" s="132">
        <f t="shared" si="15"/>
        <v>0</v>
      </c>
      <c r="AJ99" s="52" t="str">
        <f t="shared" si="6"/>
        <v>UNKNOWN</v>
      </c>
      <c r="AK99" s="67"/>
      <c r="AL99" s="67" t="str">
        <f t="shared" si="9"/>
        <v>1C</v>
      </c>
      <c r="AM99" s="67" t="str">
        <f t="shared" si="10"/>
        <v>00</v>
      </c>
      <c r="AN99" s="67" t="str">
        <f t="shared" si="11"/>
        <v>00</v>
      </c>
      <c r="AO99" s="67" t="str">
        <f t="shared" si="12"/>
        <v>00</v>
      </c>
      <c r="AQ99" s="206" t="str">
        <f t="shared" si="7"/>
        <v xml:space="preserve">    (U4)0x0000001CU,                                                           /* 28 UNKNOWN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1</v>
      </c>
      <c r="AF100" s="132">
        <f t="shared" si="15"/>
        <v>1</v>
      </c>
      <c r="AG100" s="132">
        <f t="shared" si="15"/>
        <v>1</v>
      </c>
      <c r="AH100" s="132">
        <f t="shared" si="15"/>
        <v>0</v>
      </c>
      <c r="AI100" s="132">
        <f t="shared" si="15"/>
        <v>1</v>
      </c>
      <c r="AJ100" s="52" t="str">
        <f t="shared" si="6"/>
        <v>UNKNOWN</v>
      </c>
      <c r="AK100" s="67"/>
      <c r="AL100" s="67" t="str">
        <f t="shared" si="9"/>
        <v>1D</v>
      </c>
      <c r="AM100" s="67" t="str">
        <f t="shared" si="10"/>
        <v>00</v>
      </c>
      <c r="AN100" s="67" t="str">
        <f t="shared" si="11"/>
        <v>00</v>
      </c>
      <c r="AO100" s="67" t="str">
        <f t="shared" si="12"/>
        <v>00</v>
      </c>
      <c r="AQ100" s="206" t="str">
        <f t="shared" si="7"/>
        <v xml:space="preserve">    (U4)0x0000001DU,                                                           /* 29 UNKNOWN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1</v>
      </c>
      <c r="AF101" s="132">
        <f t="shared" si="15"/>
        <v>1</v>
      </c>
      <c r="AG101" s="132">
        <f t="shared" si="15"/>
        <v>1</v>
      </c>
      <c r="AH101" s="132">
        <f t="shared" si="15"/>
        <v>1</v>
      </c>
      <c r="AI101" s="132">
        <f t="shared" si="15"/>
        <v>0</v>
      </c>
      <c r="AJ101" s="52" t="str">
        <f t="shared" si="6"/>
        <v>UNKNOWN</v>
      </c>
      <c r="AK101" s="67"/>
      <c r="AL101" s="67" t="str">
        <f t="shared" si="9"/>
        <v>1E</v>
      </c>
      <c r="AM101" s="67" t="str">
        <f t="shared" si="10"/>
        <v>00</v>
      </c>
      <c r="AN101" s="67" t="str">
        <f t="shared" si="11"/>
        <v>00</v>
      </c>
      <c r="AO101" s="67" t="str">
        <f t="shared" si="12"/>
        <v>00</v>
      </c>
      <c r="AQ101" s="206" t="str">
        <f t="shared" si="7"/>
        <v xml:space="preserve">    (U4)0x0000001EU,                                                           /* 30 UNKNOWN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1</v>
      </c>
      <c r="AF102" s="132">
        <f t="shared" si="15"/>
        <v>1</v>
      </c>
      <c r="AG102" s="132">
        <f t="shared" si="15"/>
        <v>1</v>
      </c>
      <c r="AH102" s="132">
        <f t="shared" si="15"/>
        <v>1</v>
      </c>
      <c r="AI102" s="132">
        <f>IF(AI37=1,1,0)</f>
        <v>1</v>
      </c>
      <c r="AJ102" s="52" t="str">
        <f t="shared" si="6"/>
        <v>UNKNOWN</v>
      </c>
      <c r="AK102" s="67"/>
      <c r="AL102" s="67" t="str">
        <f t="shared" si="9"/>
        <v>1F</v>
      </c>
      <c r="AM102" s="67" t="str">
        <f t="shared" si="10"/>
        <v>00</v>
      </c>
      <c r="AN102" s="67" t="str">
        <f t="shared" si="11"/>
        <v>00</v>
      </c>
      <c r="AO102" s="67" t="str">
        <f t="shared" si="12"/>
        <v>00</v>
      </c>
      <c r="AQ102" s="206" t="str">
        <f t="shared" si="7"/>
        <v xml:space="preserve">    (U4)0x0000001FU,                                                           /* 31 UNKNOWN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1</v>
      </c>
      <c r="AE103" s="132">
        <f t="shared" si="16"/>
        <v>0</v>
      </c>
      <c r="AF103" s="132">
        <f t="shared" si="16"/>
        <v>0</v>
      </c>
      <c r="AG103" s="132">
        <f t="shared" si="16"/>
        <v>0</v>
      </c>
      <c r="AH103" s="132">
        <f t="shared" si="16"/>
        <v>0</v>
      </c>
      <c r="AI103" s="132">
        <f t="shared" si="16"/>
        <v>0</v>
      </c>
      <c r="AJ103" s="52" t="str">
        <f t="shared" si="6"/>
        <v>UNKNOWN</v>
      </c>
      <c r="AK103" s="67"/>
      <c r="AL103" s="67" t="str">
        <f t="shared" si="9"/>
        <v>20</v>
      </c>
      <c r="AM103" s="67" t="str">
        <f t="shared" si="10"/>
        <v>00</v>
      </c>
      <c r="AN103" s="67" t="str">
        <f t="shared" si="11"/>
        <v>00</v>
      </c>
      <c r="AO103" s="67" t="str">
        <f t="shared" si="12"/>
        <v>00</v>
      </c>
      <c r="AQ103" s="206" t="str">
        <f t="shared" si="7"/>
        <v xml:space="preserve">    (U4)0x00000020U,                                                           /* 32 UNKNOWN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1</v>
      </c>
      <c r="AE104" s="132">
        <f t="shared" si="16"/>
        <v>0</v>
      </c>
      <c r="AF104" s="132">
        <f t="shared" si="16"/>
        <v>0</v>
      </c>
      <c r="AG104" s="132">
        <f t="shared" si="16"/>
        <v>0</v>
      </c>
      <c r="AH104" s="132">
        <f t="shared" si="16"/>
        <v>0</v>
      </c>
      <c r="AI104" s="132">
        <f t="shared" si="16"/>
        <v>1</v>
      </c>
      <c r="AJ104" s="52" t="str">
        <f t="shared" si="6"/>
        <v>UNKNOWN</v>
      </c>
      <c r="AK104" s="67"/>
      <c r="AL104" s="67" t="str">
        <f t="shared" si="9"/>
        <v>21</v>
      </c>
      <c r="AM104" s="67" t="str">
        <f t="shared" si="10"/>
        <v>00</v>
      </c>
      <c r="AN104" s="67" t="str">
        <f t="shared" si="11"/>
        <v>00</v>
      </c>
      <c r="AO104" s="67" t="str">
        <f t="shared" si="12"/>
        <v>00</v>
      </c>
      <c r="AQ104" s="206" t="str">
        <f t="shared" si="7"/>
        <v xml:space="preserve">    (U4)0x00000021U,                                                           /* 33 UNKNOWN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1</v>
      </c>
      <c r="AE105" s="132">
        <f t="shared" si="16"/>
        <v>0</v>
      </c>
      <c r="AF105" s="132">
        <f t="shared" si="16"/>
        <v>0</v>
      </c>
      <c r="AG105" s="132">
        <f t="shared" si="16"/>
        <v>0</v>
      </c>
      <c r="AH105" s="132">
        <f t="shared" si="16"/>
        <v>1</v>
      </c>
      <c r="AI105" s="132">
        <f t="shared" si="16"/>
        <v>0</v>
      </c>
      <c r="AJ105" s="52" t="str">
        <f t="shared" si="6"/>
        <v>UNKNOWN</v>
      </c>
      <c r="AK105" s="67"/>
      <c r="AL105" s="67" t="str">
        <f t="shared" si="9"/>
        <v>22</v>
      </c>
      <c r="AM105" s="67" t="str">
        <f t="shared" si="10"/>
        <v>00</v>
      </c>
      <c r="AN105" s="67" t="str">
        <f t="shared" si="11"/>
        <v>00</v>
      </c>
      <c r="AO105" s="67" t="str">
        <f t="shared" si="12"/>
        <v>00</v>
      </c>
      <c r="AQ105" s="206" t="str">
        <f t="shared" si="7"/>
        <v xml:space="preserve">    (U4)0x00000022U,                                                           /* 34 UNKNOWN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1</v>
      </c>
      <c r="AE106" s="132">
        <f t="shared" si="16"/>
        <v>0</v>
      </c>
      <c r="AF106" s="132">
        <f t="shared" si="16"/>
        <v>0</v>
      </c>
      <c r="AG106" s="132">
        <f t="shared" si="16"/>
        <v>0</v>
      </c>
      <c r="AH106" s="132">
        <f t="shared" si="16"/>
        <v>1</v>
      </c>
      <c r="AI106" s="132">
        <f t="shared" si="16"/>
        <v>1</v>
      </c>
      <c r="AJ106" s="52" t="str">
        <f t="shared" si="6"/>
        <v>UNKNOWN</v>
      </c>
      <c r="AK106" s="67"/>
      <c r="AL106" s="67" t="str">
        <f t="shared" si="9"/>
        <v>23</v>
      </c>
      <c r="AM106" s="67" t="str">
        <f t="shared" si="10"/>
        <v>00</v>
      </c>
      <c r="AN106" s="67" t="str">
        <f t="shared" si="11"/>
        <v>00</v>
      </c>
      <c r="AO106" s="67" t="str">
        <f t="shared" si="12"/>
        <v>00</v>
      </c>
      <c r="AQ106" s="206" t="str">
        <f t="shared" si="7"/>
        <v xml:space="preserve">    (U4)0x00000023U,                                                           /* 35 UNKNOWN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1</v>
      </c>
      <c r="AE107" s="132">
        <f t="shared" si="16"/>
        <v>0</v>
      </c>
      <c r="AF107" s="132">
        <f t="shared" si="16"/>
        <v>0</v>
      </c>
      <c r="AG107" s="132">
        <f t="shared" si="16"/>
        <v>1</v>
      </c>
      <c r="AH107" s="132">
        <f t="shared" si="16"/>
        <v>0</v>
      </c>
      <c r="AI107" s="132">
        <f t="shared" si="16"/>
        <v>0</v>
      </c>
      <c r="AJ107" s="52" t="str">
        <f t="shared" si="6"/>
        <v>UNKNOWN</v>
      </c>
      <c r="AK107" s="67"/>
      <c r="AL107" s="67" t="str">
        <f t="shared" si="9"/>
        <v>24</v>
      </c>
      <c r="AM107" s="67" t="str">
        <f t="shared" si="10"/>
        <v>00</v>
      </c>
      <c r="AN107" s="67" t="str">
        <f t="shared" si="11"/>
        <v>00</v>
      </c>
      <c r="AO107" s="67" t="str">
        <f t="shared" si="12"/>
        <v>00</v>
      </c>
      <c r="AQ107" s="206" t="str">
        <f t="shared" si="7"/>
        <v xml:space="preserve">    (U4)0x00000024U,                                                           /* 36 UNKNOWN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1</v>
      </c>
      <c r="AE108" s="132">
        <f t="shared" si="16"/>
        <v>0</v>
      </c>
      <c r="AF108" s="132">
        <f t="shared" si="16"/>
        <v>0</v>
      </c>
      <c r="AG108" s="132">
        <f t="shared" si="16"/>
        <v>1</v>
      </c>
      <c r="AH108" s="132">
        <f t="shared" si="16"/>
        <v>0</v>
      </c>
      <c r="AI108" s="132">
        <f t="shared" si="16"/>
        <v>1</v>
      </c>
      <c r="AJ108" s="52" t="str">
        <f t="shared" si="6"/>
        <v>UNKNOWN</v>
      </c>
      <c r="AK108" s="67"/>
      <c r="AL108" s="67" t="str">
        <f t="shared" si="9"/>
        <v>25</v>
      </c>
      <c r="AM108" s="67" t="str">
        <f t="shared" si="10"/>
        <v>00</v>
      </c>
      <c r="AN108" s="67" t="str">
        <f t="shared" si="11"/>
        <v>00</v>
      </c>
      <c r="AO108" s="67" t="str">
        <f t="shared" si="12"/>
        <v>00</v>
      </c>
      <c r="AQ108" s="206" t="str">
        <f t="shared" si="7"/>
        <v xml:space="preserve">    (U4)0x00000025U,                                                           /* 37 UNKNOWN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1</v>
      </c>
      <c r="AE109" s="132">
        <f t="shared" si="16"/>
        <v>0</v>
      </c>
      <c r="AF109" s="132">
        <f t="shared" si="16"/>
        <v>0</v>
      </c>
      <c r="AG109" s="132">
        <f t="shared" si="16"/>
        <v>1</v>
      </c>
      <c r="AH109" s="132">
        <f t="shared" si="16"/>
        <v>1</v>
      </c>
      <c r="AI109" s="132">
        <f t="shared" si="16"/>
        <v>0</v>
      </c>
      <c r="AJ109" s="52" t="str">
        <f t="shared" si="6"/>
        <v>UNKNOWN</v>
      </c>
      <c r="AK109" s="67"/>
      <c r="AL109" s="67" t="str">
        <f t="shared" si="9"/>
        <v>26</v>
      </c>
      <c r="AM109" s="67" t="str">
        <f t="shared" si="10"/>
        <v>00</v>
      </c>
      <c r="AN109" s="67" t="str">
        <f t="shared" si="11"/>
        <v>00</v>
      </c>
      <c r="AO109" s="67" t="str">
        <f t="shared" si="12"/>
        <v>00</v>
      </c>
      <c r="AQ109" s="206" t="str">
        <f t="shared" si="7"/>
        <v xml:space="preserve">    (U4)0x00000026U,                                                           /* 38 UNKNOWN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1</v>
      </c>
      <c r="AE110" s="132">
        <f t="shared" si="16"/>
        <v>0</v>
      </c>
      <c r="AF110" s="132">
        <f t="shared" si="16"/>
        <v>0</v>
      </c>
      <c r="AG110" s="132">
        <f t="shared" si="16"/>
        <v>1</v>
      </c>
      <c r="AH110" s="132">
        <f t="shared" si="16"/>
        <v>1</v>
      </c>
      <c r="AI110" s="132">
        <f>IF(AI45=1,1,0)</f>
        <v>1</v>
      </c>
      <c r="AJ110" s="52" t="str">
        <f t="shared" si="6"/>
        <v>UNKNOWN</v>
      </c>
      <c r="AK110" s="67"/>
      <c r="AL110" s="67" t="str">
        <f t="shared" si="9"/>
        <v>27</v>
      </c>
      <c r="AM110" s="67" t="str">
        <f t="shared" si="10"/>
        <v>00</v>
      </c>
      <c r="AN110" s="67" t="str">
        <f t="shared" si="11"/>
        <v>00</v>
      </c>
      <c r="AO110" s="67" t="str">
        <f t="shared" si="12"/>
        <v>00</v>
      </c>
      <c r="AQ110" s="206" t="str">
        <f t="shared" si="7"/>
        <v xml:space="preserve">    (U4)0x00000027U,                                                           /* 39 UNKNOWN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1</v>
      </c>
      <c r="AE111" s="132">
        <f t="shared" si="17"/>
        <v>0</v>
      </c>
      <c r="AF111" s="132">
        <f t="shared" si="17"/>
        <v>1</v>
      </c>
      <c r="AG111" s="132">
        <f t="shared" si="17"/>
        <v>0</v>
      </c>
      <c r="AH111" s="132">
        <f t="shared" si="17"/>
        <v>0</v>
      </c>
      <c r="AI111" s="132">
        <f t="shared" si="17"/>
        <v>0</v>
      </c>
      <c r="AJ111" s="52" t="str">
        <f t="shared" si="6"/>
        <v>UNKNOWN</v>
      </c>
      <c r="AK111" s="67"/>
      <c r="AL111" s="67" t="str">
        <f t="shared" si="9"/>
        <v>28</v>
      </c>
      <c r="AM111" s="67" t="str">
        <f t="shared" si="10"/>
        <v>00</v>
      </c>
      <c r="AN111" s="67" t="str">
        <f t="shared" si="11"/>
        <v>00</v>
      </c>
      <c r="AO111" s="67" t="str">
        <f t="shared" si="12"/>
        <v>00</v>
      </c>
      <c r="AQ111" s="206" t="str">
        <f t="shared" si="7"/>
        <v xml:space="preserve">    (U4)0x00000028U,                                                           /* 40 UNKNOWN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1</v>
      </c>
      <c r="AE112" s="132">
        <f t="shared" si="17"/>
        <v>0</v>
      </c>
      <c r="AF112" s="132">
        <f t="shared" si="17"/>
        <v>1</v>
      </c>
      <c r="AG112" s="132">
        <f t="shared" si="17"/>
        <v>0</v>
      </c>
      <c r="AH112" s="132">
        <f t="shared" si="17"/>
        <v>0</v>
      </c>
      <c r="AI112" s="132">
        <f t="shared" si="17"/>
        <v>1</v>
      </c>
      <c r="AJ112" s="52" t="str">
        <f t="shared" si="6"/>
        <v>UNKNOWN</v>
      </c>
      <c r="AK112" s="67"/>
      <c r="AL112" s="67" t="str">
        <f t="shared" si="9"/>
        <v>29</v>
      </c>
      <c r="AM112" s="67" t="str">
        <f t="shared" si="10"/>
        <v>00</v>
      </c>
      <c r="AN112" s="67" t="str">
        <f t="shared" si="11"/>
        <v>00</v>
      </c>
      <c r="AO112" s="67" t="str">
        <f t="shared" si="12"/>
        <v>00</v>
      </c>
      <c r="AQ112" s="206" t="str">
        <f t="shared" si="7"/>
        <v xml:space="preserve">    (U4)0x00000029U,                                                           /* 41 UNKNOWN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1</v>
      </c>
      <c r="AE113" s="132">
        <f t="shared" si="17"/>
        <v>0</v>
      </c>
      <c r="AF113" s="132">
        <f t="shared" si="17"/>
        <v>1</v>
      </c>
      <c r="AG113" s="132">
        <f t="shared" si="17"/>
        <v>0</v>
      </c>
      <c r="AH113" s="132">
        <f t="shared" si="17"/>
        <v>1</v>
      </c>
      <c r="AI113" s="132">
        <f t="shared" si="17"/>
        <v>0</v>
      </c>
      <c r="AJ113" s="52" t="str">
        <f t="shared" si="6"/>
        <v>UNKNOWN</v>
      </c>
      <c r="AK113" s="67"/>
      <c r="AL113" s="67" t="str">
        <f t="shared" si="9"/>
        <v>2A</v>
      </c>
      <c r="AM113" s="67" t="str">
        <f t="shared" si="10"/>
        <v>00</v>
      </c>
      <c r="AN113" s="67" t="str">
        <f t="shared" si="11"/>
        <v>00</v>
      </c>
      <c r="AO113" s="67" t="str">
        <f t="shared" si="12"/>
        <v>00</v>
      </c>
      <c r="AQ113" s="206" t="str">
        <f t="shared" si="7"/>
        <v xml:space="preserve">    (U4)0x0000002AU,                                                           /* 42 UNKNOWN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1</v>
      </c>
      <c r="AE114" s="132">
        <f t="shared" si="17"/>
        <v>0</v>
      </c>
      <c r="AF114" s="132">
        <f t="shared" si="17"/>
        <v>1</v>
      </c>
      <c r="AG114" s="132">
        <f t="shared" si="17"/>
        <v>0</v>
      </c>
      <c r="AH114" s="132">
        <f t="shared" si="17"/>
        <v>1</v>
      </c>
      <c r="AI114" s="132">
        <f t="shared" si="17"/>
        <v>1</v>
      </c>
      <c r="AJ114" s="52" t="str">
        <f t="shared" si="6"/>
        <v>UNKNOWN</v>
      </c>
      <c r="AK114" s="67"/>
      <c r="AL114" s="67" t="str">
        <f t="shared" si="9"/>
        <v>2B</v>
      </c>
      <c r="AM114" s="67" t="str">
        <f t="shared" si="10"/>
        <v>00</v>
      </c>
      <c r="AN114" s="67" t="str">
        <f t="shared" si="11"/>
        <v>00</v>
      </c>
      <c r="AO114" s="67" t="str">
        <f t="shared" si="12"/>
        <v>00</v>
      </c>
      <c r="AQ114" s="206" t="str">
        <f t="shared" si="7"/>
        <v xml:space="preserve">    (U4)0x0000002BU,                                                           /* 43 UNKNOWN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1</v>
      </c>
      <c r="AE115" s="132">
        <f t="shared" si="17"/>
        <v>0</v>
      </c>
      <c r="AF115" s="132">
        <f t="shared" si="17"/>
        <v>1</v>
      </c>
      <c r="AG115" s="132">
        <f t="shared" si="17"/>
        <v>1</v>
      </c>
      <c r="AH115" s="132">
        <f t="shared" si="17"/>
        <v>0</v>
      </c>
      <c r="AI115" s="132">
        <f t="shared" si="17"/>
        <v>0</v>
      </c>
      <c r="AJ115" s="52" t="str">
        <f t="shared" si="6"/>
        <v>UNKNOWN</v>
      </c>
      <c r="AK115" s="67"/>
      <c r="AL115" s="67" t="str">
        <f t="shared" si="9"/>
        <v>2C</v>
      </c>
      <c r="AM115" s="67" t="str">
        <f t="shared" si="10"/>
        <v>00</v>
      </c>
      <c r="AN115" s="67" t="str">
        <f t="shared" si="11"/>
        <v>00</v>
      </c>
      <c r="AO115" s="67" t="str">
        <f t="shared" si="12"/>
        <v>00</v>
      </c>
      <c r="AQ115" s="206" t="str">
        <f t="shared" si="7"/>
        <v xml:space="preserve">    (U4)0x0000002CU,                                                           /* 44 UNKNOWN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1</v>
      </c>
      <c r="AE116" s="132">
        <f t="shared" si="17"/>
        <v>0</v>
      </c>
      <c r="AF116" s="132">
        <f t="shared" si="17"/>
        <v>1</v>
      </c>
      <c r="AG116" s="132">
        <f t="shared" si="17"/>
        <v>1</v>
      </c>
      <c r="AH116" s="132">
        <f t="shared" si="17"/>
        <v>0</v>
      </c>
      <c r="AI116" s="132">
        <f t="shared" si="17"/>
        <v>1</v>
      </c>
      <c r="AJ116" s="52" t="str">
        <f t="shared" si="6"/>
        <v>UNKNOWN</v>
      </c>
      <c r="AK116" s="67"/>
      <c r="AL116" s="67" t="str">
        <f t="shared" si="9"/>
        <v>2D</v>
      </c>
      <c r="AM116" s="67" t="str">
        <f t="shared" si="10"/>
        <v>00</v>
      </c>
      <c r="AN116" s="67" t="str">
        <f t="shared" si="11"/>
        <v>00</v>
      </c>
      <c r="AO116" s="67" t="str">
        <f t="shared" si="12"/>
        <v>00</v>
      </c>
      <c r="AQ116" s="206" t="str">
        <f t="shared" si="7"/>
        <v xml:space="preserve">    (U4)0x0000002DU,                                                           /* 45 UNKNOWN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1</v>
      </c>
      <c r="AE117" s="132">
        <f t="shared" si="17"/>
        <v>0</v>
      </c>
      <c r="AF117" s="132">
        <f t="shared" si="17"/>
        <v>1</v>
      </c>
      <c r="AG117" s="132">
        <f t="shared" si="17"/>
        <v>1</v>
      </c>
      <c r="AH117" s="132">
        <f t="shared" si="17"/>
        <v>1</v>
      </c>
      <c r="AI117" s="132">
        <f t="shared" si="17"/>
        <v>0</v>
      </c>
      <c r="AJ117" s="52" t="str">
        <f t="shared" si="6"/>
        <v>UNKNOWN</v>
      </c>
      <c r="AK117" s="67"/>
      <c r="AL117" s="67" t="str">
        <f t="shared" si="9"/>
        <v>2E</v>
      </c>
      <c r="AM117" s="67" t="str">
        <f t="shared" si="10"/>
        <v>00</v>
      </c>
      <c r="AN117" s="67" t="str">
        <f t="shared" si="11"/>
        <v>00</v>
      </c>
      <c r="AO117" s="67" t="str">
        <f t="shared" si="12"/>
        <v>00</v>
      </c>
      <c r="AQ117" s="206" t="str">
        <f t="shared" si="7"/>
        <v xml:space="preserve">    (U4)0x0000002EU,                                                           /* 46 UNKNOWN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1</v>
      </c>
      <c r="AE118" s="132">
        <f t="shared" si="17"/>
        <v>0</v>
      </c>
      <c r="AF118" s="132">
        <f t="shared" si="17"/>
        <v>1</v>
      </c>
      <c r="AG118" s="132">
        <f t="shared" si="17"/>
        <v>1</v>
      </c>
      <c r="AH118" s="132">
        <f t="shared" si="17"/>
        <v>1</v>
      </c>
      <c r="AI118" s="132">
        <f>IF(AI53=1,1,0)</f>
        <v>1</v>
      </c>
      <c r="AJ118" s="52" t="str">
        <f t="shared" si="6"/>
        <v>UNKNOWN</v>
      </c>
      <c r="AK118" s="67"/>
      <c r="AL118" s="67" t="str">
        <f t="shared" si="9"/>
        <v>2F</v>
      </c>
      <c r="AM118" s="67" t="str">
        <f t="shared" si="10"/>
        <v>00</v>
      </c>
      <c r="AN118" s="67" t="str">
        <f t="shared" si="11"/>
        <v>00</v>
      </c>
      <c r="AO118" s="67" t="str">
        <f t="shared" si="12"/>
        <v>00</v>
      </c>
      <c r="AQ118" s="206" t="str">
        <f t="shared" si="7"/>
        <v xml:space="preserve">    (U4)0x0000002FU,                                                           /* 47 UNKNOWN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1</v>
      </c>
      <c r="AE119" s="132">
        <f t="shared" si="18"/>
        <v>1</v>
      </c>
      <c r="AF119" s="132">
        <f t="shared" si="18"/>
        <v>0</v>
      </c>
      <c r="AG119" s="132">
        <f t="shared" si="18"/>
        <v>0</v>
      </c>
      <c r="AH119" s="132">
        <f t="shared" si="18"/>
        <v>0</v>
      </c>
      <c r="AI119" s="132">
        <f t="shared" si="18"/>
        <v>0</v>
      </c>
      <c r="AJ119" s="52" t="str">
        <f t="shared" si="6"/>
        <v>UNKNOWN</v>
      </c>
      <c r="AK119" s="67"/>
      <c r="AL119" s="67" t="str">
        <f t="shared" si="9"/>
        <v>30</v>
      </c>
      <c r="AM119" s="67" t="str">
        <f t="shared" si="10"/>
        <v>00</v>
      </c>
      <c r="AN119" s="67" t="str">
        <f t="shared" si="11"/>
        <v>00</v>
      </c>
      <c r="AO119" s="67" t="str">
        <f t="shared" si="12"/>
        <v>00</v>
      </c>
      <c r="AQ119" s="206" t="str">
        <f t="shared" si="7"/>
        <v xml:space="preserve">    (U4)0x00000030U,                                                           /* 48 UNKNOWN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1</v>
      </c>
      <c r="AE120" s="132">
        <f t="shared" si="18"/>
        <v>1</v>
      </c>
      <c r="AF120" s="132">
        <f t="shared" si="18"/>
        <v>0</v>
      </c>
      <c r="AG120" s="132">
        <f t="shared" si="18"/>
        <v>0</v>
      </c>
      <c r="AH120" s="132">
        <f t="shared" si="18"/>
        <v>0</v>
      </c>
      <c r="AI120" s="132">
        <f t="shared" si="18"/>
        <v>1</v>
      </c>
      <c r="AJ120" s="52" t="str">
        <f t="shared" si="6"/>
        <v>UNKNOWN</v>
      </c>
      <c r="AK120" s="67"/>
      <c r="AL120" s="67" t="str">
        <f t="shared" si="9"/>
        <v>31</v>
      </c>
      <c r="AM120" s="67" t="str">
        <f t="shared" si="10"/>
        <v>00</v>
      </c>
      <c r="AN120" s="67" t="str">
        <f t="shared" si="11"/>
        <v>00</v>
      </c>
      <c r="AO120" s="67" t="str">
        <f t="shared" si="12"/>
        <v>00</v>
      </c>
      <c r="AQ120" s="206" t="str">
        <f t="shared" si="7"/>
        <v xml:space="preserve">    (U4)0x00000031U,                                                           /* 49 UNKNOWN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1</v>
      </c>
      <c r="AE121" s="132">
        <f t="shared" si="18"/>
        <v>1</v>
      </c>
      <c r="AF121" s="132">
        <f t="shared" si="18"/>
        <v>0</v>
      </c>
      <c r="AG121" s="132">
        <f t="shared" si="18"/>
        <v>0</v>
      </c>
      <c r="AH121" s="132">
        <f t="shared" si="18"/>
        <v>1</v>
      </c>
      <c r="AI121" s="132">
        <f t="shared" si="18"/>
        <v>0</v>
      </c>
      <c r="AJ121" s="52" t="str">
        <f t="shared" si="6"/>
        <v>UNKNOWN</v>
      </c>
      <c r="AK121" s="67"/>
      <c r="AL121" s="67" t="str">
        <f t="shared" si="9"/>
        <v>32</v>
      </c>
      <c r="AM121" s="67" t="str">
        <f t="shared" si="10"/>
        <v>00</v>
      </c>
      <c r="AN121" s="67" t="str">
        <f t="shared" si="11"/>
        <v>00</v>
      </c>
      <c r="AO121" s="67" t="str">
        <f t="shared" si="12"/>
        <v>00</v>
      </c>
      <c r="AQ121" s="206" t="str">
        <f t="shared" si="7"/>
        <v xml:space="preserve">    (U4)0x00000032U,                                                           /* 50 UNKNOWN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1</v>
      </c>
      <c r="AE122" s="132">
        <f t="shared" si="18"/>
        <v>1</v>
      </c>
      <c r="AF122" s="132">
        <f t="shared" si="18"/>
        <v>0</v>
      </c>
      <c r="AG122" s="132">
        <f t="shared" si="18"/>
        <v>0</v>
      </c>
      <c r="AH122" s="132">
        <f t="shared" si="18"/>
        <v>1</v>
      </c>
      <c r="AI122" s="132">
        <f t="shared" si="18"/>
        <v>1</v>
      </c>
      <c r="AJ122" s="52" t="str">
        <f t="shared" si="6"/>
        <v>UNKNOWN</v>
      </c>
      <c r="AK122" s="67"/>
      <c r="AL122" s="67" t="str">
        <f t="shared" si="9"/>
        <v>33</v>
      </c>
      <c r="AM122" s="67" t="str">
        <f t="shared" si="10"/>
        <v>00</v>
      </c>
      <c r="AN122" s="67" t="str">
        <f t="shared" si="11"/>
        <v>00</v>
      </c>
      <c r="AO122" s="67" t="str">
        <f t="shared" si="12"/>
        <v>00</v>
      </c>
      <c r="AQ122" s="206" t="str">
        <f t="shared" si="7"/>
        <v xml:space="preserve">    (U4)0x00000033U,                                                           /* 51 UNKNOWN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1</v>
      </c>
      <c r="AE123" s="132">
        <f t="shared" si="18"/>
        <v>1</v>
      </c>
      <c r="AF123" s="132">
        <f t="shared" si="18"/>
        <v>0</v>
      </c>
      <c r="AG123" s="132">
        <f t="shared" si="18"/>
        <v>1</v>
      </c>
      <c r="AH123" s="132">
        <f t="shared" si="18"/>
        <v>0</v>
      </c>
      <c r="AI123" s="132">
        <f t="shared" si="18"/>
        <v>0</v>
      </c>
      <c r="AJ123" s="52" t="str">
        <f t="shared" si="6"/>
        <v>UNKNOWN</v>
      </c>
      <c r="AK123" s="67"/>
      <c r="AL123" s="67" t="str">
        <f t="shared" si="9"/>
        <v>34</v>
      </c>
      <c r="AM123" s="67" t="str">
        <f t="shared" si="10"/>
        <v>00</v>
      </c>
      <c r="AN123" s="67" t="str">
        <f t="shared" si="11"/>
        <v>00</v>
      </c>
      <c r="AO123" s="67" t="str">
        <f t="shared" si="12"/>
        <v>00</v>
      </c>
      <c r="AQ123" s="206" t="str">
        <f t="shared" si="7"/>
        <v xml:space="preserve">    (U4)0x00000034U,                                                           /* 52 UNKNOWN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1</v>
      </c>
      <c r="AE124" s="132">
        <f t="shared" si="18"/>
        <v>1</v>
      </c>
      <c r="AF124" s="132">
        <f t="shared" si="18"/>
        <v>0</v>
      </c>
      <c r="AG124" s="132">
        <f t="shared" si="18"/>
        <v>1</v>
      </c>
      <c r="AH124" s="132">
        <f t="shared" si="18"/>
        <v>0</v>
      </c>
      <c r="AI124" s="132">
        <f t="shared" si="18"/>
        <v>1</v>
      </c>
      <c r="AJ124" s="52" t="str">
        <f t="shared" si="6"/>
        <v>UNKNOWN</v>
      </c>
      <c r="AK124" s="67"/>
      <c r="AL124" s="67" t="str">
        <f t="shared" si="9"/>
        <v>35</v>
      </c>
      <c r="AM124" s="67" t="str">
        <f t="shared" si="10"/>
        <v>00</v>
      </c>
      <c r="AN124" s="67" t="str">
        <f t="shared" si="11"/>
        <v>00</v>
      </c>
      <c r="AO124" s="67" t="str">
        <f t="shared" si="12"/>
        <v>00</v>
      </c>
      <c r="AQ124" s="206" t="str">
        <f t="shared" si="7"/>
        <v xml:space="preserve">    (U4)0x00000035U,                                                           /* 53 UNKNOWN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1</v>
      </c>
      <c r="AE125" s="132">
        <f t="shared" si="18"/>
        <v>1</v>
      </c>
      <c r="AF125" s="132">
        <f t="shared" si="18"/>
        <v>0</v>
      </c>
      <c r="AG125" s="132">
        <f t="shared" si="18"/>
        <v>1</v>
      </c>
      <c r="AH125" s="132">
        <f t="shared" si="18"/>
        <v>1</v>
      </c>
      <c r="AI125" s="132">
        <f t="shared" si="18"/>
        <v>0</v>
      </c>
      <c r="AJ125" s="52" t="str">
        <f t="shared" si="6"/>
        <v>UNKNOWN</v>
      </c>
      <c r="AK125" s="67"/>
      <c r="AL125" s="67" t="str">
        <f t="shared" si="9"/>
        <v>36</v>
      </c>
      <c r="AM125" s="67" t="str">
        <f t="shared" si="10"/>
        <v>00</v>
      </c>
      <c r="AN125" s="67" t="str">
        <f t="shared" si="11"/>
        <v>00</v>
      </c>
      <c r="AO125" s="67" t="str">
        <f t="shared" si="12"/>
        <v>00</v>
      </c>
      <c r="AQ125" s="206" t="str">
        <f t="shared" si="7"/>
        <v xml:space="preserve">    (U4)0x00000036U,                                                           /* 54 UNKNOWN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1</v>
      </c>
      <c r="AE126" s="132">
        <f t="shared" si="18"/>
        <v>1</v>
      </c>
      <c r="AF126" s="132">
        <f t="shared" si="18"/>
        <v>0</v>
      </c>
      <c r="AG126" s="132">
        <f t="shared" si="18"/>
        <v>1</v>
      </c>
      <c r="AH126" s="132">
        <f t="shared" si="18"/>
        <v>1</v>
      </c>
      <c r="AI126" s="132">
        <f>IF(AI61=1,1,0)</f>
        <v>1</v>
      </c>
      <c r="AJ126" s="52" t="str">
        <f t="shared" si="6"/>
        <v>UNKNOWN</v>
      </c>
      <c r="AK126" s="67"/>
      <c r="AL126" s="67" t="str">
        <f t="shared" si="9"/>
        <v>37</v>
      </c>
      <c r="AM126" s="67" t="str">
        <f t="shared" si="10"/>
        <v>00</v>
      </c>
      <c r="AN126" s="67" t="str">
        <f t="shared" si="11"/>
        <v>00</v>
      </c>
      <c r="AO126" s="67" t="str">
        <f t="shared" si="12"/>
        <v>00</v>
      </c>
      <c r="AQ126" s="206" t="str">
        <f t="shared" si="7"/>
        <v xml:space="preserve">    (U4)0x00000037U,                                                           /* 55 UNKNOWN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1</v>
      </c>
      <c r="AE127" s="132">
        <f t="shared" si="19"/>
        <v>1</v>
      </c>
      <c r="AF127" s="132">
        <f t="shared" si="19"/>
        <v>1</v>
      </c>
      <c r="AG127" s="132">
        <f t="shared" si="19"/>
        <v>0</v>
      </c>
      <c r="AH127" s="132">
        <f t="shared" si="19"/>
        <v>0</v>
      </c>
      <c r="AI127" s="132">
        <f t="shared" si="19"/>
        <v>0</v>
      </c>
      <c r="AJ127" s="52" t="str">
        <f t="shared" si="6"/>
        <v>UNKNOWN</v>
      </c>
      <c r="AK127" s="67"/>
      <c r="AL127" s="67" t="str">
        <f t="shared" si="9"/>
        <v>38</v>
      </c>
      <c r="AM127" s="67" t="str">
        <f t="shared" si="10"/>
        <v>00</v>
      </c>
      <c r="AN127" s="67" t="str">
        <f t="shared" si="11"/>
        <v>00</v>
      </c>
      <c r="AO127" s="67" t="str">
        <f t="shared" si="12"/>
        <v>00</v>
      </c>
      <c r="AQ127" s="206" t="str">
        <f t="shared" si="7"/>
        <v xml:space="preserve">    (U4)0x00000038U,                                                           /* 56 UNKNOWN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1</v>
      </c>
      <c r="AE128" s="132">
        <f t="shared" si="19"/>
        <v>1</v>
      </c>
      <c r="AF128" s="132">
        <f t="shared" si="19"/>
        <v>1</v>
      </c>
      <c r="AG128" s="132">
        <f t="shared" si="19"/>
        <v>0</v>
      </c>
      <c r="AH128" s="132">
        <f t="shared" si="19"/>
        <v>0</v>
      </c>
      <c r="AI128" s="132">
        <f t="shared" si="19"/>
        <v>1</v>
      </c>
      <c r="AJ128" s="52" t="str">
        <f t="shared" si="6"/>
        <v>UNKNOWN</v>
      </c>
      <c r="AK128" s="67"/>
      <c r="AL128" s="67" t="str">
        <f t="shared" si="9"/>
        <v>39</v>
      </c>
      <c r="AM128" s="67" t="str">
        <f t="shared" si="10"/>
        <v>00</v>
      </c>
      <c r="AN128" s="67" t="str">
        <f t="shared" si="11"/>
        <v>00</v>
      </c>
      <c r="AO128" s="67" t="str">
        <f t="shared" si="12"/>
        <v>00</v>
      </c>
      <c r="AQ128" s="206" t="str">
        <f t="shared" si="7"/>
        <v xml:space="preserve">    (U4)0x00000039U,                                                           /* 57 UNKNOWN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1</v>
      </c>
      <c r="AE129" s="132">
        <f t="shared" si="19"/>
        <v>1</v>
      </c>
      <c r="AF129" s="132">
        <f t="shared" si="19"/>
        <v>1</v>
      </c>
      <c r="AG129" s="132">
        <f t="shared" si="19"/>
        <v>0</v>
      </c>
      <c r="AH129" s="132">
        <f t="shared" si="19"/>
        <v>1</v>
      </c>
      <c r="AI129" s="132">
        <f t="shared" si="19"/>
        <v>0</v>
      </c>
      <c r="AJ129" s="52" t="str">
        <f t="shared" si="6"/>
        <v>UNKNOWN</v>
      </c>
      <c r="AK129" s="67"/>
      <c r="AL129" s="67" t="str">
        <f t="shared" si="9"/>
        <v>3A</v>
      </c>
      <c r="AM129" s="67" t="str">
        <f t="shared" si="10"/>
        <v>00</v>
      </c>
      <c r="AN129" s="67" t="str">
        <f t="shared" si="11"/>
        <v>00</v>
      </c>
      <c r="AO129" s="67" t="str">
        <f t="shared" si="12"/>
        <v>00</v>
      </c>
      <c r="AQ129" s="206" t="str">
        <f t="shared" si="7"/>
        <v xml:space="preserve">    (U4)0x0000003AU,                                                           /* 58 UNKNOWN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1</v>
      </c>
      <c r="AE130" s="132">
        <f t="shared" si="19"/>
        <v>1</v>
      </c>
      <c r="AF130" s="132">
        <f t="shared" si="19"/>
        <v>1</v>
      </c>
      <c r="AG130" s="132">
        <f t="shared" si="19"/>
        <v>0</v>
      </c>
      <c r="AH130" s="132">
        <f t="shared" si="19"/>
        <v>1</v>
      </c>
      <c r="AI130" s="132">
        <f t="shared" si="19"/>
        <v>1</v>
      </c>
      <c r="AJ130" s="52" t="str">
        <f t="shared" si="6"/>
        <v>UNKNOWN</v>
      </c>
      <c r="AK130" s="67"/>
      <c r="AL130" s="67" t="str">
        <f t="shared" si="9"/>
        <v>3B</v>
      </c>
      <c r="AM130" s="67" t="str">
        <f t="shared" si="10"/>
        <v>00</v>
      </c>
      <c r="AN130" s="67" t="str">
        <f t="shared" si="11"/>
        <v>00</v>
      </c>
      <c r="AO130" s="67" t="str">
        <f t="shared" si="12"/>
        <v>00</v>
      </c>
      <c r="AQ130" s="206" t="str">
        <f t="shared" si="7"/>
        <v xml:space="preserve">    (U4)0x0000003BU,                                                           /* 59 UNKNOWN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1</v>
      </c>
      <c r="AE131" s="132">
        <f t="shared" si="19"/>
        <v>1</v>
      </c>
      <c r="AF131" s="132">
        <f t="shared" si="19"/>
        <v>1</v>
      </c>
      <c r="AG131" s="132">
        <f t="shared" si="19"/>
        <v>1</v>
      </c>
      <c r="AH131" s="132">
        <f t="shared" si="19"/>
        <v>0</v>
      </c>
      <c r="AI131" s="132">
        <f t="shared" si="19"/>
        <v>0</v>
      </c>
      <c r="AJ131" s="52" t="str">
        <f t="shared" si="6"/>
        <v>UNKNOWN</v>
      </c>
      <c r="AK131" s="67"/>
      <c r="AL131" s="67" t="str">
        <f t="shared" si="9"/>
        <v>3C</v>
      </c>
      <c r="AM131" s="67" t="str">
        <f t="shared" si="10"/>
        <v>00</v>
      </c>
      <c r="AN131" s="67" t="str">
        <f t="shared" si="11"/>
        <v>00</v>
      </c>
      <c r="AO131" s="67" t="str">
        <f t="shared" si="12"/>
        <v>00</v>
      </c>
      <c r="AQ131" s="206" t="str">
        <f t="shared" si="7"/>
        <v xml:space="preserve">    (U4)0x0000003CU,                                                           /* 60 UNKNOWN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1</v>
      </c>
      <c r="AE132" s="132">
        <f t="shared" si="19"/>
        <v>1</v>
      </c>
      <c r="AF132" s="132">
        <f t="shared" si="19"/>
        <v>1</v>
      </c>
      <c r="AG132" s="132">
        <f t="shared" si="19"/>
        <v>1</v>
      </c>
      <c r="AH132" s="132">
        <f t="shared" si="19"/>
        <v>0</v>
      </c>
      <c r="AI132" s="132">
        <f t="shared" si="19"/>
        <v>1</v>
      </c>
      <c r="AJ132" s="52" t="str">
        <f t="shared" si="6"/>
        <v>UNKNOWN</v>
      </c>
      <c r="AK132" s="67"/>
      <c r="AL132" s="67" t="str">
        <f t="shared" si="9"/>
        <v>3D</v>
      </c>
      <c r="AM132" s="67" t="str">
        <f t="shared" si="10"/>
        <v>00</v>
      </c>
      <c r="AN132" s="67" t="str">
        <f t="shared" si="11"/>
        <v>00</v>
      </c>
      <c r="AO132" s="67" t="str">
        <f t="shared" si="12"/>
        <v>00</v>
      </c>
      <c r="AQ132" s="206" t="str">
        <f t="shared" si="7"/>
        <v xml:space="preserve">    (U4)0x0000003DU,                                                           /* 61 UNKNOWN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1</v>
      </c>
      <c r="AE133" s="132">
        <f t="shared" si="19"/>
        <v>1</v>
      </c>
      <c r="AF133" s="132">
        <f t="shared" si="19"/>
        <v>1</v>
      </c>
      <c r="AG133" s="132">
        <f t="shared" si="19"/>
        <v>1</v>
      </c>
      <c r="AH133" s="132">
        <f t="shared" si="19"/>
        <v>1</v>
      </c>
      <c r="AI133" s="132">
        <f t="shared" si="19"/>
        <v>0</v>
      </c>
      <c r="AJ133" s="52" t="str">
        <f t="shared" si="6"/>
        <v>UNKNOWN</v>
      </c>
      <c r="AK133" s="67"/>
      <c r="AL133" s="67" t="str">
        <f t="shared" si="9"/>
        <v>3E</v>
      </c>
      <c r="AM133" s="67" t="str">
        <f t="shared" si="10"/>
        <v>00</v>
      </c>
      <c r="AN133" s="67" t="str">
        <f t="shared" si="11"/>
        <v>00</v>
      </c>
      <c r="AO133" s="67" t="str">
        <f t="shared" si="12"/>
        <v>00</v>
      </c>
      <c r="AQ133" s="206" t="str">
        <f t="shared" si="7"/>
        <v xml:space="preserve">    (U4)0x0000003EU,                                                           /* 62 UNKNOWN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1</v>
      </c>
      <c r="AE134" s="132">
        <f t="shared" si="19"/>
        <v>1</v>
      </c>
      <c r="AF134" s="132">
        <f t="shared" si="19"/>
        <v>1</v>
      </c>
      <c r="AG134" s="132">
        <f t="shared" si="19"/>
        <v>1</v>
      </c>
      <c r="AH134" s="132">
        <f t="shared" si="19"/>
        <v>1</v>
      </c>
      <c r="AI134" s="132">
        <f>IF(AI69=1,1,0)</f>
        <v>1</v>
      </c>
      <c r="AJ134" s="52" t="str">
        <f t="shared" si="6"/>
        <v>UNKNOWN</v>
      </c>
      <c r="AK134" s="67"/>
      <c r="AL134" s="67" t="str">
        <f t="shared" si="9"/>
        <v>3F</v>
      </c>
      <c r="AM134" s="67" t="str">
        <f t="shared" si="10"/>
        <v>00</v>
      </c>
      <c r="AN134" s="67" t="str">
        <f t="shared" si="11"/>
        <v>00</v>
      </c>
      <c r="AO134" s="67" t="str">
        <f t="shared" si="12"/>
        <v>00</v>
      </c>
      <c r="AQ134" s="206" t="str">
        <f t="shared" si="7"/>
        <v xml:space="preserve">    (U4)0x0000003FU                                                            /* 63 UNKNOWN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PD_HFNL</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1</v>
      </c>
      <c r="AE136" s="132">
        <f t="shared" si="20"/>
        <v>1</v>
      </c>
      <c r="AF136" s="132">
        <f t="shared" si="20"/>
        <v>1</v>
      </c>
      <c r="AG136" s="132">
        <f t="shared" si="20"/>
        <v>1</v>
      </c>
      <c r="AH136" s="132">
        <f t="shared" si="20"/>
        <v>1</v>
      </c>
      <c r="AI136" s="132">
        <f t="shared" si="20"/>
        <v>1</v>
      </c>
      <c r="AJ136" s="52" t="str">
        <f t="shared" ref="AJ136:AJ199" si="21">IF(AJ6&lt;&gt;"",AJ6,"")</f>
        <v>UNKNOWN</v>
      </c>
      <c r="AK136" s="67"/>
      <c r="AL136" s="67" t="str">
        <f>BIN2HEX(AB136&amp;AC136&amp;AD136&amp;AE136&amp;AF136&amp;AG136&amp;AH136&amp;AI136,2)</f>
        <v>3F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6" t="str">
        <f t="shared" ref="AQ136:AQ199" si="22">IF(AJ136="","","    (U4)0x"&amp;AO136&amp;AN136&amp;AM136&amp;AL136&amp;"U"&amp;IF(AJ137=""," ",",")&amp;REPT(" ",59)&amp;"/* "&amp;IF(C136&lt;10,"0"&amp;C136,C136)&amp;" "&amp;AJ136&amp;REPT(" ",47-LEN(AJ136))&amp;" */")</f>
        <v xml:space="preserve">    (U4)0x0000003FU,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1</v>
      </c>
      <c r="AE137" s="132">
        <f t="shared" si="20"/>
        <v>1</v>
      </c>
      <c r="AF137" s="132">
        <f t="shared" si="20"/>
        <v>1</v>
      </c>
      <c r="AG137" s="132">
        <f t="shared" si="20"/>
        <v>1</v>
      </c>
      <c r="AH137" s="132">
        <f t="shared" si="20"/>
        <v>1</v>
      </c>
      <c r="AI137" s="132">
        <f t="shared" si="20"/>
        <v>1</v>
      </c>
      <c r="AJ137" s="52" t="str">
        <f t="shared" si="21"/>
        <v>WRN1</v>
      </c>
      <c r="AK137" s="67"/>
      <c r="AL137" s="67" t="str">
        <f t="shared" ref="AL137:AL199" si="24">BIN2HEX(AB137&amp;AC137&amp;AD137&amp;AE137&amp;AF137&amp;AG137&amp;AH137&amp;AI137,2)</f>
        <v>3F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6" t="str">
        <f t="shared" si="22"/>
        <v xml:space="preserve">    (U4)0x0000003FU,                                                           /* 01 WRN1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1</v>
      </c>
      <c r="AE138" s="132">
        <f t="shared" si="20"/>
        <v>1</v>
      </c>
      <c r="AF138" s="132">
        <f t="shared" si="20"/>
        <v>1</v>
      </c>
      <c r="AG138" s="132">
        <f t="shared" si="20"/>
        <v>1</v>
      </c>
      <c r="AH138" s="132">
        <f t="shared" si="20"/>
        <v>1</v>
      </c>
      <c r="AI138" s="132">
        <f t="shared" si="20"/>
        <v>1</v>
      </c>
      <c r="AJ138" s="52" t="str">
        <f t="shared" si="21"/>
        <v>WRN2</v>
      </c>
      <c r="AK138" s="67"/>
      <c r="AL138" s="67" t="str">
        <f t="shared" si="24"/>
        <v>3F</v>
      </c>
      <c r="AM138" s="67" t="str">
        <f t="shared" si="25"/>
        <v>00</v>
      </c>
      <c r="AN138" s="67" t="str">
        <f t="shared" si="26"/>
        <v>00</v>
      </c>
      <c r="AO138" s="67" t="str">
        <f t="shared" si="27"/>
        <v>00</v>
      </c>
      <c r="AQ138" s="206" t="str">
        <f t="shared" si="22"/>
        <v xml:space="preserve">    (U4)0x0000003FU,                                                           /* 02 WRN2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1</v>
      </c>
      <c r="AE139" s="132">
        <f t="shared" si="20"/>
        <v>1</v>
      </c>
      <c r="AF139" s="132">
        <f t="shared" si="20"/>
        <v>1</v>
      </c>
      <c r="AG139" s="132">
        <f t="shared" si="20"/>
        <v>1</v>
      </c>
      <c r="AH139" s="132">
        <f t="shared" si="20"/>
        <v>1</v>
      </c>
      <c r="AI139" s="132">
        <f t="shared" si="20"/>
        <v>1</v>
      </c>
      <c r="AJ139" s="52" t="str">
        <f t="shared" si="21"/>
        <v>WRN3</v>
      </c>
      <c r="AK139" s="67"/>
      <c r="AL139" s="67" t="str">
        <f t="shared" si="24"/>
        <v>3F</v>
      </c>
      <c r="AM139" s="67" t="str">
        <f t="shared" si="25"/>
        <v>00</v>
      </c>
      <c r="AN139" s="67" t="str">
        <f t="shared" si="26"/>
        <v>00</v>
      </c>
      <c r="AO139" s="67" t="str">
        <f t="shared" si="27"/>
        <v>00</v>
      </c>
      <c r="AQ139" s="206" t="str">
        <f t="shared" si="22"/>
        <v xml:space="preserve">    (U4)0x0000003FU,                                                           /* 03 WRN3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1</v>
      </c>
      <c r="AE140" s="132">
        <f t="shared" si="20"/>
        <v>1</v>
      </c>
      <c r="AF140" s="132">
        <f t="shared" si="20"/>
        <v>1</v>
      </c>
      <c r="AG140" s="132">
        <f t="shared" si="20"/>
        <v>1</v>
      </c>
      <c r="AH140" s="132">
        <f t="shared" si="20"/>
        <v>1</v>
      </c>
      <c r="AI140" s="132">
        <f t="shared" si="20"/>
        <v>1</v>
      </c>
      <c r="AJ140" s="52" t="str">
        <f t="shared" si="21"/>
        <v>WRN4</v>
      </c>
      <c r="AK140" s="67"/>
      <c r="AL140" s="67" t="str">
        <f t="shared" si="24"/>
        <v>3F</v>
      </c>
      <c r="AM140" s="67" t="str">
        <f t="shared" si="25"/>
        <v>00</v>
      </c>
      <c r="AN140" s="67" t="str">
        <f t="shared" si="26"/>
        <v>00</v>
      </c>
      <c r="AO140" s="67" t="str">
        <f t="shared" si="27"/>
        <v>00</v>
      </c>
      <c r="AQ140" s="206" t="str">
        <f t="shared" si="22"/>
        <v xml:space="preserve">    (U4)0x0000003FU,                                                           /* 04 WRN4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1</v>
      </c>
      <c r="AE141" s="132">
        <f t="shared" si="20"/>
        <v>1</v>
      </c>
      <c r="AF141" s="132">
        <f t="shared" si="20"/>
        <v>1</v>
      </c>
      <c r="AG141" s="132">
        <f t="shared" si="20"/>
        <v>1</v>
      </c>
      <c r="AH141" s="132">
        <f t="shared" si="20"/>
        <v>1</v>
      </c>
      <c r="AI141" s="132">
        <f t="shared" si="20"/>
        <v>1</v>
      </c>
      <c r="AJ141" s="52" t="str">
        <f t="shared" si="21"/>
        <v>UNKNOWN</v>
      </c>
      <c r="AK141" s="67"/>
      <c r="AL141" s="67" t="str">
        <f t="shared" si="24"/>
        <v>3F</v>
      </c>
      <c r="AM141" s="67" t="str">
        <f t="shared" si="25"/>
        <v>00</v>
      </c>
      <c r="AN141" s="67" t="str">
        <f t="shared" si="26"/>
        <v>00</v>
      </c>
      <c r="AO141" s="67" t="str">
        <f t="shared" si="27"/>
        <v>00</v>
      </c>
      <c r="AQ141" s="206" t="str">
        <f t="shared" si="22"/>
        <v xml:space="preserve">    (U4)0x0000003FU,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1</v>
      </c>
      <c r="AE142" s="132">
        <f t="shared" si="20"/>
        <v>1</v>
      </c>
      <c r="AF142" s="132">
        <f t="shared" si="20"/>
        <v>1</v>
      </c>
      <c r="AG142" s="132">
        <f t="shared" si="20"/>
        <v>1</v>
      </c>
      <c r="AH142" s="132">
        <f t="shared" si="20"/>
        <v>1</v>
      </c>
      <c r="AI142" s="132">
        <f t="shared" si="20"/>
        <v>1</v>
      </c>
      <c r="AJ142" s="52" t="str">
        <f t="shared" si="21"/>
        <v>UNKNOWN</v>
      </c>
      <c r="AK142" s="67"/>
      <c r="AL142" s="67" t="str">
        <f t="shared" si="24"/>
        <v>3F</v>
      </c>
      <c r="AM142" s="67" t="str">
        <f t="shared" si="25"/>
        <v>00</v>
      </c>
      <c r="AN142" s="67" t="str">
        <f t="shared" si="26"/>
        <v>00</v>
      </c>
      <c r="AO142" s="67" t="str">
        <f t="shared" si="27"/>
        <v>00</v>
      </c>
      <c r="AQ142" s="206" t="str">
        <f t="shared" si="22"/>
        <v xml:space="preserve">    (U4)0x0000003FU,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1</v>
      </c>
      <c r="AE143" s="132">
        <f t="shared" si="20"/>
        <v>1</v>
      </c>
      <c r="AF143" s="132">
        <f t="shared" si="20"/>
        <v>1</v>
      </c>
      <c r="AG143" s="132">
        <f t="shared" si="20"/>
        <v>1</v>
      </c>
      <c r="AH143" s="132">
        <f t="shared" si="20"/>
        <v>1</v>
      </c>
      <c r="AI143" s="132">
        <f>IF(OR(AI13=0,AI13=1),1,0)</f>
        <v>1</v>
      </c>
      <c r="AJ143" s="52" t="str">
        <f t="shared" si="21"/>
        <v>UNKNOWN</v>
      </c>
      <c r="AK143" s="67"/>
      <c r="AL143" s="67" t="str">
        <f t="shared" si="24"/>
        <v>3F</v>
      </c>
      <c r="AM143" s="67" t="str">
        <f t="shared" si="25"/>
        <v>00</v>
      </c>
      <c r="AN143" s="67" t="str">
        <f t="shared" si="26"/>
        <v>00</v>
      </c>
      <c r="AO143" s="67" t="str">
        <f t="shared" si="27"/>
        <v>00</v>
      </c>
      <c r="AQ143" s="206" t="str">
        <f t="shared" si="22"/>
        <v xml:space="preserve">    (U4)0x0000003FU,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1</v>
      </c>
      <c r="AE144" s="132">
        <f t="shared" si="28"/>
        <v>1</v>
      </c>
      <c r="AF144" s="132">
        <f t="shared" si="28"/>
        <v>1</v>
      </c>
      <c r="AG144" s="132">
        <f t="shared" si="28"/>
        <v>1</v>
      </c>
      <c r="AH144" s="132">
        <f t="shared" si="28"/>
        <v>1</v>
      </c>
      <c r="AI144" s="132">
        <f t="shared" si="28"/>
        <v>1</v>
      </c>
      <c r="AJ144" s="52" t="str">
        <f t="shared" si="21"/>
        <v>UNKNOWN</v>
      </c>
      <c r="AK144" s="67"/>
      <c r="AL144" s="67" t="str">
        <f t="shared" si="24"/>
        <v>3F</v>
      </c>
      <c r="AM144" s="67" t="str">
        <f t="shared" si="25"/>
        <v>00</v>
      </c>
      <c r="AN144" s="67" t="str">
        <f t="shared" si="26"/>
        <v>00</v>
      </c>
      <c r="AO144" s="67" t="str">
        <f t="shared" si="27"/>
        <v>00</v>
      </c>
      <c r="AQ144" s="206" t="str">
        <f t="shared" si="22"/>
        <v xml:space="preserve">    (U4)0x0000003FU,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1</v>
      </c>
      <c r="AE145" s="132">
        <f t="shared" si="28"/>
        <v>1</v>
      </c>
      <c r="AF145" s="132">
        <f t="shared" si="28"/>
        <v>1</v>
      </c>
      <c r="AG145" s="132">
        <f t="shared" si="28"/>
        <v>1</v>
      </c>
      <c r="AH145" s="132">
        <f t="shared" si="28"/>
        <v>1</v>
      </c>
      <c r="AI145" s="132">
        <f t="shared" si="28"/>
        <v>1</v>
      </c>
      <c r="AJ145" s="52" t="str">
        <f t="shared" si="21"/>
        <v>UNKNOWN</v>
      </c>
      <c r="AK145" s="67"/>
      <c r="AL145" s="67" t="str">
        <f t="shared" si="24"/>
        <v>3F</v>
      </c>
      <c r="AM145" s="67" t="str">
        <f t="shared" si="25"/>
        <v>00</v>
      </c>
      <c r="AN145" s="67" t="str">
        <f t="shared" si="26"/>
        <v>00</v>
      </c>
      <c r="AO145" s="67" t="str">
        <f t="shared" si="27"/>
        <v>00</v>
      </c>
      <c r="AQ145" s="206" t="str">
        <f t="shared" si="22"/>
        <v xml:space="preserve">    (U4)0x0000003FU,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1</v>
      </c>
      <c r="AE146" s="132">
        <f t="shared" si="28"/>
        <v>1</v>
      </c>
      <c r="AF146" s="132">
        <f t="shared" si="28"/>
        <v>1</v>
      </c>
      <c r="AG146" s="132">
        <f t="shared" si="28"/>
        <v>1</v>
      </c>
      <c r="AH146" s="132">
        <f t="shared" si="28"/>
        <v>1</v>
      </c>
      <c r="AI146" s="132">
        <f t="shared" si="28"/>
        <v>1</v>
      </c>
      <c r="AJ146" s="52" t="str">
        <f t="shared" si="21"/>
        <v>UNKNOWN</v>
      </c>
      <c r="AK146" s="67"/>
      <c r="AL146" s="67" t="str">
        <f t="shared" si="24"/>
        <v>3F</v>
      </c>
      <c r="AM146" s="67" t="str">
        <f t="shared" si="25"/>
        <v>00</v>
      </c>
      <c r="AN146" s="67" t="str">
        <f t="shared" si="26"/>
        <v>00</v>
      </c>
      <c r="AO146" s="67" t="str">
        <f t="shared" si="27"/>
        <v>00</v>
      </c>
      <c r="AQ146" s="206" t="str">
        <f t="shared" si="22"/>
        <v xml:space="preserve">    (U4)0x0000003FU,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1</v>
      </c>
      <c r="AE147" s="132">
        <f t="shared" si="28"/>
        <v>1</v>
      </c>
      <c r="AF147" s="132">
        <f t="shared" si="28"/>
        <v>1</v>
      </c>
      <c r="AG147" s="132">
        <f t="shared" si="28"/>
        <v>1</v>
      </c>
      <c r="AH147" s="132">
        <f t="shared" si="28"/>
        <v>1</v>
      </c>
      <c r="AI147" s="132">
        <f t="shared" si="28"/>
        <v>1</v>
      </c>
      <c r="AJ147" s="52" t="str">
        <f t="shared" si="21"/>
        <v>UNKNOWN</v>
      </c>
      <c r="AK147" s="67"/>
      <c r="AL147" s="67" t="str">
        <f t="shared" si="24"/>
        <v>3F</v>
      </c>
      <c r="AM147" s="67" t="str">
        <f t="shared" si="25"/>
        <v>00</v>
      </c>
      <c r="AN147" s="67" t="str">
        <f t="shared" si="26"/>
        <v>00</v>
      </c>
      <c r="AO147" s="67" t="str">
        <f t="shared" si="27"/>
        <v>00</v>
      </c>
      <c r="AQ147" s="206" t="str">
        <f t="shared" si="22"/>
        <v xml:space="preserve">    (U4)0x0000003FU,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1</v>
      </c>
      <c r="AE148" s="132">
        <f t="shared" si="28"/>
        <v>1</v>
      </c>
      <c r="AF148" s="132">
        <f t="shared" si="28"/>
        <v>1</v>
      </c>
      <c r="AG148" s="132">
        <f t="shared" si="28"/>
        <v>1</v>
      </c>
      <c r="AH148" s="132">
        <f t="shared" si="28"/>
        <v>1</v>
      </c>
      <c r="AI148" s="132">
        <f t="shared" si="28"/>
        <v>1</v>
      </c>
      <c r="AJ148" s="52" t="str">
        <f t="shared" si="21"/>
        <v>UNKNOWN</v>
      </c>
      <c r="AK148" s="67"/>
      <c r="AL148" s="67" t="str">
        <f t="shared" si="24"/>
        <v>3F</v>
      </c>
      <c r="AM148" s="67" t="str">
        <f t="shared" si="25"/>
        <v>00</v>
      </c>
      <c r="AN148" s="67" t="str">
        <f t="shared" si="26"/>
        <v>00</v>
      </c>
      <c r="AO148" s="67" t="str">
        <f t="shared" si="27"/>
        <v>00</v>
      </c>
      <c r="AQ148" s="206" t="str">
        <f t="shared" si="22"/>
        <v xml:space="preserve">    (U4)0x0000003FU,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1</v>
      </c>
      <c r="AE149" s="132">
        <f t="shared" si="28"/>
        <v>1</v>
      </c>
      <c r="AF149" s="132">
        <f t="shared" si="28"/>
        <v>1</v>
      </c>
      <c r="AG149" s="132">
        <f t="shared" si="28"/>
        <v>1</v>
      </c>
      <c r="AH149" s="132">
        <f t="shared" si="28"/>
        <v>1</v>
      </c>
      <c r="AI149" s="132">
        <f t="shared" si="28"/>
        <v>1</v>
      </c>
      <c r="AJ149" s="52" t="str">
        <f t="shared" si="21"/>
        <v>UNKNOWN</v>
      </c>
      <c r="AK149" s="67"/>
      <c r="AL149" s="67" t="str">
        <f t="shared" si="24"/>
        <v>3F</v>
      </c>
      <c r="AM149" s="67" t="str">
        <f t="shared" si="25"/>
        <v>00</v>
      </c>
      <c r="AN149" s="67" t="str">
        <f t="shared" si="26"/>
        <v>00</v>
      </c>
      <c r="AO149" s="67" t="str">
        <f t="shared" si="27"/>
        <v>00</v>
      </c>
      <c r="AQ149" s="206" t="str">
        <f t="shared" si="22"/>
        <v xml:space="preserve">    (U4)0x0000003FU,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1</v>
      </c>
      <c r="AE150" s="132">
        <f t="shared" si="28"/>
        <v>1</v>
      </c>
      <c r="AF150" s="132">
        <f t="shared" si="28"/>
        <v>1</v>
      </c>
      <c r="AG150" s="132">
        <f t="shared" si="28"/>
        <v>1</v>
      </c>
      <c r="AH150" s="132">
        <f t="shared" si="28"/>
        <v>1</v>
      </c>
      <c r="AI150" s="132">
        <f t="shared" si="28"/>
        <v>1</v>
      </c>
      <c r="AJ150" s="52" t="str">
        <f t="shared" si="21"/>
        <v>UNKNOWN</v>
      </c>
      <c r="AK150" s="67"/>
      <c r="AL150" s="67" t="str">
        <f t="shared" si="24"/>
        <v>3F</v>
      </c>
      <c r="AM150" s="67" t="str">
        <f t="shared" si="25"/>
        <v>00</v>
      </c>
      <c r="AN150" s="67" t="str">
        <f t="shared" si="26"/>
        <v>00</v>
      </c>
      <c r="AO150" s="67" t="str">
        <f t="shared" si="27"/>
        <v>00</v>
      </c>
      <c r="AQ150" s="206" t="str">
        <f t="shared" si="22"/>
        <v xml:space="preserve">    (U4)0x0000003FU,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1</v>
      </c>
      <c r="AE151" s="132">
        <f t="shared" si="28"/>
        <v>1</v>
      </c>
      <c r="AF151" s="132">
        <f t="shared" si="28"/>
        <v>1</v>
      </c>
      <c r="AG151" s="132">
        <f t="shared" si="28"/>
        <v>1</v>
      </c>
      <c r="AH151" s="132">
        <f t="shared" si="28"/>
        <v>1</v>
      </c>
      <c r="AI151" s="132">
        <f>IF(OR(AI21=0,AI21=1),1,0)</f>
        <v>1</v>
      </c>
      <c r="AJ151" s="52" t="str">
        <f t="shared" si="21"/>
        <v>UNKNOWN</v>
      </c>
      <c r="AK151" s="67"/>
      <c r="AL151" s="67" t="str">
        <f t="shared" si="24"/>
        <v>3F</v>
      </c>
      <c r="AM151" s="67" t="str">
        <f t="shared" si="25"/>
        <v>00</v>
      </c>
      <c r="AN151" s="67" t="str">
        <f t="shared" si="26"/>
        <v>00</v>
      </c>
      <c r="AO151" s="67" t="str">
        <f t="shared" si="27"/>
        <v>00</v>
      </c>
      <c r="AQ151" s="206" t="str">
        <f t="shared" si="22"/>
        <v xml:space="preserve">    (U4)0x0000003FU,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1</v>
      </c>
      <c r="AE152" s="132">
        <f t="shared" si="29"/>
        <v>1</v>
      </c>
      <c r="AF152" s="132">
        <f t="shared" si="29"/>
        <v>1</v>
      </c>
      <c r="AG152" s="132">
        <f t="shared" si="29"/>
        <v>1</v>
      </c>
      <c r="AH152" s="132">
        <f t="shared" si="29"/>
        <v>1</v>
      </c>
      <c r="AI152" s="132">
        <f t="shared" si="29"/>
        <v>1</v>
      </c>
      <c r="AJ152" s="52" t="str">
        <f t="shared" si="21"/>
        <v>UNKNOWN</v>
      </c>
      <c r="AK152" s="67"/>
      <c r="AL152" s="67" t="str">
        <f t="shared" si="24"/>
        <v>3F</v>
      </c>
      <c r="AM152" s="67" t="str">
        <f t="shared" si="25"/>
        <v>00</v>
      </c>
      <c r="AN152" s="67" t="str">
        <f t="shared" si="26"/>
        <v>00</v>
      </c>
      <c r="AO152" s="67" t="str">
        <f t="shared" si="27"/>
        <v>00</v>
      </c>
      <c r="AQ152" s="206" t="str">
        <f t="shared" si="22"/>
        <v xml:space="preserve">    (U4)0x0000003FU,                                                           /* 16 UNKNOWN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1</v>
      </c>
      <c r="AE153" s="132">
        <f t="shared" si="29"/>
        <v>1</v>
      </c>
      <c r="AF153" s="132">
        <f t="shared" si="29"/>
        <v>1</v>
      </c>
      <c r="AG153" s="132">
        <f t="shared" si="29"/>
        <v>1</v>
      </c>
      <c r="AH153" s="132">
        <f t="shared" si="29"/>
        <v>1</v>
      </c>
      <c r="AI153" s="132">
        <f t="shared" si="29"/>
        <v>1</v>
      </c>
      <c r="AJ153" s="52" t="str">
        <f t="shared" si="21"/>
        <v>UNKNOWN</v>
      </c>
      <c r="AK153" s="67"/>
      <c r="AL153" s="67" t="str">
        <f t="shared" si="24"/>
        <v>3F</v>
      </c>
      <c r="AM153" s="67" t="str">
        <f t="shared" si="25"/>
        <v>00</v>
      </c>
      <c r="AN153" s="67" t="str">
        <f t="shared" si="26"/>
        <v>00</v>
      </c>
      <c r="AO153" s="67" t="str">
        <f t="shared" si="27"/>
        <v>00</v>
      </c>
      <c r="AQ153" s="206" t="str">
        <f t="shared" si="22"/>
        <v xml:space="preserve">    (U4)0x0000003FU,                                                           /* 17 UNKNOWN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1</v>
      </c>
      <c r="AE154" s="132">
        <f t="shared" si="29"/>
        <v>1</v>
      </c>
      <c r="AF154" s="132">
        <f t="shared" si="29"/>
        <v>1</v>
      </c>
      <c r="AG154" s="132">
        <f t="shared" si="29"/>
        <v>1</v>
      </c>
      <c r="AH154" s="132">
        <f t="shared" si="29"/>
        <v>1</v>
      </c>
      <c r="AI154" s="132">
        <f t="shared" si="29"/>
        <v>1</v>
      </c>
      <c r="AJ154" s="52" t="str">
        <f t="shared" si="21"/>
        <v>UNKNOWN</v>
      </c>
      <c r="AK154" s="67"/>
      <c r="AL154" s="67" t="str">
        <f t="shared" si="24"/>
        <v>3F</v>
      </c>
      <c r="AM154" s="67" t="str">
        <f t="shared" si="25"/>
        <v>00</v>
      </c>
      <c r="AN154" s="67" t="str">
        <f t="shared" si="26"/>
        <v>00</v>
      </c>
      <c r="AO154" s="67" t="str">
        <f t="shared" si="27"/>
        <v>00</v>
      </c>
      <c r="AQ154" s="206" t="str">
        <f t="shared" si="22"/>
        <v xml:space="preserve">    (U4)0x0000003FU,                                                           /* 18 UNKNOWN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1</v>
      </c>
      <c r="AE155" s="132">
        <f t="shared" si="29"/>
        <v>1</v>
      </c>
      <c r="AF155" s="132">
        <f t="shared" si="29"/>
        <v>1</v>
      </c>
      <c r="AG155" s="132">
        <f t="shared" si="29"/>
        <v>1</v>
      </c>
      <c r="AH155" s="132">
        <f t="shared" si="29"/>
        <v>1</v>
      </c>
      <c r="AI155" s="132">
        <f t="shared" si="29"/>
        <v>1</v>
      </c>
      <c r="AJ155" s="52" t="str">
        <f t="shared" si="21"/>
        <v>UNKNOWN</v>
      </c>
      <c r="AK155" s="67"/>
      <c r="AL155" s="67" t="str">
        <f t="shared" si="24"/>
        <v>3F</v>
      </c>
      <c r="AM155" s="67" t="str">
        <f t="shared" si="25"/>
        <v>00</v>
      </c>
      <c r="AN155" s="67" t="str">
        <f t="shared" si="26"/>
        <v>00</v>
      </c>
      <c r="AO155" s="67" t="str">
        <f t="shared" si="27"/>
        <v>00</v>
      </c>
      <c r="AQ155" s="206" t="str">
        <f t="shared" si="22"/>
        <v xml:space="preserve">    (U4)0x0000003FU,                                                           /* 19 UNKNOWN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1</v>
      </c>
      <c r="AE156" s="132">
        <f t="shared" si="29"/>
        <v>1</v>
      </c>
      <c r="AF156" s="132">
        <f t="shared" si="29"/>
        <v>1</v>
      </c>
      <c r="AG156" s="132">
        <f t="shared" si="29"/>
        <v>1</v>
      </c>
      <c r="AH156" s="132">
        <f t="shared" si="29"/>
        <v>1</v>
      </c>
      <c r="AI156" s="132">
        <f t="shared" si="29"/>
        <v>1</v>
      </c>
      <c r="AJ156" s="52" t="str">
        <f t="shared" si="21"/>
        <v>UNKNOWN</v>
      </c>
      <c r="AK156" s="67"/>
      <c r="AL156" s="67" t="str">
        <f t="shared" si="24"/>
        <v>3F</v>
      </c>
      <c r="AM156" s="67" t="str">
        <f t="shared" si="25"/>
        <v>00</v>
      </c>
      <c r="AN156" s="67" t="str">
        <f t="shared" si="26"/>
        <v>00</v>
      </c>
      <c r="AO156" s="67" t="str">
        <f t="shared" si="27"/>
        <v>00</v>
      </c>
      <c r="AQ156" s="206" t="str">
        <f t="shared" si="22"/>
        <v xml:space="preserve">    (U4)0x0000003FU,                                                           /* 20 UNKNOWN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1</v>
      </c>
      <c r="AE157" s="132">
        <f t="shared" si="29"/>
        <v>1</v>
      </c>
      <c r="AF157" s="132">
        <f t="shared" si="29"/>
        <v>1</v>
      </c>
      <c r="AG157" s="132">
        <f t="shared" si="29"/>
        <v>1</v>
      </c>
      <c r="AH157" s="132">
        <f t="shared" si="29"/>
        <v>1</v>
      </c>
      <c r="AI157" s="132">
        <f t="shared" si="29"/>
        <v>1</v>
      </c>
      <c r="AJ157" s="52" t="str">
        <f t="shared" si="21"/>
        <v>UNKNOWN</v>
      </c>
      <c r="AK157" s="67"/>
      <c r="AL157" s="67" t="str">
        <f t="shared" si="24"/>
        <v>3F</v>
      </c>
      <c r="AM157" s="67" t="str">
        <f t="shared" si="25"/>
        <v>00</v>
      </c>
      <c r="AN157" s="67" t="str">
        <f t="shared" si="26"/>
        <v>00</v>
      </c>
      <c r="AO157" s="67" t="str">
        <f t="shared" si="27"/>
        <v>00</v>
      </c>
      <c r="AQ157" s="206" t="str">
        <f t="shared" si="22"/>
        <v xml:space="preserve">    (U4)0x0000003FU,                                                           /* 21 UNKNOWN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1</v>
      </c>
      <c r="AE158" s="132">
        <f t="shared" si="29"/>
        <v>1</v>
      </c>
      <c r="AF158" s="132">
        <f t="shared" si="29"/>
        <v>1</v>
      </c>
      <c r="AG158" s="132">
        <f t="shared" si="29"/>
        <v>1</v>
      </c>
      <c r="AH158" s="132">
        <f t="shared" si="29"/>
        <v>1</v>
      </c>
      <c r="AI158" s="132">
        <f t="shared" si="29"/>
        <v>1</v>
      </c>
      <c r="AJ158" s="52" t="str">
        <f t="shared" si="21"/>
        <v>UNKNOWN</v>
      </c>
      <c r="AK158" s="67"/>
      <c r="AL158" s="67" t="str">
        <f t="shared" si="24"/>
        <v>3F</v>
      </c>
      <c r="AM158" s="67" t="str">
        <f t="shared" si="25"/>
        <v>00</v>
      </c>
      <c r="AN158" s="67" t="str">
        <f t="shared" si="26"/>
        <v>00</v>
      </c>
      <c r="AO158" s="67" t="str">
        <f t="shared" si="27"/>
        <v>00</v>
      </c>
      <c r="AQ158" s="206" t="str">
        <f t="shared" si="22"/>
        <v xml:space="preserve">    (U4)0x0000003FU,                                                           /* 22 UNKNOWN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1</v>
      </c>
      <c r="AE159" s="132">
        <f t="shared" si="29"/>
        <v>1</v>
      </c>
      <c r="AF159" s="132">
        <f t="shared" si="29"/>
        <v>1</v>
      </c>
      <c r="AG159" s="132">
        <f t="shared" si="29"/>
        <v>1</v>
      </c>
      <c r="AH159" s="132">
        <f t="shared" si="29"/>
        <v>1</v>
      </c>
      <c r="AI159" s="132">
        <f>IF(OR(AI29=0,AI29=1),1,0)</f>
        <v>1</v>
      </c>
      <c r="AJ159" s="52" t="str">
        <f t="shared" si="21"/>
        <v>UNKNOWN</v>
      </c>
      <c r="AK159" s="67"/>
      <c r="AL159" s="67" t="str">
        <f t="shared" si="24"/>
        <v>3F</v>
      </c>
      <c r="AM159" s="67" t="str">
        <f t="shared" si="25"/>
        <v>00</v>
      </c>
      <c r="AN159" s="67" t="str">
        <f t="shared" si="26"/>
        <v>00</v>
      </c>
      <c r="AO159" s="67" t="str">
        <f t="shared" si="27"/>
        <v>00</v>
      </c>
      <c r="AQ159" s="206" t="str">
        <f t="shared" si="22"/>
        <v xml:space="preserve">    (U4)0x0000003FU,                                                           /* 23 UNKNOWN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1</v>
      </c>
      <c r="AE160" s="132">
        <f t="shared" si="30"/>
        <v>1</v>
      </c>
      <c r="AF160" s="132">
        <f t="shared" si="30"/>
        <v>1</v>
      </c>
      <c r="AG160" s="132">
        <f t="shared" si="30"/>
        <v>1</v>
      </c>
      <c r="AH160" s="132">
        <f t="shared" si="30"/>
        <v>1</v>
      </c>
      <c r="AI160" s="132">
        <f t="shared" si="30"/>
        <v>1</v>
      </c>
      <c r="AJ160" s="52" t="str">
        <f t="shared" si="21"/>
        <v>UNKNOWN</v>
      </c>
      <c r="AK160" s="67"/>
      <c r="AL160" s="67" t="str">
        <f t="shared" si="24"/>
        <v>3F</v>
      </c>
      <c r="AM160" s="67" t="str">
        <f t="shared" si="25"/>
        <v>00</v>
      </c>
      <c r="AN160" s="67" t="str">
        <f t="shared" si="26"/>
        <v>00</v>
      </c>
      <c r="AO160" s="67" t="str">
        <f t="shared" si="27"/>
        <v>00</v>
      </c>
      <c r="AQ160" s="206" t="str">
        <f t="shared" si="22"/>
        <v xml:space="preserve">    (U4)0x0000003FU,                                                           /* 24 UNKNOWN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1</v>
      </c>
      <c r="AE161" s="132">
        <f t="shared" si="30"/>
        <v>1</v>
      </c>
      <c r="AF161" s="132">
        <f t="shared" si="30"/>
        <v>1</v>
      </c>
      <c r="AG161" s="132">
        <f t="shared" si="30"/>
        <v>1</v>
      </c>
      <c r="AH161" s="132">
        <f t="shared" si="30"/>
        <v>1</v>
      </c>
      <c r="AI161" s="132">
        <f t="shared" si="30"/>
        <v>1</v>
      </c>
      <c r="AJ161" s="52" t="str">
        <f t="shared" si="21"/>
        <v>UNKNOWN</v>
      </c>
      <c r="AK161" s="67"/>
      <c r="AL161" s="67" t="str">
        <f t="shared" si="24"/>
        <v>3F</v>
      </c>
      <c r="AM161" s="67" t="str">
        <f t="shared" si="25"/>
        <v>00</v>
      </c>
      <c r="AN161" s="67" t="str">
        <f t="shared" si="26"/>
        <v>00</v>
      </c>
      <c r="AO161" s="67" t="str">
        <f t="shared" si="27"/>
        <v>00</v>
      </c>
      <c r="AQ161" s="206" t="str">
        <f t="shared" si="22"/>
        <v xml:space="preserve">    (U4)0x0000003FU,                                                           /* 25 UNKNOWN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1</v>
      </c>
      <c r="AE162" s="132">
        <f t="shared" si="30"/>
        <v>1</v>
      </c>
      <c r="AF162" s="132">
        <f t="shared" si="30"/>
        <v>1</v>
      </c>
      <c r="AG162" s="132">
        <f t="shared" si="30"/>
        <v>1</v>
      </c>
      <c r="AH162" s="132">
        <f t="shared" si="30"/>
        <v>1</v>
      </c>
      <c r="AI162" s="132">
        <f t="shared" si="30"/>
        <v>1</v>
      </c>
      <c r="AJ162" s="52" t="str">
        <f t="shared" si="21"/>
        <v>UNKNOWN</v>
      </c>
      <c r="AK162" s="67"/>
      <c r="AL162" s="67" t="str">
        <f t="shared" si="24"/>
        <v>3F</v>
      </c>
      <c r="AM162" s="67" t="str">
        <f t="shared" si="25"/>
        <v>00</v>
      </c>
      <c r="AN162" s="67" t="str">
        <f t="shared" si="26"/>
        <v>00</v>
      </c>
      <c r="AO162" s="67" t="str">
        <f t="shared" si="27"/>
        <v>00</v>
      </c>
      <c r="AQ162" s="206" t="str">
        <f t="shared" si="22"/>
        <v xml:space="preserve">    (U4)0x0000003FU,                                                           /* 26 UNKNOWN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1</v>
      </c>
      <c r="AE163" s="132">
        <f t="shared" si="30"/>
        <v>1</v>
      </c>
      <c r="AF163" s="132">
        <f t="shared" si="30"/>
        <v>1</v>
      </c>
      <c r="AG163" s="132">
        <f t="shared" si="30"/>
        <v>1</v>
      </c>
      <c r="AH163" s="132">
        <f t="shared" si="30"/>
        <v>1</v>
      </c>
      <c r="AI163" s="132">
        <f t="shared" si="30"/>
        <v>1</v>
      </c>
      <c r="AJ163" s="52" t="str">
        <f t="shared" si="21"/>
        <v>UNKNOWN</v>
      </c>
      <c r="AK163" s="67"/>
      <c r="AL163" s="67" t="str">
        <f t="shared" si="24"/>
        <v>3F</v>
      </c>
      <c r="AM163" s="67" t="str">
        <f t="shared" si="25"/>
        <v>00</v>
      </c>
      <c r="AN163" s="67" t="str">
        <f t="shared" si="26"/>
        <v>00</v>
      </c>
      <c r="AO163" s="67" t="str">
        <f t="shared" si="27"/>
        <v>00</v>
      </c>
      <c r="AQ163" s="206" t="str">
        <f t="shared" si="22"/>
        <v xml:space="preserve">    (U4)0x0000003FU,                                                           /* 27 UNKNOWN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1</v>
      </c>
      <c r="AE164" s="132">
        <f t="shared" si="30"/>
        <v>1</v>
      </c>
      <c r="AF164" s="132">
        <f t="shared" si="30"/>
        <v>1</v>
      </c>
      <c r="AG164" s="132">
        <f t="shared" si="30"/>
        <v>1</v>
      </c>
      <c r="AH164" s="132">
        <f t="shared" si="30"/>
        <v>1</v>
      </c>
      <c r="AI164" s="132">
        <f t="shared" si="30"/>
        <v>1</v>
      </c>
      <c r="AJ164" s="52" t="str">
        <f t="shared" si="21"/>
        <v>UNKNOWN</v>
      </c>
      <c r="AK164" s="67"/>
      <c r="AL164" s="67" t="str">
        <f t="shared" si="24"/>
        <v>3F</v>
      </c>
      <c r="AM164" s="67" t="str">
        <f t="shared" si="25"/>
        <v>00</v>
      </c>
      <c r="AN164" s="67" t="str">
        <f t="shared" si="26"/>
        <v>00</v>
      </c>
      <c r="AO164" s="67" t="str">
        <f t="shared" si="27"/>
        <v>00</v>
      </c>
      <c r="AQ164" s="206" t="str">
        <f t="shared" si="22"/>
        <v xml:space="preserve">    (U4)0x0000003FU,                                                           /* 28 UNKNOWN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1</v>
      </c>
      <c r="AE165" s="132">
        <f t="shared" si="30"/>
        <v>1</v>
      </c>
      <c r="AF165" s="132">
        <f t="shared" si="30"/>
        <v>1</v>
      </c>
      <c r="AG165" s="132">
        <f t="shared" si="30"/>
        <v>1</v>
      </c>
      <c r="AH165" s="132">
        <f t="shared" si="30"/>
        <v>1</v>
      </c>
      <c r="AI165" s="132">
        <f t="shared" si="30"/>
        <v>1</v>
      </c>
      <c r="AJ165" s="52" t="str">
        <f t="shared" si="21"/>
        <v>UNKNOWN</v>
      </c>
      <c r="AK165" s="67"/>
      <c r="AL165" s="67" t="str">
        <f t="shared" si="24"/>
        <v>3F</v>
      </c>
      <c r="AM165" s="67" t="str">
        <f t="shared" si="25"/>
        <v>00</v>
      </c>
      <c r="AN165" s="67" t="str">
        <f t="shared" si="26"/>
        <v>00</v>
      </c>
      <c r="AO165" s="67" t="str">
        <f t="shared" si="27"/>
        <v>00</v>
      </c>
      <c r="AQ165" s="206" t="str">
        <f t="shared" si="22"/>
        <v xml:space="preserve">    (U4)0x0000003FU,                                                           /* 29 UNKNOWN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1</v>
      </c>
      <c r="AE166" s="132">
        <f t="shared" si="30"/>
        <v>1</v>
      </c>
      <c r="AF166" s="132">
        <f t="shared" si="30"/>
        <v>1</v>
      </c>
      <c r="AG166" s="132">
        <f t="shared" si="30"/>
        <v>1</v>
      </c>
      <c r="AH166" s="132">
        <f t="shared" si="30"/>
        <v>1</v>
      </c>
      <c r="AI166" s="132">
        <f t="shared" si="30"/>
        <v>1</v>
      </c>
      <c r="AJ166" s="52" t="str">
        <f t="shared" si="21"/>
        <v>UNKNOWN</v>
      </c>
      <c r="AK166" s="67"/>
      <c r="AL166" s="67" t="str">
        <f t="shared" si="24"/>
        <v>3F</v>
      </c>
      <c r="AM166" s="67" t="str">
        <f t="shared" si="25"/>
        <v>00</v>
      </c>
      <c r="AN166" s="67" t="str">
        <f t="shared" si="26"/>
        <v>00</v>
      </c>
      <c r="AO166" s="67" t="str">
        <f t="shared" si="27"/>
        <v>00</v>
      </c>
      <c r="AQ166" s="206" t="str">
        <f t="shared" si="22"/>
        <v xml:space="preserve">    (U4)0x0000003FU,                                                           /* 30 UNKNOWN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1</v>
      </c>
      <c r="AE167" s="132">
        <f t="shared" si="30"/>
        <v>1</v>
      </c>
      <c r="AF167" s="132">
        <f t="shared" si="30"/>
        <v>1</v>
      </c>
      <c r="AG167" s="132">
        <f t="shared" si="30"/>
        <v>1</v>
      </c>
      <c r="AH167" s="132">
        <f t="shared" si="30"/>
        <v>1</v>
      </c>
      <c r="AI167" s="132">
        <f>IF(OR(AI37=0,AI37=1),1,0)</f>
        <v>1</v>
      </c>
      <c r="AJ167" s="52" t="str">
        <f t="shared" si="21"/>
        <v>UNKNOWN</v>
      </c>
      <c r="AK167" s="67"/>
      <c r="AL167" s="67" t="str">
        <f t="shared" si="24"/>
        <v>3F</v>
      </c>
      <c r="AM167" s="67" t="str">
        <f t="shared" si="25"/>
        <v>00</v>
      </c>
      <c r="AN167" s="67" t="str">
        <f t="shared" si="26"/>
        <v>00</v>
      </c>
      <c r="AO167" s="67" t="str">
        <f t="shared" si="27"/>
        <v>00</v>
      </c>
      <c r="AQ167" s="206" t="str">
        <f t="shared" si="22"/>
        <v xml:space="preserve">    (U4)0x0000003FU,                                                           /* 31 UNKNOWN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1</v>
      </c>
      <c r="AE168" s="132">
        <f t="shared" si="31"/>
        <v>1</v>
      </c>
      <c r="AF168" s="132">
        <f t="shared" si="31"/>
        <v>1</v>
      </c>
      <c r="AG168" s="132">
        <f t="shared" si="31"/>
        <v>1</v>
      </c>
      <c r="AH168" s="132">
        <f t="shared" si="31"/>
        <v>1</v>
      </c>
      <c r="AI168" s="132">
        <f t="shared" si="31"/>
        <v>1</v>
      </c>
      <c r="AJ168" s="52" t="str">
        <f t="shared" si="21"/>
        <v>UNKNOWN</v>
      </c>
      <c r="AK168" s="67"/>
      <c r="AL168" s="67" t="str">
        <f t="shared" si="24"/>
        <v>3F</v>
      </c>
      <c r="AM168" s="67" t="str">
        <f t="shared" si="25"/>
        <v>00</v>
      </c>
      <c r="AN168" s="67" t="str">
        <f t="shared" si="26"/>
        <v>00</v>
      </c>
      <c r="AO168" s="67" t="str">
        <f t="shared" si="27"/>
        <v>00</v>
      </c>
      <c r="AQ168" s="206" t="str">
        <f t="shared" si="22"/>
        <v xml:space="preserve">    (U4)0x0000003FU,                                                           /* 32 UNKNOWN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1</v>
      </c>
      <c r="AE169" s="132">
        <f t="shared" si="31"/>
        <v>1</v>
      </c>
      <c r="AF169" s="132">
        <f t="shared" si="31"/>
        <v>1</v>
      </c>
      <c r="AG169" s="132">
        <f t="shared" si="31"/>
        <v>1</v>
      </c>
      <c r="AH169" s="132">
        <f t="shared" si="31"/>
        <v>1</v>
      </c>
      <c r="AI169" s="132">
        <f t="shared" si="31"/>
        <v>1</v>
      </c>
      <c r="AJ169" s="52" t="str">
        <f t="shared" si="21"/>
        <v>UNKNOWN</v>
      </c>
      <c r="AK169" s="67"/>
      <c r="AL169" s="67" t="str">
        <f t="shared" si="24"/>
        <v>3F</v>
      </c>
      <c r="AM169" s="67" t="str">
        <f t="shared" si="25"/>
        <v>00</v>
      </c>
      <c r="AN169" s="67" t="str">
        <f t="shared" si="26"/>
        <v>00</v>
      </c>
      <c r="AO169" s="67" t="str">
        <f t="shared" si="27"/>
        <v>00</v>
      </c>
      <c r="AQ169" s="206" t="str">
        <f t="shared" si="22"/>
        <v xml:space="preserve">    (U4)0x0000003FU,                                                           /* 33 UNKNOWN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1</v>
      </c>
      <c r="AE170" s="132">
        <f t="shared" si="31"/>
        <v>1</v>
      </c>
      <c r="AF170" s="132">
        <f t="shared" si="31"/>
        <v>1</v>
      </c>
      <c r="AG170" s="132">
        <f t="shared" si="31"/>
        <v>1</v>
      </c>
      <c r="AH170" s="132">
        <f t="shared" si="31"/>
        <v>1</v>
      </c>
      <c r="AI170" s="132">
        <f t="shared" si="31"/>
        <v>1</v>
      </c>
      <c r="AJ170" s="52" t="str">
        <f t="shared" si="21"/>
        <v>UNKNOWN</v>
      </c>
      <c r="AK170" s="67"/>
      <c r="AL170" s="67" t="str">
        <f t="shared" si="24"/>
        <v>3F</v>
      </c>
      <c r="AM170" s="67" t="str">
        <f t="shared" si="25"/>
        <v>00</v>
      </c>
      <c r="AN170" s="67" t="str">
        <f t="shared" si="26"/>
        <v>00</v>
      </c>
      <c r="AO170" s="67" t="str">
        <f t="shared" si="27"/>
        <v>00</v>
      </c>
      <c r="AQ170" s="206" t="str">
        <f t="shared" si="22"/>
        <v xml:space="preserve">    (U4)0x0000003FU,                                                           /* 34 UNKNOWN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1</v>
      </c>
      <c r="AE171" s="132">
        <f t="shared" si="31"/>
        <v>1</v>
      </c>
      <c r="AF171" s="132">
        <f t="shared" si="31"/>
        <v>1</v>
      </c>
      <c r="AG171" s="132">
        <f t="shared" si="31"/>
        <v>1</v>
      </c>
      <c r="AH171" s="132">
        <f t="shared" si="31"/>
        <v>1</v>
      </c>
      <c r="AI171" s="132">
        <f t="shared" si="31"/>
        <v>1</v>
      </c>
      <c r="AJ171" s="52" t="str">
        <f t="shared" si="21"/>
        <v>UNKNOWN</v>
      </c>
      <c r="AK171" s="67"/>
      <c r="AL171" s="67" t="str">
        <f t="shared" si="24"/>
        <v>3F</v>
      </c>
      <c r="AM171" s="67" t="str">
        <f t="shared" si="25"/>
        <v>00</v>
      </c>
      <c r="AN171" s="67" t="str">
        <f t="shared" si="26"/>
        <v>00</v>
      </c>
      <c r="AO171" s="67" t="str">
        <f t="shared" si="27"/>
        <v>00</v>
      </c>
      <c r="AQ171" s="206" t="str">
        <f t="shared" si="22"/>
        <v xml:space="preserve">    (U4)0x0000003FU,                                                           /* 35 UNKNOWN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1</v>
      </c>
      <c r="AE172" s="132">
        <f t="shared" si="31"/>
        <v>1</v>
      </c>
      <c r="AF172" s="132">
        <f t="shared" si="31"/>
        <v>1</v>
      </c>
      <c r="AG172" s="132">
        <f t="shared" si="31"/>
        <v>1</v>
      </c>
      <c r="AH172" s="132">
        <f t="shared" si="31"/>
        <v>1</v>
      </c>
      <c r="AI172" s="132">
        <f t="shared" si="31"/>
        <v>1</v>
      </c>
      <c r="AJ172" s="52" t="str">
        <f t="shared" si="21"/>
        <v>UNKNOWN</v>
      </c>
      <c r="AK172" s="67"/>
      <c r="AL172" s="67" t="str">
        <f t="shared" si="24"/>
        <v>3F</v>
      </c>
      <c r="AM172" s="67" t="str">
        <f t="shared" si="25"/>
        <v>00</v>
      </c>
      <c r="AN172" s="67" t="str">
        <f t="shared" si="26"/>
        <v>00</v>
      </c>
      <c r="AO172" s="67" t="str">
        <f t="shared" si="27"/>
        <v>00</v>
      </c>
      <c r="AQ172" s="206" t="str">
        <f t="shared" si="22"/>
        <v xml:space="preserve">    (U4)0x0000003FU,                                                           /* 36 UNKNOWN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1</v>
      </c>
      <c r="AE173" s="132">
        <f t="shared" si="31"/>
        <v>1</v>
      </c>
      <c r="AF173" s="132">
        <f t="shared" si="31"/>
        <v>1</v>
      </c>
      <c r="AG173" s="132">
        <f t="shared" si="31"/>
        <v>1</v>
      </c>
      <c r="AH173" s="132">
        <f t="shared" si="31"/>
        <v>1</v>
      </c>
      <c r="AI173" s="132">
        <f t="shared" si="31"/>
        <v>1</v>
      </c>
      <c r="AJ173" s="52" t="str">
        <f t="shared" si="21"/>
        <v>UNKNOWN</v>
      </c>
      <c r="AK173" s="67"/>
      <c r="AL173" s="67" t="str">
        <f t="shared" si="24"/>
        <v>3F</v>
      </c>
      <c r="AM173" s="67" t="str">
        <f t="shared" si="25"/>
        <v>00</v>
      </c>
      <c r="AN173" s="67" t="str">
        <f t="shared" si="26"/>
        <v>00</v>
      </c>
      <c r="AO173" s="67" t="str">
        <f t="shared" si="27"/>
        <v>00</v>
      </c>
      <c r="AQ173" s="206" t="str">
        <f t="shared" si="22"/>
        <v xml:space="preserve">    (U4)0x0000003FU,                                                           /* 37 UNKNOWN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1</v>
      </c>
      <c r="AE174" s="132">
        <f t="shared" si="31"/>
        <v>1</v>
      </c>
      <c r="AF174" s="132">
        <f t="shared" si="31"/>
        <v>1</v>
      </c>
      <c r="AG174" s="132">
        <f t="shared" si="31"/>
        <v>1</v>
      </c>
      <c r="AH174" s="132">
        <f t="shared" si="31"/>
        <v>1</v>
      </c>
      <c r="AI174" s="132">
        <f t="shared" si="31"/>
        <v>1</v>
      </c>
      <c r="AJ174" s="52" t="str">
        <f t="shared" si="21"/>
        <v>UNKNOWN</v>
      </c>
      <c r="AK174" s="67"/>
      <c r="AL174" s="67" t="str">
        <f t="shared" si="24"/>
        <v>3F</v>
      </c>
      <c r="AM174" s="67" t="str">
        <f t="shared" si="25"/>
        <v>00</v>
      </c>
      <c r="AN174" s="67" t="str">
        <f t="shared" si="26"/>
        <v>00</v>
      </c>
      <c r="AO174" s="67" t="str">
        <f t="shared" si="27"/>
        <v>00</v>
      </c>
      <c r="AQ174" s="206" t="str">
        <f t="shared" si="22"/>
        <v xml:space="preserve">    (U4)0x0000003FU,                                                           /* 38 UNKNOWN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1</v>
      </c>
      <c r="AE175" s="132">
        <f t="shared" si="31"/>
        <v>1</v>
      </c>
      <c r="AF175" s="132">
        <f t="shared" si="31"/>
        <v>1</v>
      </c>
      <c r="AG175" s="132">
        <f t="shared" si="31"/>
        <v>1</v>
      </c>
      <c r="AH175" s="132">
        <f t="shared" si="31"/>
        <v>1</v>
      </c>
      <c r="AI175" s="132">
        <f>IF(OR(AI45=0,AI45=1),1,0)</f>
        <v>1</v>
      </c>
      <c r="AJ175" s="52" t="str">
        <f t="shared" si="21"/>
        <v>UNKNOWN</v>
      </c>
      <c r="AK175" s="67"/>
      <c r="AL175" s="67" t="str">
        <f t="shared" si="24"/>
        <v>3F</v>
      </c>
      <c r="AM175" s="67" t="str">
        <f t="shared" si="25"/>
        <v>00</v>
      </c>
      <c r="AN175" s="67" t="str">
        <f t="shared" si="26"/>
        <v>00</v>
      </c>
      <c r="AO175" s="67" t="str">
        <f t="shared" si="27"/>
        <v>00</v>
      </c>
      <c r="AQ175" s="206" t="str">
        <f t="shared" si="22"/>
        <v xml:space="preserve">    (U4)0x0000003FU,                                                           /* 39 UNKNOWN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1</v>
      </c>
      <c r="AE176" s="132">
        <f t="shared" si="32"/>
        <v>1</v>
      </c>
      <c r="AF176" s="132">
        <f t="shared" si="32"/>
        <v>1</v>
      </c>
      <c r="AG176" s="132">
        <f t="shared" si="32"/>
        <v>1</v>
      </c>
      <c r="AH176" s="132">
        <f t="shared" si="32"/>
        <v>1</v>
      </c>
      <c r="AI176" s="132">
        <f t="shared" si="32"/>
        <v>1</v>
      </c>
      <c r="AJ176" s="52" t="str">
        <f t="shared" si="21"/>
        <v>UNKNOWN</v>
      </c>
      <c r="AK176" s="67"/>
      <c r="AL176" s="67" t="str">
        <f t="shared" si="24"/>
        <v>3F</v>
      </c>
      <c r="AM176" s="67" t="str">
        <f t="shared" si="25"/>
        <v>00</v>
      </c>
      <c r="AN176" s="67" t="str">
        <f t="shared" si="26"/>
        <v>00</v>
      </c>
      <c r="AO176" s="67" t="str">
        <f t="shared" si="27"/>
        <v>00</v>
      </c>
      <c r="AQ176" s="206" t="str">
        <f t="shared" si="22"/>
        <v xml:space="preserve">    (U4)0x0000003FU,                                                           /* 40 UNKNOWN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1</v>
      </c>
      <c r="AE177" s="132">
        <f t="shared" si="32"/>
        <v>1</v>
      </c>
      <c r="AF177" s="132">
        <f t="shared" si="32"/>
        <v>1</v>
      </c>
      <c r="AG177" s="132">
        <f t="shared" si="32"/>
        <v>1</v>
      </c>
      <c r="AH177" s="132">
        <f t="shared" si="32"/>
        <v>1</v>
      </c>
      <c r="AI177" s="132">
        <f t="shared" si="32"/>
        <v>1</v>
      </c>
      <c r="AJ177" s="52" t="str">
        <f t="shared" si="21"/>
        <v>UNKNOWN</v>
      </c>
      <c r="AK177" s="67"/>
      <c r="AL177" s="67" t="str">
        <f t="shared" si="24"/>
        <v>3F</v>
      </c>
      <c r="AM177" s="67" t="str">
        <f t="shared" si="25"/>
        <v>00</v>
      </c>
      <c r="AN177" s="67" t="str">
        <f t="shared" si="26"/>
        <v>00</v>
      </c>
      <c r="AO177" s="67" t="str">
        <f t="shared" si="27"/>
        <v>00</v>
      </c>
      <c r="AQ177" s="206" t="str">
        <f t="shared" si="22"/>
        <v xml:space="preserve">    (U4)0x0000003FU,                                                           /* 41 UNKNOWN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1</v>
      </c>
      <c r="AE178" s="132">
        <f t="shared" si="32"/>
        <v>1</v>
      </c>
      <c r="AF178" s="132">
        <f t="shared" si="32"/>
        <v>1</v>
      </c>
      <c r="AG178" s="132">
        <f t="shared" si="32"/>
        <v>1</v>
      </c>
      <c r="AH178" s="132">
        <f t="shared" si="32"/>
        <v>1</v>
      </c>
      <c r="AI178" s="132">
        <f t="shared" si="32"/>
        <v>1</v>
      </c>
      <c r="AJ178" s="52" t="str">
        <f t="shared" si="21"/>
        <v>UNKNOWN</v>
      </c>
      <c r="AK178" s="67"/>
      <c r="AL178" s="67" t="str">
        <f t="shared" si="24"/>
        <v>3F</v>
      </c>
      <c r="AM178" s="67" t="str">
        <f t="shared" si="25"/>
        <v>00</v>
      </c>
      <c r="AN178" s="67" t="str">
        <f t="shared" si="26"/>
        <v>00</v>
      </c>
      <c r="AO178" s="67" t="str">
        <f t="shared" si="27"/>
        <v>00</v>
      </c>
      <c r="AQ178" s="206" t="str">
        <f t="shared" si="22"/>
        <v xml:space="preserve">    (U4)0x0000003FU,                                                           /* 42 UNKNOWN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1</v>
      </c>
      <c r="AE179" s="132">
        <f t="shared" si="32"/>
        <v>1</v>
      </c>
      <c r="AF179" s="132">
        <f t="shared" si="32"/>
        <v>1</v>
      </c>
      <c r="AG179" s="132">
        <f t="shared" si="32"/>
        <v>1</v>
      </c>
      <c r="AH179" s="132">
        <f t="shared" si="32"/>
        <v>1</v>
      </c>
      <c r="AI179" s="132">
        <f t="shared" si="32"/>
        <v>1</v>
      </c>
      <c r="AJ179" s="52" t="str">
        <f t="shared" si="21"/>
        <v>UNKNOWN</v>
      </c>
      <c r="AK179" s="67"/>
      <c r="AL179" s="67" t="str">
        <f t="shared" si="24"/>
        <v>3F</v>
      </c>
      <c r="AM179" s="67" t="str">
        <f t="shared" si="25"/>
        <v>00</v>
      </c>
      <c r="AN179" s="67" t="str">
        <f t="shared" si="26"/>
        <v>00</v>
      </c>
      <c r="AO179" s="67" t="str">
        <f t="shared" si="27"/>
        <v>00</v>
      </c>
      <c r="AQ179" s="206" t="str">
        <f t="shared" si="22"/>
        <v xml:space="preserve">    (U4)0x0000003FU,                                                           /* 43 UNKNOWN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1</v>
      </c>
      <c r="AE180" s="132">
        <f t="shared" si="32"/>
        <v>1</v>
      </c>
      <c r="AF180" s="132">
        <f t="shared" si="32"/>
        <v>1</v>
      </c>
      <c r="AG180" s="132">
        <f t="shared" si="32"/>
        <v>1</v>
      </c>
      <c r="AH180" s="132">
        <f t="shared" si="32"/>
        <v>1</v>
      </c>
      <c r="AI180" s="132">
        <f t="shared" si="32"/>
        <v>1</v>
      </c>
      <c r="AJ180" s="52" t="str">
        <f t="shared" si="21"/>
        <v>UNKNOWN</v>
      </c>
      <c r="AK180" s="67"/>
      <c r="AL180" s="67" t="str">
        <f t="shared" si="24"/>
        <v>3F</v>
      </c>
      <c r="AM180" s="67" t="str">
        <f t="shared" si="25"/>
        <v>00</v>
      </c>
      <c r="AN180" s="67" t="str">
        <f t="shared" si="26"/>
        <v>00</v>
      </c>
      <c r="AO180" s="67" t="str">
        <f t="shared" si="27"/>
        <v>00</v>
      </c>
      <c r="AQ180" s="206" t="str">
        <f t="shared" si="22"/>
        <v xml:space="preserve">    (U4)0x0000003FU,                                                           /* 44 UNKNOWN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1</v>
      </c>
      <c r="AE181" s="132">
        <f t="shared" si="32"/>
        <v>1</v>
      </c>
      <c r="AF181" s="132">
        <f t="shared" si="32"/>
        <v>1</v>
      </c>
      <c r="AG181" s="132">
        <f t="shared" si="32"/>
        <v>1</v>
      </c>
      <c r="AH181" s="132">
        <f t="shared" si="32"/>
        <v>1</v>
      </c>
      <c r="AI181" s="132">
        <f t="shared" si="32"/>
        <v>1</v>
      </c>
      <c r="AJ181" s="52" t="str">
        <f t="shared" si="21"/>
        <v>UNKNOWN</v>
      </c>
      <c r="AK181" s="67"/>
      <c r="AL181" s="67" t="str">
        <f t="shared" si="24"/>
        <v>3F</v>
      </c>
      <c r="AM181" s="67" t="str">
        <f t="shared" si="25"/>
        <v>00</v>
      </c>
      <c r="AN181" s="67" t="str">
        <f t="shared" si="26"/>
        <v>00</v>
      </c>
      <c r="AO181" s="67" t="str">
        <f t="shared" si="27"/>
        <v>00</v>
      </c>
      <c r="AQ181" s="206" t="str">
        <f t="shared" si="22"/>
        <v xml:space="preserve">    (U4)0x0000003FU,                                                           /* 45 UNKNOWN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1</v>
      </c>
      <c r="AE182" s="132">
        <f t="shared" si="32"/>
        <v>1</v>
      </c>
      <c r="AF182" s="132">
        <f t="shared" si="32"/>
        <v>1</v>
      </c>
      <c r="AG182" s="132">
        <f t="shared" si="32"/>
        <v>1</v>
      </c>
      <c r="AH182" s="132">
        <f t="shared" si="32"/>
        <v>1</v>
      </c>
      <c r="AI182" s="132">
        <f t="shared" si="32"/>
        <v>1</v>
      </c>
      <c r="AJ182" s="52" t="str">
        <f t="shared" si="21"/>
        <v>UNKNOWN</v>
      </c>
      <c r="AK182" s="67"/>
      <c r="AL182" s="67" t="str">
        <f t="shared" si="24"/>
        <v>3F</v>
      </c>
      <c r="AM182" s="67" t="str">
        <f t="shared" si="25"/>
        <v>00</v>
      </c>
      <c r="AN182" s="67" t="str">
        <f t="shared" si="26"/>
        <v>00</v>
      </c>
      <c r="AO182" s="67" t="str">
        <f t="shared" si="27"/>
        <v>00</v>
      </c>
      <c r="AQ182" s="206" t="str">
        <f t="shared" si="22"/>
        <v xml:space="preserve">    (U4)0x0000003FU,                                                           /* 46 UNKNOWN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1</v>
      </c>
      <c r="AE183" s="132">
        <f t="shared" si="32"/>
        <v>1</v>
      </c>
      <c r="AF183" s="132">
        <f t="shared" si="32"/>
        <v>1</v>
      </c>
      <c r="AG183" s="132">
        <f t="shared" si="32"/>
        <v>1</v>
      </c>
      <c r="AH183" s="132">
        <f t="shared" si="32"/>
        <v>1</v>
      </c>
      <c r="AI183" s="132">
        <f>IF(OR(AI53=0,AI53=1),1,0)</f>
        <v>1</v>
      </c>
      <c r="AJ183" s="52" t="str">
        <f t="shared" si="21"/>
        <v>UNKNOWN</v>
      </c>
      <c r="AK183" s="67"/>
      <c r="AL183" s="67" t="str">
        <f t="shared" si="24"/>
        <v>3F</v>
      </c>
      <c r="AM183" s="67" t="str">
        <f t="shared" si="25"/>
        <v>00</v>
      </c>
      <c r="AN183" s="67" t="str">
        <f t="shared" si="26"/>
        <v>00</v>
      </c>
      <c r="AO183" s="67" t="str">
        <f t="shared" si="27"/>
        <v>00</v>
      </c>
      <c r="AQ183" s="206" t="str">
        <f t="shared" si="22"/>
        <v xml:space="preserve">    (U4)0x0000003FU,                                                           /* 47 UNKNOWN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1</v>
      </c>
      <c r="AE184" s="132">
        <f t="shared" si="33"/>
        <v>1</v>
      </c>
      <c r="AF184" s="132">
        <f t="shared" si="33"/>
        <v>1</v>
      </c>
      <c r="AG184" s="132">
        <f t="shared" si="33"/>
        <v>1</v>
      </c>
      <c r="AH184" s="132">
        <f t="shared" si="33"/>
        <v>1</v>
      </c>
      <c r="AI184" s="132">
        <f t="shared" si="33"/>
        <v>1</v>
      </c>
      <c r="AJ184" s="52" t="str">
        <f t="shared" si="21"/>
        <v>UNKNOWN</v>
      </c>
      <c r="AK184" s="67"/>
      <c r="AL184" s="67" t="str">
        <f t="shared" si="24"/>
        <v>3F</v>
      </c>
      <c r="AM184" s="67" t="str">
        <f t="shared" si="25"/>
        <v>00</v>
      </c>
      <c r="AN184" s="67" t="str">
        <f t="shared" si="26"/>
        <v>00</v>
      </c>
      <c r="AO184" s="67" t="str">
        <f t="shared" si="27"/>
        <v>00</v>
      </c>
      <c r="AQ184" s="206" t="str">
        <f t="shared" si="22"/>
        <v xml:space="preserve">    (U4)0x0000003FU,                                                           /* 48 UNKNOWN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1</v>
      </c>
      <c r="AE185" s="132">
        <f t="shared" si="33"/>
        <v>1</v>
      </c>
      <c r="AF185" s="132">
        <f t="shared" si="33"/>
        <v>1</v>
      </c>
      <c r="AG185" s="132">
        <f t="shared" si="33"/>
        <v>1</v>
      </c>
      <c r="AH185" s="132">
        <f t="shared" si="33"/>
        <v>1</v>
      </c>
      <c r="AI185" s="132">
        <f t="shared" si="33"/>
        <v>1</v>
      </c>
      <c r="AJ185" s="52" t="str">
        <f t="shared" si="21"/>
        <v>UNKNOWN</v>
      </c>
      <c r="AK185" s="67"/>
      <c r="AL185" s="67" t="str">
        <f t="shared" si="24"/>
        <v>3F</v>
      </c>
      <c r="AM185" s="67" t="str">
        <f t="shared" si="25"/>
        <v>00</v>
      </c>
      <c r="AN185" s="67" t="str">
        <f t="shared" si="26"/>
        <v>00</v>
      </c>
      <c r="AO185" s="67" t="str">
        <f t="shared" si="27"/>
        <v>00</v>
      </c>
      <c r="AQ185" s="206" t="str">
        <f t="shared" si="22"/>
        <v xml:space="preserve">    (U4)0x0000003FU,                                                           /* 49 UNKNOWN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1</v>
      </c>
      <c r="AE186" s="132">
        <f t="shared" si="33"/>
        <v>1</v>
      </c>
      <c r="AF186" s="132">
        <f t="shared" si="33"/>
        <v>1</v>
      </c>
      <c r="AG186" s="132">
        <f t="shared" si="33"/>
        <v>1</v>
      </c>
      <c r="AH186" s="132">
        <f t="shared" si="33"/>
        <v>1</v>
      </c>
      <c r="AI186" s="132">
        <f t="shared" si="33"/>
        <v>1</v>
      </c>
      <c r="AJ186" s="52" t="str">
        <f t="shared" si="21"/>
        <v>UNKNOWN</v>
      </c>
      <c r="AK186" s="67"/>
      <c r="AL186" s="67" t="str">
        <f t="shared" si="24"/>
        <v>3F</v>
      </c>
      <c r="AM186" s="67" t="str">
        <f t="shared" si="25"/>
        <v>00</v>
      </c>
      <c r="AN186" s="67" t="str">
        <f t="shared" si="26"/>
        <v>00</v>
      </c>
      <c r="AO186" s="67" t="str">
        <f t="shared" si="27"/>
        <v>00</v>
      </c>
      <c r="AQ186" s="206" t="str">
        <f t="shared" si="22"/>
        <v xml:space="preserve">    (U4)0x0000003FU,                                                           /* 50 UNKNOWN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1</v>
      </c>
      <c r="AE187" s="132">
        <f t="shared" si="33"/>
        <v>1</v>
      </c>
      <c r="AF187" s="132">
        <f t="shared" si="33"/>
        <v>1</v>
      </c>
      <c r="AG187" s="132">
        <f t="shared" si="33"/>
        <v>1</v>
      </c>
      <c r="AH187" s="132">
        <f t="shared" si="33"/>
        <v>1</v>
      </c>
      <c r="AI187" s="132">
        <f t="shared" si="33"/>
        <v>1</v>
      </c>
      <c r="AJ187" s="52" t="str">
        <f t="shared" si="21"/>
        <v>UNKNOWN</v>
      </c>
      <c r="AK187" s="67"/>
      <c r="AL187" s="67" t="str">
        <f t="shared" si="24"/>
        <v>3F</v>
      </c>
      <c r="AM187" s="67" t="str">
        <f t="shared" si="25"/>
        <v>00</v>
      </c>
      <c r="AN187" s="67" t="str">
        <f t="shared" si="26"/>
        <v>00</v>
      </c>
      <c r="AO187" s="67" t="str">
        <f t="shared" si="27"/>
        <v>00</v>
      </c>
      <c r="AQ187" s="206" t="str">
        <f t="shared" si="22"/>
        <v xml:space="preserve">    (U4)0x0000003FU,                                                           /* 51 UNKNOWN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1</v>
      </c>
      <c r="AE188" s="132">
        <f t="shared" si="33"/>
        <v>1</v>
      </c>
      <c r="AF188" s="132">
        <f t="shared" si="33"/>
        <v>1</v>
      </c>
      <c r="AG188" s="132">
        <f t="shared" si="33"/>
        <v>1</v>
      </c>
      <c r="AH188" s="132">
        <f t="shared" si="33"/>
        <v>1</v>
      </c>
      <c r="AI188" s="132">
        <f t="shared" si="33"/>
        <v>1</v>
      </c>
      <c r="AJ188" s="52" t="str">
        <f t="shared" si="21"/>
        <v>UNKNOWN</v>
      </c>
      <c r="AK188" s="67"/>
      <c r="AL188" s="67" t="str">
        <f t="shared" si="24"/>
        <v>3F</v>
      </c>
      <c r="AM188" s="67" t="str">
        <f t="shared" si="25"/>
        <v>00</v>
      </c>
      <c r="AN188" s="67" t="str">
        <f t="shared" si="26"/>
        <v>00</v>
      </c>
      <c r="AO188" s="67" t="str">
        <f t="shared" si="27"/>
        <v>00</v>
      </c>
      <c r="AQ188" s="206" t="str">
        <f t="shared" si="22"/>
        <v xml:space="preserve">    (U4)0x0000003FU,                                                           /* 52 UNKNOWN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1</v>
      </c>
      <c r="AE189" s="132">
        <f t="shared" si="33"/>
        <v>1</v>
      </c>
      <c r="AF189" s="132">
        <f t="shared" si="33"/>
        <v>1</v>
      </c>
      <c r="AG189" s="132">
        <f t="shared" si="33"/>
        <v>1</v>
      </c>
      <c r="AH189" s="132">
        <f t="shared" si="33"/>
        <v>1</v>
      </c>
      <c r="AI189" s="132">
        <f t="shared" si="33"/>
        <v>1</v>
      </c>
      <c r="AJ189" s="52" t="str">
        <f t="shared" si="21"/>
        <v>UNKNOWN</v>
      </c>
      <c r="AK189" s="67"/>
      <c r="AL189" s="67" t="str">
        <f t="shared" si="24"/>
        <v>3F</v>
      </c>
      <c r="AM189" s="67" t="str">
        <f t="shared" si="25"/>
        <v>00</v>
      </c>
      <c r="AN189" s="67" t="str">
        <f t="shared" si="26"/>
        <v>00</v>
      </c>
      <c r="AO189" s="67" t="str">
        <f t="shared" si="27"/>
        <v>00</v>
      </c>
      <c r="AQ189" s="206" t="str">
        <f t="shared" si="22"/>
        <v xml:space="preserve">    (U4)0x0000003FU,                                                           /* 53 UNKNOWN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1</v>
      </c>
      <c r="AE190" s="132">
        <f t="shared" si="33"/>
        <v>1</v>
      </c>
      <c r="AF190" s="132">
        <f t="shared" si="33"/>
        <v>1</v>
      </c>
      <c r="AG190" s="132">
        <f t="shared" si="33"/>
        <v>1</v>
      </c>
      <c r="AH190" s="132">
        <f t="shared" si="33"/>
        <v>1</v>
      </c>
      <c r="AI190" s="132">
        <f t="shared" si="33"/>
        <v>1</v>
      </c>
      <c r="AJ190" s="52" t="str">
        <f t="shared" si="21"/>
        <v>UNKNOWN</v>
      </c>
      <c r="AK190" s="67"/>
      <c r="AL190" s="67" t="str">
        <f t="shared" si="24"/>
        <v>3F</v>
      </c>
      <c r="AM190" s="67" t="str">
        <f t="shared" si="25"/>
        <v>00</v>
      </c>
      <c r="AN190" s="67" t="str">
        <f t="shared" si="26"/>
        <v>00</v>
      </c>
      <c r="AO190" s="67" t="str">
        <f t="shared" si="27"/>
        <v>00</v>
      </c>
      <c r="AQ190" s="206" t="str">
        <f t="shared" si="22"/>
        <v xml:space="preserve">    (U4)0x0000003FU,                                                           /* 54 UNKNOWN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1</v>
      </c>
      <c r="AE191" s="132">
        <f t="shared" si="33"/>
        <v>1</v>
      </c>
      <c r="AF191" s="132">
        <f t="shared" si="33"/>
        <v>1</v>
      </c>
      <c r="AG191" s="132">
        <f t="shared" si="33"/>
        <v>1</v>
      </c>
      <c r="AH191" s="132">
        <f t="shared" si="33"/>
        <v>1</v>
      </c>
      <c r="AI191" s="132">
        <f>IF(OR(AI61=0,AI61=1),1,0)</f>
        <v>1</v>
      </c>
      <c r="AJ191" s="52" t="str">
        <f t="shared" si="21"/>
        <v>UNKNOWN</v>
      </c>
      <c r="AK191" s="67"/>
      <c r="AL191" s="67" t="str">
        <f t="shared" si="24"/>
        <v>3F</v>
      </c>
      <c r="AM191" s="67" t="str">
        <f t="shared" si="25"/>
        <v>00</v>
      </c>
      <c r="AN191" s="67" t="str">
        <f t="shared" si="26"/>
        <v>00</v>
      </c>
      <c r="AO191" s="67" t="str">
        <f t="shared" si="27"/>
        <v>00</v>
      </c>
      <c r="AQ191" s="206" t="str">
        <f t="shared" si="22"/>
        <v xml:space="preserve">    (U4)0x0000003FU,                                                           /* 55 UNKNOWN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1</v>
      </c>
      <c r="AE192" s="132">
        <f t="shared" si="34"/>
        <v>1</v>
      </c>
      <c r="AF192" s="132">
        <f t="shared" si="34"/>
        <v>1</v>
      </c>
      <c r="AG192" s="132">
        <f t="shared" si="34"/>
        <v>1</v>
      </c>
      <c r="AH192" s="132">
        <f t="shared" si="34"/>
        <v>1</v>
      </c>
      <c r="AI192" s="132">
        <f t="shared" si="34"/>
        <v>1</v>
      </c>
      <c r="AJ192" s="52" t="str">
        <f t="shared" si="21"/>
        <v>UNKNOWN</v>
      </c>
      <c r="AK192" s="67"/>
      <c r="AL192" s="67" t="str">
        <f t="shared" si="24"/>
        <v>3F</v>
      </c>
      <c r="AM192" s="67" t="str">
        <f t="shared" si="25"/>
        <v>00</v>
      </c>
      <c r="AN192" s="67" t="str">
        <f t="shared" si="26"/>
        <v>00</v>
      </c>
      <c r="AO192" s="67" t="str">
        <f t="shared" si="27"/>
        <v>00</v>
      </c>
      <c r="AQ192" s="206" t="str">
        <f t="shared" si="22"/>
        <v xml:space="preserve">    (U4)0x0000003FU,                                                           /* 56 UNKNOWN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1</v>
      </c>
      <c r="AE193" s="132">
        <f t="shared" si="34"/>
        <v>1</v>
      </c>
      <c r="AF193" s="132">
        <f t="shared" si="34"/>
        <v>1</v>
      </c>
      <c r="AG193" s="132">
        <f t="shared" si="34"/>
        <v>1</v>
      </c>
      <c r="AH193" s="132">
        <f t="shared" si="34"/>
        <v>1</v>
      </c>
      <c r="AI193" s="132">
        <f t="shared" si="34"/>
        <v>1</v>
      </c>
      <c r="AJ193" s="52" t="str">
        <f t="shared" si="21"/>
        <v>UNKNOWN</v>
      </c>
      <c r="AK193" s="67"/>
      <c r="AL193" s="67" t="str">
        <f t="shared" si="24"/>
        <v>3F</v>
      </c>
      <c r="AM193" s="67" t="str">
        <f t="shared" si="25"/>
        <v>00</v>
      </c>
      <c r="AN193" s="67" t="str">
        <f t="shared" si="26"/>
        <v>00</v>
      </c>
      <c r="AO193" s="67" t="str">
        <f t="shared" si="27"/>
        <v>00</v>
      </c>
      <c r="AQ193" s="206" t="str">
        <f t="shared" si="22"/>
        <v xml:space="preserve">    (U4)0x0000003FU,                                                           /* 57 UNKNOWN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1</v>
      </c>
      <c r="AE194" s="132">
        <f t="shared" si="34"/>
        <v>1</v>
      </c>
      <c r="AF194" s="132">
        <f t="shared" si="34"/>
        <v>1</v>
      </c>
      <c r="AG194" s="132">
        <f t="shared" si="34"/>
        <v>1</v>
      </c>
      <c r="AH194" s="132">
        <f t="shared" si="34"/>
        <v>1</v>
      </c>
      <c r="AI194" s="132">
        <f t="shared" si="34"/>
        <v>1</v>
      </c>
      <c r="AJ194" s="52" t="str">
        <f t="shared" si="21"/>
        <v>UNKNOWN</v>
      </c>
      <c r="AK194" s="67"/>
      <c r="AL194" s="67" t="str">
        <f t="shared" si="24"/>
        <v>3F</v>
      </c>
      <c r="AM194" s="67" t="str">
        <f t="shared" si="25"/>
        <v>00</v>
      </c>
      <c r="AN194" s="67" t="str">
        <f t="shared" si="26"/>
        <v>00</v>
      </c>
      <c r="AO194" s="67" t="str">
        <f t="shared" si="27"/>
        <v>00</v>
      </c>
      <c r="AQ194" s="206" t="str">
        <f t="shared" si="22"/>
        <v xml:space="preserve">    (U4)0x0000003FU,                                                           /* 58 UNKNOWN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1</v>
      </c>
      <c r="AE195" s="132">
        <f t="shared" si="34"/>
        <v>1</v>
      </c>
      <c r="AF195" s="132">
        <f t="shared" si="34"/>
        <v>1</v>
      </c>
      <c r="AG195" s="132">
        <f t="shared" si="34"/>
        <v>1</v>
      </c>
      <c r="AH195" s="132">
        <f t="shared" si="34"/>
        <v>1</v>
      </c>
      <c r="AI195" s="132">
        <f t="shared" si="34"/>
        <v>1</v>
      </c>
      <c r="AJ195" s="52" t="str">
        <f t="shared" si="21"/>
        <v>UNKNOWN</v>
      </c>
      <c r="AK195" s="67"/>
      <c r="AL195" s="67" t="str">
        <f t="shared" si="24"/>
        <v>3F</v>
      </c>
      <c r="AM195" s="67" t="str">
        <f t="shared" si="25"/>
        <v>00</v>
      </c>
      <c r="AN195" s="67" t="str">
        <f t="shared" si="26"/>
        <v>00</v>
      </c>
      <c r="AO195" s="67" t="str">
        <f t="shared" si="27"/>
        <v>00</v>
      </c>
      <c r="AQ195" s="206" t="str">
        <f t="shared" si="22"/>
        <v xml:space="preserve">    (U4)0x0000003FU,                                                           /* 59 UNKNOWN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1</v>
      </c>
      <c r="AE196" s="132">
        <f t="shared" si="34"/>
        <v>1</v>
      </c>
      <c r="AF196" s="132">
        <f t="shared" si="34"/>
        <v>1</v>
      </c>
      <c r="AG196" s="132">
        <f t="shared" si="34"/>
        <v>1</v>
      </c>
      <c r="AH196" s="132">
        <f t="shared" si="34"/>
        <v>1</v>
      </c>
      <c r="AI196" s="132">
        <f t="shared" si="34"/>
        <v>1</v>
      </c>
      <c r="AJ196" s="52" t="str">
        <f t="shared" si="21"/>
        <v>UNKNOWN</v>
      </c>
      <c r="AK196" s="67"/>
      <c r="AL196" s="67" t="str">
        <f t="shared" si="24"/>
        <v>3F</v>
      </c>
      <c r="AM196" s="67" t="str">
        <f t="shared" si="25"/>
        <v>00</v>
      </c>
      <c r="AN196" s="67" t="str">
        <f t="shared" si="26"/>
        <v>00</v>
      </c>
      <c r="AO196" s="67" t="str">
        <f t="shared" si="27"/>
        <v>00</v>
      </c>
      <c r="AQ196" s="206" t="str">
        <f t="shared" si="22"/>
        <v xml:space="preserve">    (U4)0x0000003FU,                                                           /* 60 UNKNOWN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1</v>
      </c>
      <c r="AE197" s="132">
        <f t="shared" si="34"/>
        <v>1</v>
      </c>
      <c r="AF197" s="132">
        <f t="shared" si="34"/>
        <v>1</v>
      </c>
      <c r="AG197" s="132">
        <f t="shared" si="34"/>
        <v>1</v>
      </c>
      <c r="AH197" s="132">
        <f t="shared" si="34"/>
        <v>1</v>
      </c>
      <c r="AI197" s="132">
        <f t="shared" si="34"/>
        <v>1</v>
      </c>
      <c r="AJ197" s="52" t="str">
        <f t="shared" si="21"/>
        <v>UNKNOWN</v>
      </c>
      <c r="AK197" s="67"/>
      <c r="AL197" s="67" t="str">
        <f t="shared" si="24"/>
        <v>3F</v>
      </c>
      <c r="AM197" s="67" t="str">
        <f t="shared" si="25"/>
        <v>00</v>
      </c>
      <c r="AN197" s="67" t="str">
        <f t="shared" si="26"/>
        <v>00</v>
      </c>
      <c r="AO197" s="67" t="str">
        <f t="shared" si="27"/>
        <v>00</v>
      </c>
      <c r="AQ197" s="206" t="str">
        <f t="shared" si="22"/>
        <v xml:space="preserve">    (U4)0x0000003FU,                                                           /* 61 UNKNOWN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1</v>
      </c>
      <c r="AE198" s="132">
        <f t="shared" si="34"/>
        <v>1</v>
      </c>
      <c r="AF198" s="132">
        <f t="shared" si="34"/>
        <v>1</v>
      </c>
      <c r="AG198" s="132">
        <f t="shared" si="34"/>
        <v>1</v>
      </c>
      <c r="AH198" s="132">
        <f t="shared" si="34"/>
        <v>1</v>
      </c>
      <c r="AI198" s="132">
        <f t="shared" si="34"/>
        <v>1</v>
      </c>
      <c r="AJ198" s="52" t="str">
        <f t="shared" si="21"/>
        <v>UNKNOWN</v>
      </c>
      <c r="AK198" s="67"/>
      <c r="AL198" s="67" t="str">
        <f t="shared" si="24"/>
        <v>3F</v>
      </c>
      <c r="AM198" s="67" t="str">
        <f t="shared" si="25"/>
        <v>00</v>
      </c>
      <c r="AN198" s="67" t="str">
        <f t="shared" si="26"/>
        <v>00</v>
      </c>
      <c r="AO198" s="67" t="str">
        <f t="shared" si="27"/>
        <v>00</v>
      </c>
      <c r="AQ198" s="206" t="str">
        <f t="shared" si="22"/>
        <v xml:space="preserve">    (U4)0x0000003FU,                                                           /* 62 UNKNOWN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1</v>
      </c>
      <c r="AE199" s="132">
        <f t="shared" si="34"/>
        <v>1</v>
      </c>
      <c r="AF199" s="132">
        <f t="shared" si="34"/>
        <v>1</v>
      </c>
      <c r="AG199" s="132">
        <f t="shared" si="34"/>
        <v>1</v>
      </c>
      <c r="AH199" s="132">
        <f t="shared" si="34"/>
        <v>1</v>
      </c>
      <c r="AI199" s="132">
        <f>IF(OR(AI69=0,AI69=1),1,0)</f>
        <v>1</v>
      </c>
      <c r="AJ199" s="52" t="str">
        <f t="shared" si="21"/>
        <v>UNKNOWN</v>
      </c>
      <c r="AK199" s="67"/>
      <c r="AL199" s="67" t="str">
        <f t="shared" si="24"/>
        <v>3F</v>
      </c>
      <c r="AM199" s="67" t="str">
        <f t="shared" si="25"/>
        <v>00</v>
      </c>
      <c r="AN199" s="67" t="str">
        <f t="shared" si="26"/>
        <v>00</v>
      </c>
      <c r="AO199" s="67" t="str">
        <f t="shared" si="27"/>
        <v>00</v>
      </c>
      <c r="AQ199" s="206" t="str">
        <f t="shared" si="22"/>
        <v xml:space="preserve">    (U4)0x0000003FU                                                            /* 63 UNKNOWN                                         */</v>
      </c>
    </row>
  </sheetData>
  <protectedRanges>
    <protectedRange sqref="D6:AC69 L3:AC3" name="Table作成編集範囲"/>
    <protectedRange sqref="AJ6:AJ69" name="Table作成編集範囲_3"/>
    <protectedRange sqref="B3" name="Table作成編集範囲_4"/>
    <protectedRange sqref="AF14:AG21 AF30:AG37 AF46:AG53 AF62:AG69 AD54:AE69" name="Table作成編集範囲_5"/>
    <protectedRange sqref="AF6:AI13 AH14:AI21 AF22:AI29 AH30:AI37 AF38:AI45 AH46:AI53 AD6:AE53 AF54:AI61 AH62:AI69" name="Table作成編集範囲_1_1"/>
    <protectedRange sqref="AF3 AI3" name="Table作成編集範囲_2_2"/>
    <protectedRange sqref="AD3:AE3 AG3" name="Table作成編集範囲_2_1_1"/>
  </protectedRanges>
  <mergeCells count="5">
    <mergeCell ref="C2:C3"/>
    <mergeCell ref="AJ2:AJ3"/>
    <mergeCell ref="AD3:AE3"/>
    <mergeCell ref="AF3:AI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43">
      <formula>$B$3="Index Table"</formula>
    </cfRule>
  </conditionalFormatting>
  <pageMargins left="0.7" right="0.7" top="0.75" bottom="0.75" header="0.3" footer="0.3"/>
  <headerFooter>
    <oddHeader>&amp;C&amp;"Calibri"&amp;10&amp;KFF0000 CONFIDENTIAL&amp;1#_x000D_</oddHead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255"/>
  <sheetViews>
    <sheetView zoomScale="70" zoomScaleNormal="70" workbookViewId="0"/>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 thickBot="1">
      <c r="B2" s="25" t="s">
        <v>385</v>
      </c>
      <c r="C2" s="206"/>
      <c r="D2" s="206"/>
      <c r="E2" s="206"/>
      <c r="F2" s="206"/>
      <c r="G2" s="206"/>
      <c r="H2" s="206"/>
      <c r="I2" s="206"/>
      <c r="J2" s="206"/>
      <c r="K2" s="206"/>
      <c r="L2" s="206"/>
      <c r="M2" s="206"/>
      <c r="N2" s="206"/>
      <c r="O2" s="206"/>
      <c r="P2" s="206"/>
      <c r="Q2" s="206"/>
    </row>
    <row r="3" spans="2:17" ht="15" thickBot="1">
      <c r="B3" s="102" t="s">
        <v>123</v>
      </c>
      <c r="C3" s="351" t="s">
        <v>203</v>
      </c>
      <c r="D3" s="352"/>
      <c r="E3" s="352"/>
      <c r="F3" s="352"/>
      <c r="G3" s="352"/>
      <c r="H3" s="352"/>
      <c r="I3" s="352"/>
      <c r="J3" s="353"/>
      <c r="K3" s="178"/>
      <c r="L3" s="178"/>
      <c r="M3" s="181"/>
      <c r="N3" s="179"/>
      <c r="O3" s="179"/>
      <c r="P3" s="179"/>
      <c r="Q3" s="180"/>
    </row>
    <row r="4" spans="2:17">
      <c r="B4" s="75"/>
      <c r="C4" s="32" t="s">
        <v>154</v>
      </c>
      <c r="D4" s="32"/>
      <c r="E4" s="32"/>
      <c r="F4" s="32"/>
      <c r="G4" s="32"/>
      <c r="H4" s="32"/>
      <c r="I4" s="32"/>
      <c r="J4" s="32"/>
      <c r="K4" s="32"/>
      <c r="L4" s="32"/>
      <c r="M4" s="28" t="s">
        <v>122</v>
      </c>
      <c r="N4" s="48" t="s">
        <v>20</v>
      </c>
      <c r="O4" s="49"/>
      <c r="P4" s="49"/>
      <c r="Q4" s="50"/>
    </row>
    <row r="5" spans="2:17">
      <c r="B5" s="76" t="s">
        <v>21</v>
      </c>
      <c r="C5" s="354" t="s">
        <v>172</v>
      </c>
      <c r="D5" s="349"/>
      <c r="E5" s="349"/>
      <c r="F5" s="349"/>
      <c r="G5" s="349"/>
      <c r="H5" s="349"/>
      <c r="I5" s="349"/>
      <c r="J5" s="350"/>
      <c r="K5" s="34" t="s">
        <v>22</v>
      </c>
      <c r="L5" s="199"/>
      <c r="M5" s="267" t="s">
        <v>361</v>
      </c>
      <c r="N5" s="82" t="s">
        <v>216</v>
      </c>
      <c r="O5" s="82" t="s">
        <v>24</v>
      </c>
      <c r="P5" s="200" t="s">
        <v>215</v>
      </c>
      <c r="Q5" s="145" t="s">
        <v>26</v>
      </c>
    </row>
    <row r="6" spans="2:17">
      <c r="B6" s="76" t="s">
        <v>33</v>
      </c>
      <c r="C6" s="172" t="s">
        <v>164</v>
      </c>
      <c r="D6" s="172" t="s">
        <v>155</v>
      </c>
      <c r="E6" s="172" t="s">
        <v>164</v>
      </c>
      <c r="F6" s="172" t="s">
        <v>164</v>
      </c>
      <c r="G6" s="172" t="s">
        <v>164</v>
      </c>
      <c r="H6" s="172" t="s">
        <v>164</v>
      </c>
      <c r="I6" s="172" t="s">
        <v>164</v>
      </c>
      <c r="J6" s="172" t="s">
        <v>164</v>
      </c>
      <c r="K6" s="143" t="s">
        <v>100</v>
      </c>
      <c r="L6" s="144" t="s">
        <v>100</v>
      </c>
      <c r="M6" s="29" t="s">
        <v>48</v>
      </c>
      <c r="N6" s="83"/>
      <c r="O6" s="83"/>
      <c r="P6" s="44"/>
      <c r="Q6" s="145"/>
    </row>
    <row r="7" spans="2:17" ht="27">
      <c r="B7" s="77" t="s">
        <v>27</v>
      </c>
      <c r="C7" s="348" t="s">
        <v>151</v>
      </c>
      <c r="D7" s="349"/>
      <c r="E7" s="349"/>
      <c r="F7" s="349"/>
      <c r="G7" s="349"/>
      <c r="H7" s="349"/>
      <c r="I7" s="349"/>
      <c r="J7" s="350"/>
      <c r="K7" s="26" t="s">
        <v>328</v>
      </c>
      <c r="L7" s="26" t="s">
        <v>328</v>
      </c>
      <c r="M7" s="30"/>
      <c r="N7" s="83"/>
      <c r="O7" s="83"/>
      <c r="P7" s="44"/>
      <c r="Q7" s="145"/>
    </row>
    <row r="8" spans="2:17" ht="136.5">
      <c r="B8" s="76" t="s">
        <v>28</v>
      </c>
      <c r="C8" s="173" t="s">
        <v>156</v>
      </c>
      <c r="D8" s="173" t="s">
        <v>62</v>
      </c>
      <c r="E8" s="173" t="s">
        <v>157</v>
      </c>
      <c r="F8" s="173" t="s">
        <v>158</v>
      </c>
      <c r="G8" s="173" t="s">
        <v>159</v>
      </c>
      <c r="H8" s="173" t="s">
        <v>160</v>
      </c>
      <c r="I8" s="173" t="s">
        <v>205</v>
      </c>
      <c r="J8" s="173" t="s">
        <v>161</v>
      </c>
      <c r="K8" s="26" t="s">
        <v>328</v>
      </c>
      <c r="L8" s="26" t="s">
        <v>329</v>
      </c>
      <c r="M8" s="29" t="s">
        <v>29</v>
      </c>
      <c r="N8" s="83"/>
      <c r="O8" s="83"/>
      <c r="P8" s="44"/>
      <c r="Q8" s="145"/>
    </row>
    <row r="9" spans="2:17" ht="154.5" customHeight="1" thickBot="1">
      <c r="B9" s="78" t="s">
        <v>30</v>
      </c>
      <c r="C9" s="174" t="s">
        <v>163</v>
      </c>
      <c r="D9" s="174" t="s">
        <v>155</v>
      </c>
      <c r="E9" s="174" t="s">
        <v>163</v>
      </c>
      <c r="F9" s="174" t="s">
        <v>163</v>
      </c>
      <c r="G9" s="174" t="s">
        <v>163</v>
      </c>
      <c r="H9" s="174" t="s">
        <v>163</v>
      </c>
      <c r="I9" s="174" t="s">
        <v>163</v>
      </c>
      <c r="J9" s="174" t="s">
        <v>163</v>
      </c>
      <c r="K9" s="203" t="s">
        <v>236</v>
      </c>
      <c r="L9" s="227" t="s">
        <v>390</v>
      </c>
      <c r="M9" s="31" t="s">
        <v>380</v>
      </c>
      <c r="N9" s="202"/>
      <c r="O9" s="202"/>
      <c r="P9" s="201" t="s">
        <v>384</v>
      </c>
      <c r="Q9" s="146"/>
    </row>
    <row r="10" spans="2:17" ht="14.25" thickTop="1">
      <c r="B10" s="79" t="s">
        <v>217</v>
      </c>
      <c r="C10" s="175" t="s">
        <v>162</v>
      </c>
      <c r="D10" s="175" t="s">
        <v>162</v>
      </c>
      <c r="E10" s="175" t="s">
        <v>162</v>
      </c>
      <c r="F10" s="175" t="s">
        <v>162</v>
      </c>
      <c r="G10" s="175" t="s">
        <v>162</v>
      </c>
      <c r="H10" s="175" t="s">
        <v>162</v>
      </c>
      <c r="I10" s="175" t="s">
        <v>162</v>
      </c>
      <c r="J10" s="175" t="s">
        <v>162</v>
      </c>
      <c r="K10" s="35" t="s">
        <v>207</v>
      </c>
      <c r="L10" s="36" t="s">
        <v>378</v>
      </c>
      <c r="M10" s="37" t="s">
        <v>32</v>
      </c>
      <c r="N10" s="45"/>
      <c r="O10" s="45"/>
      <c r="P10" s="38" t="s">
        <v>223</v>
      </c>
      <c r="Q10" s="147"/>
    </row>
    <row r="11" spans="2:17">
      <c r="B11" s="229" t="s">
        <v>388</v>
      </c>
      <c r="C11" s="175" t="s">
        <v>162</v>
      </c>
      <c r="D11" s="175" t="s">
        <v>162</v>
      </c>
      <c r="E11" s="175" t="s">
        <v>162</v>
      </c>
      <c r="F11" s="175" t="s">
        <v>162</v>
      </c>
      <c r="G11" s="175" t="s">
        <v>162</v>
      </c>
      <c r="H11" s="175" t="s">
        <v>162</v>
      </c>
      <c r="I11" s="175" t="s">
        <v>162</v>
      </c>
      <c r="J11" s="175" t="s">
        <v>162</v>
      </c>
      <c r="K11" s="35" t="s">
        <v>206</v>
      </c>
      <c r="L11" s="36" t="s">
        <v>377</v>
      </c>
      <c r="M11" s="228" t="s">
        <v>256</v>
      </c>
      <c r="N11" s="45"/>
      <c r="O11" s="45"/>
      <c r="P11" s="230" t="s">
        <v>381</v>
      </c>
      <c r="Q11" s="147"/>
    </row>
    <row r="12" spans="2:17">
      <c r="B12" s="79" t="s">
        <v>389</v>
      </c>
      <c r="C12" s="175" t="s">
        <v>162</v>
      </c>
      <c r="D12" s="175" t="s">
        <v>162</v>
      </c>
      <c r="E12" s="175" t="s">
        <v>162</v>
      </c>
      <c r="F12" s="175" t="s">
        <v>162</v>
      </c>
      <c r="G12" s="175" t="s">
        <v>162</v>
      </c>
      <c r="H12" s="175" t="s">
        <v>162</v>
      </c>
      <c r="I12" s="175" t="s">
        <v>162</v>
      </c>
      <c r="J12" s="175" t="s">
        <v>162</v>
      </c>
      <c r="K12" s="35" t="s">
        <v>206</v>
      </c>
      <c r="L12" s="36" t="s">
        <v>376</v>
      </c>
      <c r="M12" s="37" t="s">
        <v>262</v>
      </c>
      <c r="N12" s="45"/>
      <c r="O12" s="45"/>
      <c r="P12" s="38" t="s">
        <v>382</v>
      </c>
      <c r="Q12" s="147"/>
    </row>
    <row r="13" spans="2:17">
      <c r="B13" s="79" t="s">
        <v>391</v>
      </c>
      <c r="C13" s="176" t="s">
        <v>162</v>
      </c>
      <c r="D13" s="176" t="s">
        <v>162</v>
      </c>
      <c r="E13" s="176" t="s">
        <v>162</v>
      </c>
      <c r="F13" s="176" t="s">
        <v>162</v>
      </c>
      <c r="G13" s="176" t="s">
        <v>162</v>
      </c>
      <c r="H13" s="176" t="s">
        <v>162</v>
      </c>
      <c r="I13" s="176" t="s">
        <v>162</v>
      </c>
      <c r="J13" s="176" t="s">
        <v>162</v>
      </c>
      <c r="K13" s="35" t="s">
        <v>206</v>
      </c>
      <c r="L13" s="33" t="s">
        <v>379</v>
      </c>
      <c r="M13" s="39" t="s">
        <v>264</v>
      </c>
      <c r="N13" s="46"/>
      <c r="O13" s="46"/>
      <c r="P13" s="38" t="s">
        <v>383</v>
      </c>
      <c r="Q13" s="148"/>
    </row>
    <row r="14" spans="2:17">
      <c r="B14" s="79" t="s">
        <v>221</v>
      </c>
      <c r="C14" s="176" t="s">
        <v>162</v>
      </c>
      <c r="D14" s="176" t="s">
        <v>162</v>
      </c>
      <c r="E14" s="176" t="s">
        <v>162</v>
      </c>
      <c r="F14" s="176" t="s">
        <v>162</v>
      </c>
      <c r="G14" s="176" t="s">
        <v>162</v>
      </c>
      <c r="H14" s="176" t="s">
        <v>162</v>
      </c>
      <c r="I14" s="176" t="s">
        <v>162</v>
      </c>
      <c r="J14" s="176" t="s">
        <v>162</v>
      </c>
      <c r="K14" s="35" t="s">
        <v>229</v>
      </c>
      <c r="L14" s="33" t="s">
        <v>209</v>
      </c>
      <c r="M14" s="39" t="s">
        <v>32</v>
      </c>
      <c r="N14" s="46"/>
      <c r="O14" s="46"/>
      <c r="P14" s="38" t="s">
        <v>31</v>
      </c>
      <c r="Q14" s="148"/>
    </row>
    <row r="15" spans="2:17">
      <c r="B15" s="79" t="s">
        <v>222</v>
      </c>
      <c r="C15" s="176" t="s">
        <v>162</v>
      </c>
      <c r="D15" s="176" t="s">
        <v>162</v>
      </c>
      <c r="E15" s="176" t="s">
        <v>162</v>
      </c>
      <c r="F15" s="176" t="s">
        <v>162</v>
      </c>
      <c r="G15" s="176" t="s">
        <v>162</v>
      </c>
      <c r="H15" s="176" t="s">
        <v>162</v>
      </c>
      <c r="I15" s="176" t="s">
        <v>162</v>
      </c>
      <c r="J15" s="176" t="s">
        <v>162</v>
      </c>
      <c r="K15" s="35" t="s">
        <v>230</v>
      </c>
      <c r="L15" s="33" t="s">
        <v>225</v>
      </c>
      <c r="M15" s="39" t="s">
        <v>405</v>
      </c>
      <c r="N15" s="46"/>
      <c r="O15" s="46"/>
      <c r="P15" s="38" t="s">
        <v>383</v>
      </c>
      <c r="Q15" s="148"/>
    </row>
    <row r="16" spans="2:17">
      <c r="B16" s="79" t="s">
        <v>235</v>
      </c>
      <c r="C16" s="176" t="s">
        <v>162</v>
      </c>
      <c r="D16" s="176" t="s">
        <v>162</v>
      </c>
      <c r="E16" s="176" t="s">
        <v>162</v>
      </c>
      <c r="F16" s="176" t="s">
        <v>162</v>
      </c>
      <c r="G16" s="176" t="s">
        <v>162</v>
      </c>
      <c r="H16" s="176" t="s">
        <v>162</v>
      </c>
      <c r="I16" s="176" t="s">
        <v>162</v>
      </c>
      <c r="J16" s="176" t="s">
        <v>162</v>
      </c>
      <c r="K16" s="35" t="s">
        <v>231</v>
      </c>
      <c r="L16" s="33" t="s">
        <v>224</v>
      </c>
      <c r="M16" s="39" t="s">
        <v>405</v>
      </c>
      <c r="N16" s="46"/>
      <c r="O16" s="46"/>
      <c r="P16" s="38" t="s">
        <v>383</v>
      </c>
      <c r="Q16" s="148"/>
    </row>
    <row r="17" spans="2:61" ht="14.25" thickBot="1">
      <c r="B17" s="21" t="s">
        <v>237</v>
      </c>
      <c r="C17" s="177" t="s">
        <v>162</v>
      </c>
      <c r="D17" s="177" t="s">
        <v>162</v>
      </c>
      <c r="E17" s="177" t="s">
        <v>162</v>
      </c>
      <c r="F17" s="177" t="s">
        <v>162</v>
      </c>
      <c r="G17" s="177" t="s">
        <v>162</v>
      </c>
      <c r="H17" s="177" t="s">
        <v>162</v>
      </c>
      <c r="I17" s="177" t="s">
        <v>162</v>
      </c>
      <c r="J17" s="177" t="s">
        <v>162</v>
      </c>
      <c r="K17" s="40" t="s">
        <v>209</v>
      </c>
      <c r="L17" s="41" t="s">
        <v>224</v>
      </c>
      <c r="M17" s="42" t="s">
        <v>32</v>
      </c>
      <c r="N17" s="47"/>
      <c r="O17" s="47"/>
      <c r="P17" s="40" t="s">
        <v>31</v>
      </c>
      <c r="Q17" s="149"/>
    </row>
    <row r="18" spans="2:61">
      <c r="B18" s="206"/>
      <c r="C18" s="206"/>
      <c r="D18" s="206"/>
      <c r="E18" s="206"/>
      <c r="F18" s="206"/>
      <c r="G18" s="206"/>
      <c r="H18" s="206"/>
      <c r="I18" s="206"/>
      <c r="J18" s="206"/>
      <c r="K18" s="206"/>
      <c r="L18" s="206"/>
      <c r="M18" s="206"/>
      <c r="N18" s="206"/>
      <c r="O18" s="206"/>
      <c r="P18" s="206"/>
      <c r="Q18" s="206"/>
    </row>
    <row r="19" spans="2:61">
      <c r="B19" s="206"/>
      <c r="C19" s="206"/>
      <c r="D19" s="206"/>
      <c r="E19" s="206"/>
      <c r="F19" s="206"/>
      <c r="G19" s="206"/>
      <c r="H19" s="206"/>
      <c r="I19" s="206"/>
      <c r="J19" s="206"/>
      <c r="K19" s="206"/>
      <c r="L19" s="206"/>
      <c r="M19" s="206"/>
      <c r="N19" s="206"/>
      <c r="O19" s="206"/>
      <c r="P19" s="206"/>
      <c r="Q19" s="206"/>
    </row>
    <row r="20" spans="2:61">
      <c r="B20" s="206"/>
      <c r="C20" s="206"/>
      <c r="D20" s="206"/>
      <c r="E20" s="206"/>
      <c r="F20" s="206"/>
      <c r="G20" s="206"/>
      <c r="H20" s="206"/>
      <c r="I20" s="206"/>
      <c r="J20" s="206"/>
      <c r="K20" s="206"/>
      <c r="L20" s="206"/>
      <c r="M20" s="206"/>
      <c r="N20" s="206"/>
      <c r="O20" s="206"/>
      <c r="P20" s="206"/>
      <c r="Q20" s="206"/>
      <c r="BH20" s="220"/>
      <c r="BI20" s="206"/>
    </row>
    <row r="21" spans="2:61">
      <c r="B21" s="206"/>
      <c r="C21" s="206"/>
      <c r="D21" s="206"/>
      <c r="E21" s="206"/>
      <c r="F21" s="206"/>
      <c r="G21" s="206"/>
      <c r="H21" s="206"/>
      <c r="I21" s="206"/>
      <c r="J21" s="206"/>
      <c r="K21" s="206"/>
      <c r="L21" s="206"/>
      <c r="M21" s="206"/>
      <c r="N21" s="206"/>
      <c r="O21" s="206"/>
      <c r="P21" s="206"/>
      <c r="Q21" s="206"/>
      <c r="BH21" s="220"/>
    </row>
    <row r="22" spans="2:61">
      <c r="B22" s="206"/>
      <c r="C22" s="206"/>
      <c r="D22" s="206"/>
      <c r="E22" s="206"/>
      <c r="F22" s="206"/>
      <c r="G22" s="206"/>
      <c r="H22" s="206"/>
      <c r="I22" s="206"/>
      <c r="J22" s="206"/>
      <c r="K22" s="206"/>
      <c r="L22" s="206"/>
      <c r="M22" s="206"/>
      <c r="N22" s="206"/>
      <c r="O22" s="206"/>
      <c r="P22" s="206"/>
      <c r="Q22" s="206"/>
      <c r="BH22" s="220"/>
    </row>
    <row r="23" spans="2:61">
      <c r="BH23" s="220"/>
    </row>
    <row r="24" spans="2:61">
      <c r="BH24" s="220"/>
    </row>
    <row r="25" spans="2:61">
      <c r="BH25" s="220"/>
    </row>
    <row r="26" spans="2:61">
      <c r="BH26" s="220"/>
    </row>
    <row r="27" spans="2:61">
      <c r="BH27" s="220"/>
    </row>
    <row r="28" spans="2:61">
      <c r="BH28" s="220"/>
    </row>
    <row r="29" spans="2:61">
      <c r="BH29" s="220"/>
    </row>
    <row r="30" spans="2:61">
      <c r="BH30" s="220"/>
    </row>
    <row r="31" spans="2:61">
      <c r="BH31" s="220"/>
    </row>
    <row r="32" spans="2:61" ht="15" thickBot="1">
      <c r="B32" s="25" t="s">
        <v>386</v>
      </c>
      <c r="C32" s="206"/>
      <c r="D32" s="206"/>
      <c r="E32" s="206"/>
      <c r="F32" s="206"/>
      <c r="G32" s="206"/>
      <c r="H32" s="206"/>
      <c r="I32" s="206"/>
      <c r="J32" s="206"/>
      <c r="K32" s="206"/>
      <c r="L32" s="206"/>
      <c r="M32" s="206"/>
      <c r="N32" s="206"/>
      <c r="O32" s="206"/>
      <c r="P32" s="206"/>
      <c r="Q32" s="206"/>
      <c r="BH32" s="220"/>
    </row>
    <row r="33" spans="2:60" ht="15" thickBot="1">
      <c r="B33" s="102" t="s">
        <v>123</v>
      </c>
      <c r="C33" s="351" t="s">
        <v>203</v>
      </c>
      <c r="D33" s="352"/>
      <c r="E33" s="352"/>
      <c r="F33" s="352"/>
      <c r="G33" s="352"/>
      <c r="H33" s="352"/>
      <c r="I33" s="352"/>
      <c r="J33" s="353"/>
      <c r="K33" s="178"/>
      <c r="L33" s="178"/>
      <c r="M33" s="181"/>
      <c r="N33" s="179"/>
      <c r="O33" s="179"/>
      <c r="P33" s="179"/>
      <c r="Q33" s="180"/>
      <c r="BH33" s="220"/>
    </row>
    <row r="34" spans="2:60">
      <c r="B34" s="75"/>
      <c r="C34" s="32" t="s">
        <v>154</v>
      </c>
      <c r="D34" s="32"/>
      <c r="E34" s="32"/>
      <c r="F34" s="32"/>
      <c r="G34" s="32"/>
      <c r="H34" s="32"/>
      <c r="I34" s="32"/>
      <c r="J34" s="32"/>
      <c r="K34" s="32"/>
      <c r="L34" s="32"/>
      <c r="M34" s="28" t="s">
        <v>122</v>
      </c>
      <c r="N34" s="48" t="s">
        <v>20</v>
      </c>
      <c r="O34" s="49"/>
      <c r="P34" s="49"/>
      <c r="Q34" s="50"/>
      <c r="BH34" s="220"/>
    </row>
    <row r="35" spans="2:60">
      <c r="B35" s="76" t="s">
        <v>21</v>
      </c>
      <c r="C35" s="354" t="s">
        <v>172</v>
      </c>
      <c r="D35" s="349"/>
      <c r="E35" s="349"/>
      <c r="F35" s="349"/>
      <c r="G35" s="349"/>
      <c r="H35" s="349"/>
      <c r="I35" s="349"/>
      <c r="J35" s="350"/>
      <c r="K35" s="34" t="s">
        <v>22</v>
      </c>
      <c r="L35" s="199"/>
      <c r="M35" s="267" t="s">
        <v>362</v>
      </c>
      <c r="N35" s="82" t="s">
        <v>216</v>
      </c>
      <c r="O35" s="200" t="s">
        <v>214</v>
      </c>
      <c r="P35" s="82" t="s">
        <v>25</v>
      </c>
      <c r="Q35" s="145" t="s">
        <v>26</v>
      </c>
      <c r="BH35" s="220"/>
    </row>
    <row r="36" spans="2:60">
      <c r="B36" s="76" t="s">
        <v>33</v>
      </c>
      <c r="C36" s="172" t="s">
        <v>164</v>
      </c>
      <c r="D36" s="172" t="s">
        <v>155</v>
      </c>
      <c r="E36" s="172" t="s">
        <v>164</v>
      </c>
      <c r="F36" s="172" t="s">
        <v>164</v>
      </c>
      <c r="G36" s="172" t="s">
        <v>164</v>
      </c>
      <c r="H36" s="172" t="s">
        <v>164</v>
      </c>
      <c r="I36" s="172" t="s">
        <v>164</v>
      </c>
      <c r="J36" s="172" t="s">
        <v>164</v>
      </c>
      <c r="K36" s="143" t="s">
        <v>100</v>
      </c>
      <c r="L36" s="144" t="s">
        <v>100</v>
      </c>
      <c r="M36" s="29" t="s">
        <v>48</v>
      </c>
      <c r="N36" s="83"/>
      <c r="O36" s="44"/>
      <c r="P36" s="83"/>
      <c r="Q36" s="145"/>
      <c r="BH36" s="220"/>
    </row>
    <row r="37" spans="2:60" ht="27">
      <c r="B37" s="77" t="s">
        <v>27</v>
      </c>
      <c r="C37" s="348" t="s">
        <v>151</v>
      </c>
      <c r="D37" s="349"/>
      <c r="E37" s="349"/>
      <c r="F37" s="349"/>
      <c r="G37" s="349"/>
      <c r="H37" s="349"/>
      <c r="I37" s="349"/>
      <c r="J37" s="350"/>
      <c r="K37" s="1" t="s">
        <v>327</v>
      </c>
      <c r="L37" s="26" t="s">
        <v>327</v>
      </c>
      <c r="M37" s="30"/>
      <c r="N37" s="83"/>
      <c r="O37" s="44"/>
      <c r="P37" s="83"/>
      <c r="Q37" s="145"/>
      <c r="BH37" s="220"/>
    </row>
    <row r="38" spans="2:60" ht="136.5">
      <c r="B38" s="76" t="s">
        <v>28</v>
      </c>
      <c r="C38" s="173" t="s">
        <v>156</v>
      </c>
      <c r="D38" s="173" t="s">
        <v>62</v>
      </c>
      <c r="E38" s="173" t="s">
        <v>157</v>
      </c>
      <c r="F38" s="173" t="s">
        <v>158</v>
      </c>
      <c r="G38" s="173" t="s">
        <v>159</v>
      </c>
      <c r="H38" s="173" t="s">
        <v>160</v>
      </c>
      <c r="I38" s="173" t="s">
        <v>205</v>
      </c>
      <c r="J38" s="173" t="s">
        <v>161</v>
      </c>
      <c r="K38" s="26" t="s">
        <v>327</v>
      </c>
      <c r="L38" s="26" t="s">
        <v>326</v>
      </c>
      <c r="M38" s="29" t="s">
        <v>29</v>
      </c>
      <c r="N38" s="83"/>
      <c r="O38" s="44"/>
      <c r="P38" s="83"/>
      <c r="Q38" s="145"/>
      <c r="BH38" s="220"/>
    </row>
    <row r="39" spans="2:60" ht="54.75" thickBot="1">
      <c r="B39" s="78" t="s">
        <v>30</v>
      </c>
      <c r="C39" s="174" t="s">
        <v>163</v>
      </c>
      <c r="D39" s="174" t="s">
        <v>155</v>
      </c>
      <c r="E39" s="174" t="s">
        <v>163</v>
      </c>
      <c r="F39" s="174" t="s">
        <v>163</v>
      </c>
      <c r="G39" s="174" t="s">
        <v>163</v>
      </c>
      <c r="H39" s="174" t="s">
        <v>163</v>
      </c>
      <c r="I39" s="174" t="s">
        <v>163</v>
      </c>
      <c r="J39" s="174" t="s">
        <v>163</v>
      </c>
      <c r="K39" s="222" t="s">
        <v>242</v>
      </c>
      <c r="L39" s="27" t="s">
        <v>393</v>
      </c>
      <c r="M39" s="31" t="s">
        <v>392</v>
      </c>
      <c r="N39" s="202"/>
      <c r="O39" s="268" t="s">
        <v>387</v>
      </c>
      <c r="P39" s="81"/>
      <c r="Q39" s="146"/>
      <c r="BH39" s="220"/>
    </row>
    <row r="40" spans="2:60" ht="14.25" thickTop="1">
      <c r="B40" s="79" t="s">
        <v>226</v>
      </c>
      <c r="C40" s="175" t="s">
        <v>162</v>
      </c>
      <c r="D40" s="175" t="s">
        <v>162</v>
      </c>
      <c r="E40" s="175" t="s">
        <v>162</v>
      </c>
      <c r="F40" s="175" t="s">
        <v>162</v>
      </c>
      <c r="G40" s="175" t="s">
        <v>162</v>
      </c>
      <c r="H40" s="175" t="s">
        <v>162</v>
      </c>
      <c r="I40" s="175" t="s">
        <v>162</v>
      </c>
      <c r="J40" s="175" t="s">
        <v>162</v>
      </c>
      <c r="K40" s="223" t="s">
        <v>207</v>
      </c>
      <c r="L40" s="36" t="s">
        <v>218</v>
      </c>
      <c r="M40" s="37" t="s">
        <v>32</v>
      </c>
      <c r="N40" s="45"/>
      <c r="O40" s="38" t="s">
        <v>227</v>
      </c>
      <c r="P40" s="45"/>
      <c r="Q40" s="147"/>
      <c r="BH40" s="220"/>
    </row>
    <row r="41" spans="2:60">
      <c r="B41" s="79" t="s">
        <v>394</v>
      </c>
      <c r="C41" s="175" t="s">
        <v>162</v>
      </c>
      <c r="D41" s="175" t="s">
        <v>162</v>
      </c>
      <c r="E41" s="175" t="s">
        <v>162</v>
      </c>
      <c r="F41" s="175" t="s">
        <v>162</v>
      </c>
      <c r="G41" s="175" t="s">
        <v>162</v>
      </c>
      <c r="H41" s="175" t="s">
        <v>162</v>
      </c>
      <c r="I41" s="175" t="s">
        <v>162</v>
      </c>
      <c r="J41" s="175" t="s">
        <v>162</v>
      </c>
      <c r="K41" s="224" t="s">
        <v>207</v>
      </c>
      <c r="L41" s="36" t="s">
        <v>219</v>
      </c>
      <c r="M41" s="37" t="s">
        <v>256</v>
      </c>
      <c r="N41" s="45"/>
      <c r="O41" s="38" t="s">
        <v>396</v>
      </c>
      <c r="P41" s="45"/>
      <c r="Q41" s="147"/>
      <c r="BH41" s="220"/>
    </row>
    <row r="42" spans="2:60">
      <c r="B42" s="79" t="s">
        <v>395</v>
      </c>
      <c r="C42" s="175" t="s">
        <v>162</v>
      </c>
      <c r="D42" s="175" t="s">
        <v>162</v>
      </c>
      <c r="E42" s="175" t="s">
        <v>162</v>
      </c>
      <c r="F42" s="175" t="s">
        <v>162</v>
      </c>
      <c r="G42" s="175" t="s">
        <v>162</v>
      </c>
      <c r="H42" s="175" t="s">
        <v>162</v>
      </c>
      <c r="I42" s="175" t="s">
        <v>162</v>
      </c>
      <c r="J42" s="175" t="s">
        <v>162</v>
      </c>
      <c r="K42" s="224" t="s">
        <v>207</v>
      </c>
      <c r="L42" s="36" t="s">
        <v>220</v>
      </c>
      <c r="M42" s="37" t="s">
        <v>257</v>
      </c>
      <c r="N42" s="45"/>
      <c r="O42" s="38" t="s">
        <v>397</v>
      </c>
      <c r="P42" s="45"/>
      <c r="Q42" s="147"/>
      <c r="BH42" s="220"/>
    </row>
    <row r="43" spans="2:60">
      <c r="B43" s="229" t="s">
        <v>211</v>
      </c>
      <c r="C43" s="269" t="s">
        <v>162</v>
      </c>
      <c r="D43" s="269" t="s">
        <v>162</v>
      </c>
      <c r="E43" s="269" t="s">
        <v>162</v>
      </c>
      <c r="F43" s="269" t="s">
        <v>162</v>
      </c>
      <c r="G43" s="269" t="s">
        <v>162</v>
      </c>
      <c r="H43" s="269" t="s">
        <v>162</v>
      </c>
      <c r="I43" s="269" t="s">
        <v>162</v>
      </c>
      <c r="J43" s="269" t="s">
        <v>162</v>
      </c>
      <c r="K43" s="224" t="s">
        <v>207</v>
      </c>
      <c r="L43" s="270" t="s">
        <v>208</v>
      </c>
      <c r="M43" s="271" t="s">
        <v>32</v>
      </c>
      <c r="N43" s="46"/>
      <c r="O43" s="38" t="s">
        <v>228</v>
      </c>
      <c r="P43" s="46"/>
      <c r="Q43" s="148"/>
      <c r="BH43" s="220"/>
    </row>
    <row r="44" spans="2:60">
      <c r="B44" s="229" t="s">
        <v>221</v>
      </c>
      <c r="C44" s="269" t="s">
        <v>162</v>
      </c>
      <c r="D44" s="269" t="s">
        <v>162</v>
      </c>
      <c r="E44" s="269" t="s">
        <v>162</v>
      </c>
      <c r="F44" s="269" t="s">
        <v>162</v>
      </c>
      <c r="G44" s="269" t="s">
        <v>162</v>
      </c>
      <c r="H44" s="269" t="s">
        <v>162</v>
      </c>
      <c r="I44" s="269" t="s">
        <v>162</v>
      </c>
      <c r="J44" s="269" t="s">
        <v>162</v>
      </c>
      <c r="K44" s="224" t="s">
        <v>212</v>
      </c>
      <c r="L44" s="270" t="s">
        <v>209</v>
      </c>
      <c r="M44" s="271" t="s">
        <v>32</v>
      </c>
      <c r="N44" s="46"/>
      <c r="O44" s="38" t="s">
        <v>31</v>
      </c>
      <c r="P44" s="46"/>
      <c r="Q44" s="148"/>
      <c r="BH44" s="220"/>
    </row>
    <row r="45" spans="2:60">
      <c r="B45" s="229" t="s">
        <v>222</v>
      </c>
      <c r="C45" s="269" t="s">
        <v>162</v>
      </c>
      <c r="D45" s="269" t="s">
        <v>162</v>
      </c>
      <c r="E45" s="269" t="s">
        <v>162</v>
      </c>
      <c r="F45" s="269" t="s">
        <v>162</v>
      </c>
      <c r="G45" s="269" t="s">
        <v>162</v>
      </c>
      <c r="H45" s="269" t="s">
        <v>162</v>
      </c>
      <c r="I45" s="269" t="s">
        <v>162</v>
      </c>
      <c r="J45" s="269" t="s">
        <v>162</v>
      </c>
      <c r="K45" s="224" t="s">
        <v>213</v>
      </c>
      <c r="L45" s="270" t="s">
        <v>209</v>
      </c>
      <c r="M45" s="271" t="s">
        <v>32</v>
      </c>
      <c r="N45" s="46"/>
      <c r="O45" s="38" t="s">
        <v>31</v>
      </c>
      <c r="P45" s="46"/>
      <c r="Q45" s="148"/>
      <c r="BH45" s="220"/>
    </row>
    <row r="46" spans="2:60">
      <c r="B46" s="229" t="s">
        <v>235</v>
      </c>
      <c r="C46" s="269" t="s">
        <v>162</v>
      </c>
      <c r="D46" s="269" t="s">
        <v>162</v>
      </c>
      <c r="E46" s="269" t="s">
        <v>162</v>
      </c>
      <c r="F46" s="269" t="s">
        <v>162</v>
      </c>
      <c r="G46" s="269" t="s">
        <v>162</v>
      </c>
      <c r="H46" s="269" t="s">
        <v>162</v>
      </c>
      <c r="I46" s="269" t="s">
        <v>162</v>
      </c>
      <c r="J46" s="269" t="s">
        <v>162</v>
      </c>
      <c r="K46" s="224" t="s">
        <v>208</v>
      </c>
      <c r="L46" s="270" t="s">
        <v>209</v>
      </c>
      <c r="M46" s="271" t="s">
        <v>32</v>
      </c>
      <c r="N46" s="46"/>
      <c r="O46" s="38" t="s">
        <v>31</v>
      </c>
      <c r="P46" s="46"/>
      <c r="Q46" s="148"/>
      <c r="BH46" s="220"/>
    </row>
    <row r="47" spans="2:60" ht="14.25" thickBot="1">
      <c r="B47" s="21" t="s">
        <v>237</v>
      </c>
      <c r="C47" s="177" t="s">
        <v>162</v>
      </c>
      <c r="D47" s="177" t="s">
        <v>162</v>
      </c>
      <c r="E47" s="177" t="s">
        <v>162</v>
      </c>
      <c r="F47" s="177" t="s">
        <v>162</v>
      </c>
      <c r="G47" s="177" t="s">
        <v>162</v>
      </c>
      <c r="H47" s="177" t="s">
        <v>162</v>
      </c>
      <c r="I47" s="177" t="s">
        <v>162</v>
      </c>
      <c r="J47" s="177" t="s">
        <v>162</v>
      </c>
      <c r="K47" s="225" t="s">
        <v>209</v>
      </c>
      <c r="L47" s="41" t="s">
        <v>224</v>
      </c>
      <c r="M47" s="42" t="s">
        <v>32</v>
      </c>
      <c r="N47" s="47"/>
      <c r="O47" s="43" t="s">
        <v>31</v>
      </c>
      <c r="P47" s="47"/>
      <c r="Q47" s="149"/>
      <c r="BH47" s="220"/>
    </row>
    <row r="48" spans="2:60">
      <c r="B48" s="206"/>
      <c r="C48" s="206"/>
      <c r="D48" s="206"/>
      <c r="E48" s="206"/>
      <c r="F48" s="206"/>
      <c r="G48" s="206"/>
      <c r="H48" s="206"/>
      <c r="I48" s="206"/>
      <c r="J48" s="206"/>
      <c r="K48" s="206"/>
      <c r="L48" s="206"/>
      <c r="M48" s="206"/>
      <c r="N48" s="206"/>
      <c r="O48" s="206"/>
      <c r="P48" s="206"/>
      <c r="Q48" s="206"/>
      <c r="BH48" s="220"/>
    </row>
    <row r="49" spans="2:103">
      <c r="BH49" s="220"/>
    </row>
    <row r="50" spans="2:103">
      <c r="BH50" s="220"/>
    </row>
    <row r="51" spans="2:103">
      <c r="BH51" s="220"/>
    </row>
    <row r="52" spans="2:103">
      <c r="BH52" s="220"/>
    </row>
    <row r="53" spans="2:103">
      <c r="BH53" s="220"/>
    </row>
    <row r="54" spans="2:103">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6"/>
      <c r="AZ54" s="206"/>
      <c r="BA54" s="206"/>
      <c r="BB54" s="206"/>
      <c r="BC54" s="206"/>
      <c r="BD54" s="206"/>
      <c r="BE54" s="206"/>
      <c r="BF54" s="206"/>
      <c r="BG54" s="206"/>
      <c r="BH54" s="220"/>
      <c r="BI54" s="206"/>
      <c r="BJ54" s="206"/>
      <c r="BK54" s="206"/>
      <c r="BL54" s="206"/>
      <c r="BM54" s="206"/>
      <c r="BN54" s="206"/>
      <c r="BO54" s="206"/>
      <c r="BP54" s="206"/>
      <c r="BQ54" s="206"/>
      <c r="BR54" s="206"/>
      <c r="BS54" s="206"/>
      <c r="BT54" s="206"/>
      <c r="BU54" s="206"/>
      <c r="BV54" s="206"/>
      <c r="BW54" s="206"/>
      <c r="BX54" s="206"/>
      <c r="BY54" s="206"/>
      <c r="BZ54" s="206"/>
      <c r="CA54" s="206"/>
      <c r="CB54" s="206"/>
      <c r="CC54" s="206"/>
      <c r="CD54" s="206"/>
      <c r="CE54" s="206"/>
      <c r="CF54" s="206"/>
      <c r="CG54" s="206"/>
      <c r="CH54" s="206"/>
      <c r="CI54" s="206"/>
      <c r="CJ54" s="206"/>
      <c r="CK54" s="206"/>
      <c r="CL54" s="206"/>
      <c r="CM54" s="206"/>
      <c r="CN54" s="206"/>
      <c r="CO54" s="206"/>
      <c r="CP54" s="206"/>
      <c r="CQ54" s="206"/>
      <c r="CR54" s="206"/>
      <c r="CS54" s="206"/>
      <c r="CT54" s="206"/>
      <c r="CU54" s="206"/>
      <c r="CV54" s="206"/>
      <c r="CW54" s="206"/>
      <c r="CX54" s="206"/>
      <c r="CY54" s="206"/>
    </row>
    <row r="55" spans="2:103">
      <c r="W55" s="206"/>
      <c r="X55" s="206"/>
      <c r="Y55" s="206"/>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6"/>
      <c r="AY55" s="206"/>
      <c r="AZ55" s="206"/>
      <c r="BA55" s="206"/>
      <c r="BB55" s="206"/>
      <c r="BC55" s="206"/>
      <c r="BD55" s="206"/>
      <c r="BE55" s="206"/>
      <c r="BF55" s="206"/>
      <c r="BG55" s="206"/>
      <c r="BH55" s="220"/>
      <c r="BI55" s="206"/>
      <c r="BJ55" s="206"/>
      <c r="BK55" s="206"/>
      <c r="BL55" s="206"/>
      <c r="BM55" s="206"/>
      <c r="BN55" s="206"/>
      <c r="BO55" s="206"/>
      <c r="BP55" s="206"/>
      <c r="BQ55" s="206"/>
      <c r="BR55" s="206"/>
      <c r="BS55" s="206"/>
      <c r="BT55" s="206"/>
      <c r="BU55" s="206"/>
      <c r="BV55" s="206"/>
      <c r="BW55" s="206"/>
      <c r="BX55" s="206"/>
      <c r="BY55" s="206"/>
      <c r="BZ55" s="206"/>
      <c r="CA55" s="206"/>
      <c r="CB55" s="206"/>
      <c r="CC55" s="206"/>
      <c r="CD55" s="206"/>
      <c r="CE55" s="206"/>
      <c r="CF55" s="206"/>
      <c r="CG55" s="206"/>
      <c r="CH55" s="206"/>
      <c r="CI55" s="206"/>
      <c r="CJ55" s="206"/>
      <c r="CK55" s="206"/>
      <c r="CL55" s="206"/>
      <c r="CM55" s="206"/>
      <c r="CN55" s="206"/>
      <c r="CO55" s="206"/>
      <c r="CP55" s="206"/>
      <c r="CQ55" s="206"/>
      <c r="CR55" s="206"/>
      <c r="CS55" s="206"/>
      <c r="CT55" s="206"/>
      <c r="CU55" s="206"/>
      <c r="CV55" s="206"/>
      <c r="CW55" s="206"/>
      <c r="CX55" s="206"/>
      <c r="CY55" s="206"/>
    </row>
    <row r="56" spans="2:103">
      <c r="BH56" s="220"/>
    </row>
    <row r="57" spans="2:103">
      <c r="BH57" s="220"/>
    </row>
    <row r="58" spans="2:103" ht="15" thickBot="1">
      <c r="B58" s="25" t="s">
        <v>420</v>
      </c>
      <c r="C58" s="206"/>
      <c r="D58" s="206"/>
      <c r="E58" s="206"/>
      <c r="F58" s="206"/>
      <c r="G58" s="206"/>
      <c r="H58" s="206"/>
      <c r="I58" s="206"/>
      <c r="J58" s="206"/>
      <c r="K58" s="206"/>
      <c r="L58" s="206"/>
      <c r="M58" s="206"/>
      <c r="N58" s="206"/>
      <c r="O58" s="206"/>
      <c r="P58" s="206"/>
      <c r="Q58" s="206"/>
      <c r="BH58" s="220"/>
    </row>
    <row r="59" spans="2:103" ht="15" thickBot="1">
      <c r="B59" s="102" t="s">
        <v>123</v>
      </c>
      <c r="C59" s="351" t="s">
        <v>203</v>
      </c>
      <c r="D59" s="352"/>
      <c r="E59" s="352"/>
      <c r="F59" s="352"/>
      <c r="G59" s="352"/>
      <c r="H59" s="352"/>
      <c r="I59" s="352"/>
      <c r="J59" s="353"/>
      <c r="K59" s="178"/>
      <c r="L59" s="178"/>
      <c r="M59" s="181"/>
      <c r="N59" s="179"/>
      <c r="O59" s="179"/>
      <c r="P59" s="179"/>
      <c r="Q59" s="180"/>
      <c r="BH59" s="220"/>
    </row>
    <row r="60" spans="2:103">
      <c r="B60" s="75"/>
      <c r="C60" s="32" t="s">
        <v>154</v>
      </c>
      <c r="D60" s="32"/>
      <c r="E60" s="32"/>
      <c r="F60" s="32"/>
      <c r="G60" s="32"/>
      <c r="H60" s="32"/>
      <c r="I60" s="32"/>
      <c r="J60" s="32"/>
      <c r="K60" s="32"/>
      <c r="L60" s="32"/>
      <c r="M60" s="28" t="s">
        <v>51</v>
      </c>
      <c r="N60" s="48" t="s">
        <v>20</v>
      </c>
      <c r="O60" s="49"/>
      <c r="P60" s="49"/>
      <c r="Q60" s="50"/>
      <c r="BH60" s="220"/>
    </row>
    <row r="61" spans="2:103">
      <c r="B61" s="76" t="s">
        <v>21</v>
      </c>
      <c r="C61" s="354" t="s">
        <v>171</v>
      </c>
      <c r="D61" s="349"/>
      <c r="E61" s="349"/>
      <c r="F61" s="349"/>
      <c r="G61" s="349"/>
      <c r="H61" s="349"/>
      <c r="I61" s="349"/>
      <c r="J61" s="350"/>
      <c r="K61" s="34" t="s">
        <v>22</v>
      </c>
      <c r="L61" s="199"/>
      <c r="M61" s="267" t="s">
        <v>325</v>
      </c>
      <c r="N61" s="82" t="s">
        <v>216</v>
      </c>
      <c r="O61" s="82" t="s">
        <v>24</v>
      </c>
      <c r="P61" s="200" t="s">
        <v>215</v>
      </c>
      <c r="Q61" s="145" t="s">
        <v>26</v>
      </c>
      <c r="BH61" s="220"/>
    </row>
    <row r="62" spans="2:103">
      <c r="B62" s="76" t="s">
        <v>33</v>
      </c>
      <c r="C62" s="172" t="s">
        <v>155</v>
      </c>
      <c r="D62" s="172" t="s">
        <v>155</v>
      </c>
      <c r="E62" s="172" t="s">
        <v>155</v>
      </c>
      <c r="F62" s="172" t="s">
        <v>155</v>
      </c>
      <c r="G62" s="172" t="s">
        <v>155</v>
      </c>
      <c r="H62" s="172" t="s">
        <v>155</v>
      </c>
      <c r="I62" s="172" t="s">
        <v>155</v>
      </c>
      <c r="J62" s="172" t="s">
        <v>155</v>
      </c>
      <c r="K62" s="143" t="s">
        <v>100</v>
      </c>
      <c r="L62" s="144" t="s">
        <v>100</v>
      </c>
      <c r="M62" s="29" t="s">
        <v>48</v>
      </c>
      <c r="N62" s="83"/>
      <c r="O62" s="83"/>
      <c r="P62" s="44"/>
      <c r="Q62" s="145"/>
      <c r="BH62" s="220"/>
    </row>
    <row r="63" spans="2:103" ht="27">
      <c r="B63" s="77" t="s">
        <v>27</v>
      </c>
      <c r="C63" s="348" t="s">
        <v>35</v>
      </c>
      <c r="D63" s="349"/>
      <c r="E63" s="349"/>
      <c r="F63" s="349"/>
      <c r="G63" s="349"/>
      <c r="H63" s="349"/>
      <c r="I63" s="349"/>
      <c r="J63" s="350"/>
      <c r="K63" s="26" t="s">
        <v>328</v>
      </c>
      <c r="L63" s="26" t="s">
        <v>328</v>
      </c>
      <c r="M63" s="30"/>
      <c r="N63" s="83"/>
      <c r="O63" s="83"/>
      <c r="P63" s="44"/>
      <c r="Q63" s="145"/>
      <c r="BH63" s="220"/>
    </row>
    <row r="64" spans="2:103" ht="136.5">
      <c r="B64" s="76" t="s">
        <v>28</v>
      </c>
      <c r="C64" s="173" t="s">
        <v>156</v>
      </c>
      <c r="D64" s="173" t="s">
        <v>62</v>
      </c>
      <c r="E64" s="173" t="s">
        <v>157</v>
      </c>
      <c r="F64" s="173" t="s">
        <v>158</v>
      </c>
      <c r="G64" s="173" t="s">
        <v>159</v>
      </c>
      <c r="H64" s="173" t="s">
        <v>160</v>
      </c>
      <c r="I64" s="173" t="s">
        <v>205</v>
      </c>
      <c r="J64" s="173" t="s">
        <v>161</v>
      </c>
      <c r="K64" s="26" t="s">
        <v>328</v>
      </c>
      <c r="L64" s="26" t="s">
        <v>351</v>
      </c>
      <c r="M64" s="29" t="s">
        <v>29</v>
      </c>
      <c r="N64" s="83"/>
      <c r="O64" s="83"/>
      <c r="P64" s="44"/>
      <c r="Q64" s="145"/>
      <c r="BH64" s="220"/>
    </row>
    <row r="65" spans="2:103" ht="108.75" thickBot="1">
      <c r="B65" s="78" t="s">
        <v>30</v>
      </c>
      <c r="C65" s="174" t="s">
        <v>163</v>
      </c>
      <c r="D65" s="174" t="s">
        <v>155</v>
      </c>
      <c r="E65" s="174" t="s">
        <v>163</v>
      </c>
      <c r="F65" s="174" t="s">
        <v>163</v>
      </c>
      <c r="G65" s="174" t="s">
        <v>163</v>
      </c>
      <c r="H65" s="174" t="s">
        <v>163</v>
      </c>
      <c r="I65" s="174" t="s">
        <v>163</v>
      </c>
      <c r="J65" s="174" t="s">
        <v>163</v>
      </c>
      <c r="K65" s="203" t="s">
        <v>236</v>
      </c>
      <c r="L65" s="227" t="s">
        <v>400</v>
      </c>
      <c r="M65" s="31" t="s">
        <v>399</v>
      </c>
      <c r="N65" s="202"/>
      <c r="O65" s="202"/>
      <c r="P65" s="201" t="s">
        <v>398</v>
      </c>
      <c r="Q65" s="146"/>
      <c r="BH65" s="220"/>
    </row>
    <row r="66" spans="2:103" ht="14.25" thickTop="1">
      <c r="B66" s="79" t="s">
        <v>217</v>
      </c>
      <c r="C66" s="175" t="s">
        <v>162</v>
      </c>
      <c r="D66" s="175" t="s">
        <v>162</v>
      </c>
      <c r="E66" s="175" t="s">
        <v>162</v>
      </c>
      <c r="F66" s="175" t="s">
        <v>162</v>
      </c>
      <c r="G66" s="175" t="s">
        <v>162</v>
      </c>
      <c r="H66" s="175" t="s">
        <v>162</v>
      </c>
      <c r="I66" s="175" t="s">
        <v>162</v>
      </c>
      <c r="J66" s="175" t="s">
        <v>162</v>
      </c>
      <c r="K66" s="35" t="s">
        <v>207</v>
      </c>
      <c r="L66" s="36" t="s">
        <v>378</v>
      </c>
      <c r="M66" s="37" t="s">
        <v>32</v>
      </c>
      <c r="N66" s="45"/>
      <c r="O66" s="45"/>
      <c r="P66" s="38" t="s">
        <v>155</v>
      </c>
      <c r="Q66" s="147"/>
      <c r="BH66" s="220"/>
    </row>
    <row r="67" spans="2:103">
      <c r="B67" s="229" t="s">
        <v>413</v>
      </c>
      <c r="C67" s="175" t="s">
        <v>162</v>
      </c>
      <c r="D67" s="175" t="s">
        <v>162</v>
      </c>
      <c r="E67" s="175" t="s">
        <v>162</v>
      </c>
      <c r="F67" s="175" t="s">
        <v>162</v>
      </c>
      <c r="G67" s="175" t="s">
        <v>162</v>
      </c>
      <c r="H67" s="175" t="s">
        <v>162</v>
      </c>
      <c r="I67" s="175" t="s">
        <v>162</v>
      </c>
      <c r="J67" s="175" t="s">
        <v>162</v>
      </c>
      <c r="K67" s="35" t="s">
        <v>206</v>
      </c>
      <c r="L67" s="36" t="s">
        <v>377</v>
      </c>
      <c r="M67" s="228" t="s">
        <v>269</v>
      </c>
      <c r="N67" s="45"/>
      <c r="O67" s="45"/>
      <c r="P67" s="230" t="s">
        <v>406</v>
      </c>
      <c r="Q67" s="147"/>
      <c r="BH67" s="220"/>
    </row>
    <row r="68" spans="2:103">
      <c r="B68" s="229" t="s">
        <v>419</v>
      </c>
      <c r="C68" s="175" t="s">
        <v>162</v>
      </c>
      <c r="D68" s="175" t="s">
        <v>162</v>
      </c>
      <c r="E68" s="175" t="s">
        <v>162</v>
      </c>
      <c r="F68" s="175" t="s">
        <v>162</v>
      </c>
      <c r="G68" s="175" t="s">
        <v>162</v>
      </c>
      <c r="H68" s="175" t="s">
        <v>162</v>
      </c>
      <c r="I68" s="175" t="s">
        <v>162</v>
      </c>
      <c r="J68" s="175" t="s">
        <v>162</v>
      </c>
      <c r="K68" s="35" t="s">
        <v>206</v>
      </c>
      <c r="L68" s="36" t="s">
        <v>376</v>
      </c>
      <c r="M68" s="37" t="s">
        <v>271</v>
      </c>
      <c r="N68" s="45"/>
      <c r="O68" s="45"/>
      <c r="P68" s="230" t="s">
        <v>407</v>
      </c>
      <c r="Q68" s="147"/>
      <c r="BH68" s="220"/>
    </row>
    <row r="69" spans="2:103">
      <c r="B69" s="229" t="s">
        <v>414</v>
      </c>
      <c r="C69" s="176" t="s">
        <v>162</v>
      </c>
      <c r="D69" s="176" t="s">
        <v>162</v>
      </c>
      <c r="E69" s="176" t="s">
        <v>162</v>
      </c>
      <c r="F69" s="176" t="s">
        <v>162</v>
      </c>
      <c r="G69" s="176" t="s">
        <v>162</v>
      </c>
      <c r="H69" s="176" t="s">
        <v>162</v>
      </c>
      <c r="I69" s="176" t="s">
        <v>162</v>
      </c>
      <c r="J69" s="176" t="s">
        <v>162</v>
      </c>
      <c r="K69" s="35" t="s">
        <v>206</v>
      </c>
      <c r="L69" s="33" t="s">
        <v>379</v>
      </c>
      <c r="M69" s="39" t="s">
        <v>273</v>
      </c>
      <c r="N69" s="46"/>
      <c r="O69" s="46"/>
      <c r="P69" s="230" t="s">
        <v>408</v>
      </c>
      <c r="Q69" s="148"/>
      <c r="BH69" s="220"/>
    </row>
    <row r="70" spans="2:103" s="206" customFormat="1">
      <c r="B70" s="229" t="s">
        <v>418</v>
      </c>
      <c r="C70" s="175" t="s">
        <v>162</v>
      </c>
      <c r="D70" s="175" t="s">
        <v>162</v>
      </c>
      <c r="E70" s="175" t="s">
        <v>162</v>
      </c>
      <c r="F70" s="175" t="s">
        <v>162</v>
      </c>
      <c r="G70" s="175" t="s">
        <v>162</v>
      </c>
      <c r="H70" s="175" t="s">
        <v>162</v>
      </c>
      <c r="I70" s="175" t="s">
        <v>162</v>
      </c>
      <c r="J70" s="175" t="s">
        <v>162</v>
      </c>
      <c r="K70" s="35" t="s">
        <v>207</v>
      </c>
      <c r="L70" s="36" t="s">
        <v>401</v>
      </c>
      <c r="M70" s="37" t="s">
        <v>274</v>
      </c>
      <c r="N70" s="45"/>
      <c r="O70" s="45"/>
      <c r="P70" s="230" t="s">
        <v>409</v>
      </c>
      <c r="Q70" s="147"/>
      <c r="BH70" s="220"/>
    </row>
    <row r="71" spans="2:103" s="206" customFormat="1">
      <c r="B71" s="229" t="s">
        <v>417</v>
      </c>
      <c r="C71" s="175" t="s">
        <v>162</v>
      </c>
      <c r="D71" s="175" t="s">
        <v>162</v>
      </c>
      <c r="E71" s="175" t="s">
        <v>162</v>
      </c>
      <c r="F71" s="175" t="s">
        <v>162</v>
      </c>
      <c r="G71" s="175" t="s">
        <v>162</v>
      </c>
      <c r="H71" s="175" t="s">
        <v>162</v>
      </c>
      <c r="I71" s="175" t="s">
        <v>162</v>
      </c>
      <c r="J71" s="175" t="s">
        <v>162</v>
      </c>
      <c r="K71" s="35" t="s">
        <v>206</v>
      </c>
      <c r="L71" s="36" t="s">
        <v>402</v>
      </c>
      <c r="M71" s="228" t="s">
        <v>275</v>
      </c>
      <c r="N71" s="45"/>
      <c r="O71" s="45"/>
      <c r="P71" s="230" t="s">
        <v>410</v>
      </c>
      <c r="Q71" s="147"/>
      <c r="BH71" s="220"/>
    </row>
    <row r="72" spans="2:103" s="206" customFormat="1">
      <c r="B72" s="229" t="s">
        <v>416</v>
      </c>
      <c r="C72" s="175" t="s">
        <v>162</v>
      </c>
      <c r="D72" s="175" t="s">
        <v>162</v>
      </c>
      <c r="E72" s="175" t="s">
        <v>162</v>
      </c>
      <c r="F72" s="175" t="s">
        <v>162</v>
      </c>
      <c r="G72" s="175" t="s">
        <v>162</v>
      </c>
      <c r="H72" s="175" t="s">
        <v>162</v>
      </c>
      <c r="I72" s="175" t="s">
        <v>162</v>
      </c>
      <c r="J72" s="175" t="s">
        <v>162</v>
      </c>
      <c r="K72" s="35" t="s">
        <v>206</v>
      </c>
      <c r="L72" s="36" t="s">
        <v>403</v>
      </c>
      <c r="M72" s="37" t="s">
        <v>276</v>
      </c>
      <c r="N72" s="45"/>
      <c r="O72" s="45"/>
      <c r="P72" s="230" t="s">
        <v>411</v>
      </c>
      <c r="Q72" s="147"/>
      <c r="BH72" s="220"/>
    </row>
    <row r="73" spans="2:103" s="206" customFormat="1">
      <c r="B73" s="229" t="s">
        <v>415</v>
      </c>
      <c r="C73" s="176" t="s">
        <v>162</v>
      </c>
      <c r="D73" s="176" t="s">
        <v>162</v>
      </c>
      <c r="E73" s="176" t="s">
        <v>162</v>
      </c>
      <c r="F73" s="176" t="s">
        <v>162</v>
      </c>
      <c r="G73" s="176" t="s">
        <v>162</v>
      </c>
      <c r="H73" s="176" t="s">
        <v>162</v>
      </c>
      <c r="I73" s="176" t="s">
        <v>162</v>
      </c>
      <c r="J73" s="176" t="s">
        <v>162</v>
      </c>
      <c r="K73" s="35" t="s">
        <v>206</v>
      </c>
      <c r="L73" s="33" t="s">
        <v>404</v>
      </c>
      <c r="M73" s="39" t="s">
        <v>277</v>
      </c>
      <c r="N73" s="46"/>
      <c r="O73" s="46"/>
      <c r="P73" s="230" t="s">
        <v>412</v>
      </c>
      <c r="Q73" s="148"/>
      <c r="BH73" s="220"/>
    </row>
    <row r="74" spans="2:103">
      <c r="B74" s="79" t="s">
        <v>221</v>
      </c>
      <c r="C74" s="176" t="s">
        <v>162</v>
      </c>
      <c r="D74" s="176" t="s">
        <v>162</v>
      </c>
      <c r="E74" s="176" t="s">
        <v>162</v>
      </c>
      <c r="F74" s="176" t="s">
        <v>162</v>
      </c>
      <c r="G74" s="176" t="s">
        <v>162</v>
      </c>
      <c r="H74" s="176" t="s">
        <v>162</v>
      </c>
      <c r="I74" s="176" t="s">
        <v>162</v>
      </c>
      <c r="J74" s="176" t="s">
        <v>162</v>
      </c>
      <c r="K74" s="35" t="s">
        <v>212</v>
      </c>
      <c r="L74" s="33" t="s">
        <v>209</v>
      </c>
      <c r="M74" s="39" t="s">
        <v>32</v>
      </c>
      <c r="N74" s="46"/>
      <c r="O74" s="46"/>
      <c r="P74" s="38" t="s">
        <v>31</v>
      </c>
      <c r="Q74" s="148"/>
    </row>
    <row r="75" spans="2:103">
      <c r="B75" s="79" t="s">
        <v>222</v>
      </c>
      <c r="C75" s="176" t="s">
        <v>162</v>
      </c>
      <c r="D75" s="176" t="s">
        <v>162</v>
      </c>
      <c r="E75" s="176" t="s">
        <v>162</v>
      </c>
      <c r="F75" s="176" t="s">
        <v>162</v>
      </c>
      <c r="G75" s="176" t="s">
        <v>162</v>
      </c>
      <c r="H75" s="176" t="s">
        <v>162</v>
      </c>
      <c r="I75" s="176" t="s">
        <v>162</v>
      </c>
      <c r="J75" s="176" t="s">
        <v>162</v>
      </c>
      <c r="K75" s="35" t="s">
        <v>213</v>
      </c>
      <c r="L75" s="33" t="s">
        <v>209</v>
      </c>
      <c r="M75" s="39" t="s">
        <v>32</v>
      </c>
      <c r="N75" s="46"/>
      <c r="O75" s="46"/>
      <c r="P75" s="38" t="s">
        <v>31</v>
      </c>
      <c r="Q75" s="148"/>
    </row>
    <row r="76" spans="2:103">
      <c r="B76" s="79" t="s">
        <v>235</v>
      </c>
      <c r="C76" s="176" t="s">
        <v>162</v>
      </c>
      <c r="D76" s="176" t="s">
        <v>162</v>
      </c>
      <c r="E76" s="176" t="s">
        <v>162</v>
      </c>
      <c r="F76" s="176" t="s">
        <v>162</v>
      </c>
      <c r="G76" s="176" t="s">
        <v>162</v>
      </c>
      <c r="H76" s="176" t="s">
        <v>162</v>
      </c>
      <c r="I76" s="176" t="s">
        <v>162</v>
      </c>
      <c r="J76" s="176" t="s">
        <v>162</v>
      </c>
      <c r="K76" s="35" t="s">
        <v>208</v>
      </c>
      <c r="L76" s="33" t="s">
        <v>224</v>
      </c>
      <c r="M76" s="39" t="s">
        <v>32</v>
      </c>
      <c r="N76" s="46"/>
      <c r="O76" s="46"/>
      <c r="P76" s="38" t="s">
        <v>31</v>
      </c>
      <c r="Q76" s="148"/>
    </row>
    <row r="77" spans="2:103" ht="14.25" thickBot="1">
      <c r="B77" s="21" t="s">
        <v>237</v>
      </c>
      <c r="C77" s="177" t="s">
        <v>162</v>
      </c>
      <c r="D77" s="177" t="s">
        <v>162</v>
      </c>
      <c r="E77" s="177" t="s">
        <v>162</v>
      </c>
      <c r="F77" s="177" t="s">
        <v>162</v>
      </c>
      <c r="G77" s="177" t="s">
        <v>162</v>
      </c>
      <c r="H77" s="177" t="s">
        <v>162</v>
      </c>
      <c r="I77" s="177" t="s">
        <v>162</v>
      </c>
      <c r="J77" s="177" t="s">
        <v>162</v>
      </c>
      <c r="K77" s="40" t="s">
        <v>209</v>
      </c>
      <c r="L77" s="41" t="s">
        <v>224</v>
      </c>
      <c r="M77" s="42" t="s">
        <v>32</v>
      </c>
      <c r="N77" s="47"/>
      <c r="O77" s="47"/>
      <c r="P77" s="40" t="s">
        <v>31</v>
      </c>
      <c r="Q77" s="149"/>
    </row>
    <row r="79" spans="2:103" s="206" customFormat="1">
      <c r="B79"/>
      <c r="C79"/>
      <c r="D79"/>
      <c r="E79"/>
      <c r="F79"/>
      <c r="G79"/>
      <c r="H79"/>
      <c r="I79"/>
      <c r="J79"/>
      <c r="K79"/>
      <c r="L79"/>
      <c r="M79"/>
      <c r="N79"/>
      <c r="O79"/>
      <c r="P79"/>
      <c r="Q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row>
    <row r="80" spans="2:103" s="206" customFormat="1">
      <c r="B80"/>
      <c r="C80"/>
      <c r="D80"/>
      <c r="E80"/>
      <c r="F80"/>
      <c r="G80"/>
      <c r="H80"/>
      <c r="I80"/>
      <c r="J80"/>
      <c r="K80"/>
      <c r="L80"/>
      <c r="M80"/>
      <c r="N80"/>
      <c r="O80"/>
      <c r="P80"/>
      <c r="Q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row>
    <row r="85" spans="2:17" ht="15" thickBot="1">
      <c r="B85" s="25" t="s">
        <v>421</v>
      </c>
      <c r="C85" s="206"/>
      <c r="D85" s="206"/>
      <c r="E85" s="206"/>
      <c r="F85" s="206"/>
      <c r="G85" s="206"/>
      <c r="H85" s="206"/>
      <c r="I85" s="206"/>
      <c r="J85" s="206"/>
      <c r="K85" s="206"/>
      <c r="L85" s="206"/>
      <c r="M85" s="206"/>
      <c r="N85" s="206"/>
      <c r="O85" s="206"/>
      <c r="P85" s="206"/>
      <c r="Q85" s="206"/>
    </row>
    <row r="86" spans="2:17" ht="15" thickBot="1">
      <c r="B86" s="102" t="s">
        <v>123</v>
      </c>
      <c r="C86" s="351" t="s">
        <v>203</v>
      </c>
      <c r="D86" s="352"/>
      <c r="E86" s="352"/>
      <c r="F86" s="352"/>
      <c r="G86" s="352"/>
      <c r="H86" s="352"/>
      <c r="I86" s="352"/>
      <c r="J86" s="353"/>
      <c r="K86" s="178"/>
      <c r="L86" s="178"/>
      <c r="M86" s="181"/>
      <c r="N86" s="179"/>
      <c r="O86" s="179"/>
      <c r="P86" s="179"/>
      <c r="Q86" s="180"/>
    </row>
    <row r="87" spans="2:17">
      <c r="B87" s="75"/>
      <c r="C87" s="32" t="s">
        <v>154</v>
      </c>
      <c r="D87" s="32"/>
      <c r="E87" s="32"/>
      <c r="F87" s="32"/>
      <c r="G87" s="32"/>
      <c r="H87" s="32"/>
      <c r="I87" s="32"/>
      <c r="J87" s="32"/>
      <c r="K87" s="32"/>
      <c r="L87" s="32"/>
      <c r="M87" s="28" t="s">
        <v>51</v>
      </c>
      <c r="N87" s="48" t="s">
        <v>20</v>
      </c>
      <c r="O87" s="49"/>
      <c r="P87" s="49"/>
      <c r="Q87" s="50"/>
    </row>
    <row r="88" spans="2:17">
      <c r="B88" s="76" t="s">
        <v>21</v>
      </c>
      <c r="C88" s="354" t="s">
        <v>171</v>
      </c>
      <c r="D88" s="349"/>
      <c r="E88" s="349"/>
      <c r="F88" s="349"/>
      <c r="G88" s="349"/>
      <c r="H88" s="349"/>
      <c r="I88" s="349"/>
      <c r="J88" s="350"/>
      <c r="K88" s="34" t="s">
        <v>22</v>
      </c>
      <c r="L88" s="199"/>
      <c r="M88" s="267" t="s">
        <v>285</v>
      </c>
      <c r="N88" s="82" t="s">
        <v>216</v>
      </c>
      <c r="O88" s="200" t="s">
        <v>165</v>
      </c>
      <c r="P88" s="82" t="s">
        <v>25</v>
      </c>
      <c r="Q88" s="145" t="s">
        <v>26</v>
      </c>
    </row>
    <row r="89" spans="2:17">
      <c r="B89" s="76" t="s">
        <v>33</v>
      </c>
      <c r="C89" s="172" t="s">
        <v>155</v>
      </c>
      <c r="D89" s="172" t="s">
        <v>155</v>
      </c>
      <c r="E89" s="172" t="s">
        <v>155</v>
      </c>
      <c r="F89" s="172" t="s">
        <v>155</v>
      </c>
      <c r="G89" s="172" t="s">
        <v>155</v>
      </c>
      <c r="H89" s="172" t="s">
        <v>155</v>
      </c>
      <c r="I89" s="172" t="s">
        <v>155</v>
      </c>
      <c r="J89" s="172" t="s">
        <v>155</v>
      </c>
      <c r="K89" s="143" t="s">
        <v>100</v>
      </c>
      <c r="L89" s="144" t="s">
        <v>100</v>
      </c>
      <c r="M89" s="29" t="s">
        <v>48</v>
      </c>
      <c r="N89" s="83"/>
      <c r="O89" s="44"/>
      <c r="P89" s="83"/>
      <c r="Q89" s="145"/>
    </row>
    <row r="90" spans="2:17" ht="27">
      <c r="B90" s="77" t="s">
        <v>27</v>
      </c>
      <c r="C90" s="348" t="s">
        <v>35</v>
      </c>
      <c r="D90" s="349"/>
      <c r="E90" s="349"/>
      <c r="F90" s="349"/>
      <c r="G90" s="349"/>
      <c r="H90" s="349"/>
      <c r="I90" s="349"/>
      <c r="J90" s="350"/>
      <c r="K90" s="1" t="s">
        <v>327</v>
      </c>
      <c r="L90" s="26" t="s">
        <v>327</v>
      </c>
      <c r="M90" s="30"/>
      <c r="N90" s="83"/>
      <c r="O90" s="44"/>
      <c r="P90" s="83"/>
      <c r="Q90" s="145"/>
    </row>
    <row r="91" spans="2:17" ht="136.5">
      <c r="B91" s="76" t="s">
        <v>28</v>
      </c>
      <c r="C91" s="173" t="s">
        <v>156</v>
      </c>
      <c r="D91" s="173" t="s">
        <v>62</v>
      </c>
      <c r="E91" s="173" t="s">
        <v>157</v>
      </c>
      <c r="F91" s="173" t="s">
        <v>158</v>
      </c>
      <c r="G91" s="173" t="s">
        <v>159</v>
      </c>
      <c r="H91" s="173" t="s">
        <v>160</v>
      </c>
      <c r="I91" s="173" t="s">
        <v>205</v>
      </c>
      <c r="J91" s="173" t="s">
        <v>161</v>
      </c>
      <c r="K91" s="26" t="s">
        <v>327</v>
      </c>
      <c r="L91" s="26" t="s">
        <v>353</v>
      </c>
      <c r="M91" s="29" t="s">
        <v>29</v>
      </c>
      <c r="N91" s="83"/>
      <c r="O91" s="44"/>
      <c r="P91" s="83"/>
      <c r="Q91" s="145"/>
    </row>
    <row r="92" spans="2:17" ht="54.75" thickBot="1">
      <c r="B92" s="78" t="s">
        <v>30</v>
      </c>
      <c r="C92" s="174" t="s">
        <v>163</v>
      </c>
      <c r="D92" s="174" t="s">
        <v>155</v>
      </c>
      <c r="E92" s="174" t="s">
        <v>163</v>
      </c>
      <c r="F92" s="174" t="s">
        <v>163</v>
      </c>
      <c r="G92" s="174" t="s">
        <v>163</v>
      </c>
      <c r="H92" s="174" t="s">
        <v>163</v>
      </c>
      <c r="I92" s="174" t="s">
        <v>163</v>
      </c>
      <c r="J92" s="174" t="s">
        <v>163</v>
      </c>
      <c r="K92" s="222" t="s">
        <v>242</v>
      </c>
      <c r="L92" s="27" t="s">
        <v>422</v>
      </c>
      <c r="M92" s="31" t="s">
        <v>424</v>
      </c>
      <c r="N92" s="202"/>
      <c r="O92" s="268" t="s">
        <v>423</v>
      </c>
      <c r="P92" s="81"/>
      <c r="Q92" s="146"/>
    </row>
    <row r="93" spans="2:17" ht="14.25" thickTop="1">
      <c r="B93" s="79" t="s">
        <v>226</v>
      </c>
      <c r="C93" s="175" t="s">
        <v>162</v>
      </c>
      <c r="D93" s="175" t="s">
        <v>162</v>
      </c>
      <c r="E93" s="175" t="s">
        <v>162</v>
      </c>
      <c r="F93" s="175" t="s">
        <v>162</v>
      </c>
      <c r="G93" s="175" t="s">
        <v>162</v>
      </c>
      <c r="H93" s="175" t="s">
        <v>162</v>
      </c>
      <c r="I93" s="175" t="s">
        <v>162</v>
      </c>
      <c r="J93" s="175" t="s">
        <v>162</v>
      </c>
      <c r="K93" s="223" t="s">
        <v>207</v>
      </c>
      <c r="L93" s="36" t="s">
        <v>207</v>
      </c>
      <c r="M93" s="37" t="s">
        <v>32</v>
      </c>
      <c r="N93" s="45"/>
      <c r="O93" s="38" t="s">
        <v>155</v>
      </c>
      <c r="P93" s="45"/>
      <c r="Q93" s="147"/>
    </row>
    <row r="94" spans="2:17">
      <c r="B94" s="79" t="s">
        <v>425</v>
      </c>
      <c r="C94" s="175" t="s">
        <v>162</v>
      </c>
      <c r="D94" s="175" t="s">
        <v>162</v>
      </c>
      <c r="E94" s="175" t="s">
        <v>162</v>
      </c>
      <c r="F94" s="175" t="s">
        <v>162</v>
      </c>
      <c r="G94" s="175" t="s">
        <v>162</v>
      </c>
      <c r="H94" s="175" t="s">
        <v>162</v>
      </c>
      <c r="I94" s="175" t="s">
        <v>162</v>
      </c>
      <c r="J94" s="175" t="s">
        <v>162</v>
      </c>
      <c r="K94" s="224" t="s">
        <v>207</v>
      </c>
      <c r="L94" s="36" t="s">
        <v>212</v>
      </c>
      <c r="M94" s="37" t="s">
        <v>371</v>
      </c>
      <c r="N94" s="45"/>
      <c r="O94" s="38" t="s">
        <v>490</v>
      </c>
      <c r="P94" s="45"/>
      <c r="Q94" s="147"/>
    </row>
    <row r="95" spans="2:17">
      <c r="B95" s="79" t="s">
        <v>426</v>
      </c>
      <c r="C95" s="175" t="s">
        <v>162</v>
      </c>
      <c r="D95" s="175" t="s">
        <v>162</v>
      </c>
      <c r="E95" s="175" t="s">
        <v>162</v>
      </c>
      <c r="F95" s="175" t="s">
        <v>162</v>
      </c>
      <c r="G95" s="175" t="s">
        <v>162</v>
      </c>
      <c r="H95" s="175" t="s">
        <v>162</v>
      </c>
      <c r="I95" s="175" t="s">
        <v>162</v>
      </c>
      <c r="J95" s="175" t="s">
        <v>162</v>
      </c>
      <c r="K95" s="224" t="s">
        <v>207</v>
      </c>
      <c r="L95" s="36" t="s">
        <v>213</v>
      </c>
      <c r="M95" s="271" t="s">
        <v>32</v>
      </c>
      <c r="N95" s="45"/>
      <c r="O95" s="38" t="s">
        <v>489</v>
      </c>
      <c r="P95" s="45"/>
      <c r="Q95" s="147"/>
    </row>
    <row r="96" spans="2:17">
      <c r="B96" s="229" t="s">
        <v>211</v>
      </c>
      <c r="C96" s="269" t="s">
        <v>162</v>
      </c>
      <c r="D96" s="269" t="s">
        <v>162</v>
      </c>
      <c r="E96" s="269" t="s">
        <v>162</v>
      </c>
      <c r="F96" s="269" t="s">
        <v>162</v>
      </c>
      <c r="G96" s="269" t="s">
        <v>162</v>
      </c>
      <c r="H96" s="269" t="s">
        <v>162</v>
      </c>
      <c r="I96" s="269" t="s">
        <v>162</v>
      </c>
      <c r="J96" s="269" t="s">
        <v>162</v>
      </c>
      <c r="K96" s="224" t="s">
        <v>207</v>
      </c>
      <c r="L96" s="270" t="s">
        <v>208</v>
      </c>
      <c r="M96" s="271" t="s">
        <v>32</v>
      </c>
      <c r="N96" s="46"/>
      <c r="O96" s="38" t="s">
        <v>155</v>
      </c>
      <c r="P96" s="46"/>
      <c r="Q96" s="148"/>
    </row>
    <row r="97" spans="2:17">
      <c r="B97" s="229" t="s">
        <v>221</v>
      </c>
      <c r="C97" s="269" t="s">
        <v>162</v>
      </c>
      <c r="D97" s="269" t="s">
        <v>162</v>
      </c>
      <c r="E97" s="269" t="s">
        <v>162</v>
      </c>
      <c r="F97" s="269" t="s">
        <v>162</v>
      </c>
      <c r="G97" s="269" t="s">
        <v>162</v>
      </c>
      <c r="H97" s="269" t="s">
        <v>162</v>
      </c>
      <c r="I97" s="269" t="s">
        <v>162</v>
      </c>
      <c r="J97" s="269" t="s">
        <v>162</v>
      </c>
      <c r="K97" s="224" t="s">
        <v>212</v>
      </c>
      <c r="L97" s="270" t="s">
        <v>209</v>
      </c>
      <c r="M97" s="271" t="s">
        <v>32</v>
      </c>
      <c r="N97" s="46"/>
      <c r="O97" s="38" t="s">
        <v>31</v>
      </c>
      <c r="P97" s="46"/>
      <c r="Q97" s="148"/>
    </row>
    <row r="98" spans="2:17">
      <c r="B98" s="229" t="s">
        <v>222</v>
      </c>
      <c r="C98" s="269" t="s">
        <v>162</v>
      </c>
      <c r="D98" s="269" t="s">
        <v>162</v>
      </c>
      <c r="E98" s="269" t="s">
        <v>162</v>
      </c>
      <c r="F98" s="269" t="s">
        <v>162</v>
      </c>
      <c r="G98" s="269" t="s">
        <v>162</v>
      </c>
      <c r="H98" s="269" t="s">
        <v>162</v>
      </c>
      <c r="I98" s="269" t="s">
        <v>162</v>
      </c>
      <c r="J98" s="269" t="s">
        <v>162</v>
      </c>
      <c r="K98" s="224" t="s">
        <v>213</v>
      </c>
      <c r="L98" s="270" t="s">
        <v>209</v>
      </c>
      <c r="M98" s="271" t="s">
        <v>32</v>
      </c>
      <c r="N98" s="46"/>
      <c r="O98" s="38" t="s">
        <v>31</v>
      </c>
      <c r="P98" s="46"/>
      <c r="Q98" s="148"/>
    </row>
    <row r="99" spans="2:17">
      <c r="B99" s="229" t="s">
        <v>235</v>
      </c>
      <c r="C99" s="269" t="s">
        <v>162</v>
      </c>
      <c r="D99" s="269" t="s">
        <v>162</v>
      </c>
      <c r="E99" s="269" t="s">
        <v>162</v>
      </c>
      <c r="F99" s="269" t="s">
        <v>162</v>
      </c>
      <c r="G99" s="269" t="s">
        <v>162</v>
      </c>
      <c r="H99" s="269" t="s">
        <v>162</v>
      </c>
      <c r="I99" s="269" t="s">
        <v>162</v>
      </c>
      <c r="J99" s="269" t="s">
        <v>162</v>
      </c>
      <c r="K99" s="224" t="s">
        <v>208</v>
      </c>
      <c r="L99" s="270" t="s">
        <v>209</v>
      </c>
      <c r="M99" s="271" t="s">
        <v>32</v>
      </c>
      <c r="N99" s="46"/>
      <c r="O99" s="38" t="s">
        <v>31</v>
      </c>
      <c r="P99" s="46"/>
      <c r="Q99" s="148"/>
    </row>
    <row r="100" spans="2:17" ht="14.25" thickBot="1">
      <c r="B100" s="21" t="s">
        <v>237</v>
      </c>
      <c r="C100" s="177" t="s">
        <v>162</v>
      </c>
      <c r="D100" s="177" t="s">
        <v>162</v>
      </c>
      <c r="E100" s="177" t="s">
        <v>162</v>
      </c>
      <c r="F100" s="177" t="s">
        <v>162</v>
      </c>
      <c r="G100" s="177" t="s">
        <v>162</v>
      </c>
      <c r="H100" s="177" t="s">
        <v>162</v>
      </c>
      <c r="I100" s="177" t="s">
        <v>162</v>
      </c>
      <c r="J100" s="177" t="s">
        <v>162</v>
      </c>
      <c r="K100" s="225" t="s">
        <v>209</v>
      </c>
      <c r="L100" s="41" t="s">
        <v>224</v>
      </c>
      <c r="M100" s="42" t="s">
        <v>32</v>
      </c>
      <c r="N100" s="47"/>
      <c r="O100" s="43" t="s">
        <v>31</v>
      </c>
      <c r="P100" s="47"/>
      <c r="Q100" s="149"/>
    </row>
    <row r="107" spans="2:17" ht="15" thickBot="1">
      <c r="B107" s="25" t="s">
        <v>427</v>
      </c>
      <c r="C107" s="206"/>
      <c r="D107" s="206"/>
      <c r="E107" s="206"/>
      <c r="F107" s="206"/>
      <c r="G107" s="206"/>
      <c r="H107" s="206"/>
      <c r="I107" s="206"/>
      <c r="J107" s="206"/>
      <c r="K107" s="206"/>
      <c r="L107" s="206"/>
      <c r="M107" s="206"/>
      <c r="N107" s="206"/>
      <c r="O107" s="206"/>
      <c r="P107" s="206"/>
      <c r="Q107" s="206"/>
    </row>
    <row r="108" spans="2:17" ht="15" thickBot="1">
      <c r="B108" s="102" t="s">
        <v>123</v>
      </c>
      <c r="C108" s="351" t="s">
        <v>203</v>
      </c>
      <c r="D108" s="352"/>
      <c r="E108" s="352"/>
      <c r="F108" s="352"/>
      <c r="G108" s="352"/>
      <c r="H108" s="352"/>
      <c r="I108" s="352"/>
      <c r="J108" s="353"/>
      <c r="K108" s="178"/>
      <c r="L108" s="178"/>
      <c r="M108" s="181"/>
      <c r="N108" s="179"/>
      <c r="O108" s="179"/>
      <c r="P108" s="179"/>
      <c r="Q108" s="180"/>
    </row>
    <row r="109" spans="2:17">
      <c r="B109" s="75"/>
      <c r="C109" s="32" t="s">
        <v>154</v>
      </c>
      <c r="D109" s="32"/>
      <c r="E109" s="32"/>
      <c r="F109" s="32"/>
      <c r="G109" s="32"/>
      <c r="H109" s="32"/>
      <c r="I109" s="32"/>
      <c r="J109" s="32"/>
      <c r="K109" s="32"/>
      <c r="L109" s="32"/>
      <c r="M109" s="28" t="s">
        <v>51</v>
      </c>
      <c r="N109" s="48" t="s">
        <v>20</v>
      </c>
      <c r="O109" s="49"/>
      <c r="P109" s="49"/>
      <c r="Q109" s="50"/>
    </row>
    <row r="110" spans="2:17" ht="87.75" customHeight="1">
      <c r="B110" s="76" t="s">
        <v>21</v>
      </c>
      <c r="C110" s="354" t="s">
        <v>171</v>
      </c>
      <c r="D110" s="349"/>
      <c r="E110" s="349"/>
      <c r="F110" s="349"/>
      <c r="G110" s="349"/>
      <c r="H110" s="349"/>
      <c r="I110" s="349"/>
      <c r="J110" s="350"/>
      <c r="K110" s="34" t="s">
        <v>22</v>
      </c>
      <c r="L110" s="199"/>
      <c r="M110" s="267" t="s">
        <v>363</v>
      </c>
      <c r="N110" s="82" t="s">
        <v>216</v>
      </c>
      <c r="O110" s="82" t="s">
        <v>24</v>
      </c>
      <c r="P110" s="200" t="s">
        <v>215</v>
      </c>
      <c r="Q110" s="145" t="s">
        <v>26</v>
      </c>
    </row>
    <row r="111" spans="2:17">
      <c r="B111" s="76" t="s">
        <v>33</v>
      </c>
      <c r="C111" s="172" t="s">
        <v>155</v>
      </c>
      <c r="D111" s="172" t="s">
        <v>155</v>
      </c>
      <c r="E111" s="172" t="s">
        <v>155</v>
      </c>
      <c r="F111" s="172" t="s">
        <v>155</v>
      </c>
      <c r="G111" s="172" t="s">
        <v>155</v>
      </c>
      <c r="H111" s="172" t="s">
        <v>155</v>
      </c>
      <c r="I111" s="172" t="s">
        <v>155</v>
      </c>
      <c r="J111" s="172" t="s">
        <v>155</v>
      </c>
      <c r="K111" s="143" t="s">
        <v>100</v>
      </c>
      <c r="L111" s="144" t="s">
        <v>100</v>
      </c>
      <c r="M111" s="29" t="s">
        <v>48</v>
      </c>
      <c r="N111" s="83"/>
      <c r="O111" s="83"/>
      <c r="P111" s="44"/>
      <c r="Q111" s="145"/>
    </row>
    <row r="112" spans="2:17" ht="27">
      <c r="B112" s="77" t="s">
        <v>27</v>
      </c>
      <c r="C112" s="348" t="s">
        <v>35</v>
      </c>
      <c r="D112" s="349"/>
      <c r="E112" s="349"/>
      <c r="F112" s="349"/>
      <c r="G112" s="349"/>
      <c r="H112" s="349"/>
      <c r="I112" s="349"/>
      <c r="J112" s="350"/>
      <c r="K112" s="26" t="s">
        <v>328</v>
      </c>
      <c r="L112" s="26" t="s">
        <v>328</v>
      </c>
      <c r="M112" s="30"/>
      <c r="N112" s="83"/>
      <c r="O112" s="83"/>
      <c r="P112" s="44"/>
      <c r="Q112" s="145"/>
    </row>
    <row r="113" spans="2:55" ht="136.5">
      <c r="B113" s="76" t="s">
        <v>28</v>
      </c>
      <c r="C113" s="173" t="s">
        <v>156</v>
      </c>
      <c r="D113" s="173" t="s">
        <v>62</v>
      </c>
      <c r="E113" s="173" t="s">
        <v>157</v>
      </c>
      <c r="F113" s="173" t="s">
        <v>158</v>
      </c>
      <c r="G113" s="173" t="s">
        <v>159</v>
      </c>
      <c r="H113" s="173" t="s">
        <v>160</v>
      </c>
      <c r="I113" s="173" t="s">
        <v>205</v>
      </c>
      <c r="J113" s="173" t="s">
        <v>161</v>
      </c>
      <c r="K113" s="26" t="s">
        <v>328</v>
      </c>
      <c r="L113" s="26" t="s">
        <v>354</v>
      </c>
      <c r="M113" s="29" t="s">
        <v>29</v>
      </c>
      <c r="N113" s="83"/>
      <c r="O113" s="83"/>
      <c r="P113" s="44"/>
      <c r="Q113" s="145"/>
    </row>
    <row r="114" spans="2:55" ht="216.75" thickBot="1">
      <c r="B114" s="78" t="s">
        <v>30</v>
      </c>
      <c r="C114" s="174" t="s">
        <v>163</v>
      </c>
      <c r="D114" s="174" t="s">
        <v>155</v>
      </c>
      <c r="E114" s="174" t="s">
        <v>163</v>
      </c>
      <c r="F114" s="174" t="s">
        <v>163</v>
      </c>
      <c r="G114" s="174" t="s">
        <v>163</v>
      </c>
      <c r="H114" s="174" t="s">
        <v>163</v>
      </c>
      <c r="I114" s="174" t="s">
        <v>163</v>
      </c>
      <c r="J114" s="174" t="s">
        <v>163</v>
      </c>
      <c r="K114" s="203" t="s">
        <v>236</v>
      </c>
      <c r="L114" s="227" t="s">
        <v>473</v>
      </c>
      <c r="M114" s="31" t="s">
        <v>498</v>
      </c>
      <c r="N114" s="202"/>
      <c r="O114" s="202"/>
      <c r="P114" s="201" t="s">
        <v>428</v>
      </c>
      <c r="Q114" s="146"/>
    </row>
    <row r="115" spans="2:55" ht="14.25" thickTop="1">
      <c r="B115" s="79" t="s">
        <v>217</v>
      </c>
      <c r="C115" s="175" t="s">
        <v>162</v>
      </c>
      <c r="D115" s="175" t="s">
        <v>162</v>
      </c>
      <c r="E115" s="175" t="s">
        <v>162</v>
      </c>
      <c r="F115" s="175" t="s">
        <v>162</v>
      </c>
      <c r="G115" s="175" t="s">
        <v>162</v>
      </c>
      <c r="H115" s="175" t="s">
        <v>162</v>
      </c>
      <c r="I115" s="175" t="s">
        <v>162</v>
      </c>
      <c r="J115" s="175" t="s">
        <v>162</v>
      </c>
      <c r="K115" s="35" t="s">
        <v>207</v>
      </c>
      <c r="L115" s="36" t="s">
        <v>374</v>
      </c>
      <c r="M115" s="37" t="s">
        <v>32</v>
      </c>
      <c r="N115" s="45"/>
      <c r="O115" s="45"/>
      <c r="P115" s="38" t="s">
        <v>155</v>
      </c>
      <c r="Q115" s="147"/>
    </row>
    <row r="116" spans="2:55">
      <c r="B116" s="229" t="s">
        <v>443</v>
      </c>
      <c r="C116" s="175" t="s">
        <v>162</v>
      </c>
      <c r="D116" s="175" t="s">
        <v>162</v>
      </c>
      <c r="E116" s="175" t="s">
        <v>162</v>
      </c>
      <c r="F116" s="175" t="s">
        <v>162</v>
      </c>
      <c r="G116" s="175" t="s">
        <v>162</v>
      </c>
      <c r="H116" s="175" t="s">
        <v>162</v>
      </c>
      <c r="I116" s="175" t="s">
        <v>162</v>
      </c>
      <c r="J116" s="175" t="s">
        <v>162</v>
      </c>
      <c r="K116" s="35" t="s">
        <v>206</v>
      </c>
      <c r="L116" s="36" t="s">
        <v>375</v>
      </c>
      <c r="M116" s="228" t="s">
        <v>269</v>
      </c>
      <c r="N116" s="45"/>
      <c r="O116" s="45"/>
      <c r="P116" s="230" t="s">
        <v>458</v>
      </c>
      <c r="Q116" s="147"/>
    </row>
    <row r="117" spans="2:55">
      <c r="B117" s="229" t="s">
        <v>444</v>
      </c>
      <c r="C117" s="175" t="s">
        <v>162</v>
      </c>
      <c r="D117" s="175" t="s">
        <v>162</v>
      </c>
      <c r="E117" s="175" t="s">
        <v>162</v>
      </c>
      <c r="F117" s="175" t="s">
        <v>162</v>
      </c>
      <c r="G117" s="175" t="s">
        <v>162</v>
      </c>
      <c r="H117" s="175" t="s">
        <v>162</v>
      </c>
      <c r="I117" s="175" t="s">
        <v>162</v>
      </c>
      <c r="J117" s="175" t="s">
        <v>162</v>
      </c>
      <c r="K117" s="35" t="s">
        <v>206</v>
      </c>
      <c r="L117" s="36" t="s">
        <v>429</v>
      </c>
      <c r="M117" s="37" t="s">
        <v>271</v>
      </c>
      <c r="N117" s="45"/>
      <c r="O117" s="45"/>
      <c r="P117" s="230" t="s">
        <v>459</v>
      </c>
      <c r="Q117" s="147"/>
    </row>
    <row r="118" spans="2:55">
      <c r="B118" s="229" t="s">
        <v>445</v>
      </c>
      <c r="C118" s="176" t="s">
        <v>162</v>
      </c>
      <c r="D118" s="176" t="s">
        <v>162</v>
      </c>
      <c r="E118" s="176" t="s">
        <v>162</v>
      </c>
      <c r="F118" s="176" t="s">
        <v>162</v>
      </c>
      <c r="G118" s="176" t="s">
        <v>162</v>
      </c>
      <c r="H118" s="176" t="s">
        <v>162</v>
      </c>
      <c r="I118" s="176" t="s">
        <v>162</v>
      </c>
      <c r="J118" s="176" t="s">
        <v>162</v>
      </c>
      <c r="K118" s="35" t="s">
        <v>206</v>
      </c>
      <c r="L118" s="33" t="s">
        <v>430</v>
      </c>
      <c r="M118" s="39" t="s">
        <v>273</v>
      </c>
      <c r="N118" s="46"/>
      <c r="O118" s="46"/>
      <c r="P118" s="230" t="s">
        <v>460</v>
      </c>
      <c r="Q118" s="148"/>
      <c r="AX118" s="221"/>
      <c r="AY118" s="221"/>
      <c r="AZ118" s="221"/>
      <c r="BA118" s="221"/>
      <c r="BB118" s="221"/>
      <c r="BC118" s="221"/>
    </row>
    <row r="119" spans="2:55">
      <c r="B119" s="229" t="s">
        <v>446</v>
      </c>
      <c r="C119" s="175" t="s">
        <v>162</v>
      </c>
      <c r="D119" s="175" t="s">
        <v>162</v>
      </c>
      <c r="E119" s="175" t="s">
        <v>162</v>
      </c>
      <c r="F119" s="175" t="s">
        <v>162</v>
      </c>
      <c r="G119" s="175" t="s">
        <v>162</v>
      </c>
      <c r="H119" s="175" t="s">
        <v>162</v>
      </c>
      <c r="I119" s="175" t="s">
        <v>162</v>
      </c>
      <c r="J119" s="175" t="s">
        <v>162</v>
      </c>
      <c r="K119" s="35" t="s">
        <v>207</v>
      </c>
      <c r="L119" s="36" t="s">
        <v>431</v>
      </c>
      <c r="M119" s="37" t="s">
        <v>274</v>
      </c>
      <c r="N119" s="45"/>
      <c r="O119" s="45"/>
      <c r="P119" s="230" t="s">
        <v>461</v>
      </c>
      <c r="Q119" s="147"/>
      <c r="AX119" s="221"/>
      <c r="AY119" s="221"/>
      <c r="AZ119" s="221"/>
      <c r="BA119" s="221"/>
      <c r="BB119" s="221"/>
      <c r="BC119" s="221"/>
    </row>
    <row r="120" spans="2:55">
      <c r="B120" s="229" t="s">
        <v>447</v>
      </c>
      <c r="C120" s="175" t="s">
        <v>162</v>
      </c>
      <c r="D120" s="175" t="s">
        <v>162</v>
      </c>
      <c r="E120" s="175" t="s">
        <v>162</v>
      </c>
      <c r="F120" s="175" t="s">
        <v>162</v>
      </c>
      <c r="G120" s="175" t="s">
        <v>162</v>
      </c>
      <c r="H120" s="175" t="s">
        <v>162</v>
      </c>
      <c r="I120" s="175" t="s">
        <v>162</v>
      </c>
      <c r="J120" s="175" t="s">
        <v>162</v>
      </c>
      <c r="K120" s="35" t="s">
        <v>206</v>
      </c>
      <c r="L120" s="36" t="s">
        <v>432</v>
      </c>
      <c r="M120" s="228" t="s">
        <v>275</v>
      </c>
      <c r="N120" s="45"/>
      <c r="O120" s="45"/>
      <c r="P120" s="230" t="s">
        <v>462</v>
      </c>
      <c r="Q120" s="147"/>
    </row>
    <row r="121" spans="2:55">
      <c r="B121" s="229" t="s">
        <v>448</v>
      </c>
      <c r="C121" s="175" t="s">
        <v>162</v>
      </c>
      <c r="D121" s="175" t="s">
        <v>162</v>
      </c>
      <c r="E121" s="175" t="s">
        <v>162</v>
      </c>
      <c r="F121" s="175" t="s">
        <v>162</v>
      </c>
      <c r="G121" s="175" t="s">
        <v>162</v>
      </c>
      <c r="H121" s="175" t="s">
        <v>162</v>
      </c>
      <c r="I121" s="175" t="s">
        <v>162</v>
      </c>
      <c r="J121" s="175" t="s">
        <v>162</v>
      </c>
      <c r="K121" s="35" t="s">
        <v>206</v>
      </c>
      <c r="L121" s="36" t="s">
        <v>433</v>
      </c>
      <c r="M121" s="37" t="s">
        <v>276</v>
      </c>
      <c r="N121" s="45"/>
      <c r="O121" s="45"/>
      <c r="P121" s="230" t="s">
        <v>463</v>
      </c>
      <c r="Q121" s="147"/>
    </row>
    <row r="122" spans="2:55">
      <c r="B122" s="229" t="s">
        <v>449</v>
      </c>
      <c r="C122" s="176" t="s">
        <v>162</v>
      </c>
      <c r="D122" s="176" t="s">
        <v>162</v>
      </c>
      <c r="E122" s="176" t="s">
        <v>162</v>
      </c>
      <c r="F122" s="176" t="s">
        <v>162</v>
      </c>
      <c r="G122" s="176" t="s">
        <v>162</v>
      </c>
      <c r="H122" s="176" t="s">
        <v>162</v>
      </c>
      <c r="I122" s="176" t="s">
        <v>162</v>
      </c>
      <c r="J122" s="176" t="s">
        <v>162</v>
      </c>
      <c r="K122" s="35" t="s">
        <v>206</v>
      </c>
      <c r="L122" s="33" t="s">
        <v>434</v>
      </c>
      <c r="M122" s="39" t="s">
        <v>277</v>
      </c>
      <c r="N122" s="46"/>
      <c r="O122" s="46"/>
      <c r="P122" s="230" t="s">
        <v>464</v>
      </c>
      <c r="Q122" s="148"/>
    </row>
    <row r="123" spans="2:55" s="206" customFormat="1">
      <c r="B123" s="79" t="s">
        <v>450</v>
      </c>
      <c r="C123" s="175" t="s">
        <v>162</v>
      </c>
      <c r="D123" s="175" t="s">
        <v>162</v>
      </c>
      <c r="E123" s="175" t="s">
        <v>162</v>
      </c>
      <c r="F123" s="175" t="s">
        <v>162</v>
      </c>
      <c r="G123" s="175" t="s">
        <v>162</v>
      </c>
      <c r="H123" s="175" t="s">
        <v>162</v>
      </c>
      <c r="I123" s="175" t="s">
        <v>162</v>
      </c>
      <c r="J123" s="175" t="s">
        <v>162</v>
      </c>
      <c r="K123" s="35" t="s">
        <v>207</v>
      </c>
      <c r="L123" s="36" t="s">
        <v>435</v>
      </c>
      <c r="M123" s="37" t="s">
        <v>292</v>
      </c>
      <c r="N123" s="45"/>
      <c r="O123" s="45"/>
      <c r="P123" s="230" t="s">
        <v>465</v>
      </c>
      <c r="Q123" s="147"/>
    </row>
    <row r="124" spans="2:55" s="206" customFormat="1">
      <c r="B124" s="229" t="s">
        <v>451</v>
      </c>
      <c r="C124" s="175" t="s">
        <v>162</v>
      </c>
      <c r="D124" s="175" t="s">
        <v>162</v>
      </c>
      <c r="E124" s="175" t="s">
        <v>162</v>
      </c>
      <c r="F124" s="175" t="s">
        <v>162</v>
      </c>
      <c r="G124" s="175" t="s">
        <v>162</v>
      </c>
      <c r="H124" s="175" t="s">
        <v>162</v>
      </c>
      <c r="I124" s="175" t="s">
        <v>162</v>
      </c>
      <c r="J124" s="175" t="s">
        <v>162</v>
      </c>
      <c r="K124" s="35" t="s">
        <v>206</v>
      </c>
      <c r="L124" s="36" t="s">
        <v>436</v>
      </c>
      <c r="M124" s="228" t="s">
        <v>293</v>
      </c>
      <c r="N124" s="45"/>
      <c r="O124" s="45"/>
      <c r="P124" s="230" t="s">
        <v>466</v>
      </c>
      <c r="Q124" s="147"/>
    </row>
    <row r="125" spans="2:55" s="206" customFormat="1">
      <c r="B125" s="229" t="s">
        <v>452</v>
      </c>
      <c r="C125" s="175" t="s">
        <v>162</v>
      </c>
      <c r="D125" s="175" t="s">
        <v>162</v>
      </c>
      <c r="E125" s="175" t="s">
        <v>162</v>
      </c>
      <c r="F125" s="175" t="s">
        <v>162</v>
      </c>
      <c r="G125" s="175" t="s">
        <v>162</v>
      </c>
      <c r="H125" s="175" t="s">
        <v>162</v>
      </c>
      <c r="I125" s="175" t="s">
        <v>162</v>
      </c>
      <c r="J125" s="175" t="s">
        <v>162</v>
      </c>
      <c r="K125" s="35" t="s">
        <v>206</v>
      </c>
      <c r="L125" s="36" t="s">
        <v>437</v>
      </c>
      <c r="M125" s="37" t="s">
        <v>294</v>
      </c>
      <c r="N125" s="45"/>
      <c r="O125" s="45"/>
      <c r="P125" s="230" t="s">
        <v>467</v>
      </c>
      <c r="Q125" s="147"/>
    </row>
    <row r="126" spans="2:55" s="206" customFormat="1">
      <c r="B126" s="229" t="s">
        <v>453</v>
      </c>
      <c r="C126" s="176" t="s">
        <v>162</v>
      </c>
      <c r="D126" s="176" t="s">
        <v>162</v>
      </c>
      <c r="E126" s="176" t="s">
        <v>162</v>
      </c>
      <c r="F126" s="176" t="s">
        <v>162</v>
      </c>
      <c r="G126" s="176" t="s">
        <v>162</v>
      </c>
      <c r="H126" s="176" t="s">
        <v>162</v>
      </c>
      <c r="I126" s="176" t="s">
        <v>162</v>
      </c>
      <c r="J126" s="176" t="s">
        <v>162</v>
      </c>
      <c r="K126" s="35" t="s">
        <v>206</v>
      </c>
      <c r="L126" s="33" t="s">
        <v>438</v>
      </c>
      <c r="M126" s="39" t="s">
        <v>295</v>
      </c>
      <c r="N126" s="46"/>
      <c r="O126" s="46"/>
      <c r="P126" s="230" t="s">
        <v>468</v>
      </c>
      <c r="Q126" s="148"/>
      <c r="AX126" s="221"/>
      <c r="AY126" s="221"/>
      <c r="AZ126" s="221"/>
      <c r="BA126" s="221"/>
      <c r="BB126" s="221"/>
      <c r="BC126" s="221"/>
    </row>
    <row r="127" spans="2:55" s="206" customFormat="1">
      <c r="B127" s="229" t="s">
        <v>454</v>
      </c>
      <c r="C127" s="175" t="s">
        <v>162</v>
      </c>
      <c r="D127" s="175" t="s">
        <v>162</v>
      </c>
      <c r="E127" s="175" t="s">
        <v>162</v>
      </c>
      <c r="F127" s="175" t="s">
        <v>162</v>
      </c>
      <c r="G127" s="175" t="s">
        <v>162</v>
      </c>
      <c r="H127" s="175" t="s">
        <v>162</v>
      </c>
      <c r="I127" s="175" t="s">
        <v>162</v>
      </c>
      <c r="J127" s="175" t="s">
        <v>162</v>
      </c>
      <c r="K127" s="35" t="s">
        <v>207</v>
      </c>
      <c r="L127" s="36" t="s">
        <v>439</v>
      </c>
      <c r="M127" s="37" t="s">
        <v>296</v>
      </c>
      <c r="N127" s="45"/>
      <c r="O127" s="45"/>
      <c r="P127" s="230" t="s">
        <v>469</v>
      </c>
      <c r="Q127" s="147"/>
      <c r="AX127" s="221"/>
      <c r="AY127" s="221"/>
      <c r="AZ127" s="221"/>
      <c r="BA127" s="221"/>
      <c r="BB127" s="221"/>
      <c r="BC127" s="221"/>
    </row>
    <row r="128" spans="2:55" s="206" customFormat="1">
      <c r="B128" s="229" t="s">
        <v>455</v>
      </c>
      <c r="C128" s="175" t="s">
        <v>162</v>
      </c>
      <c r="D128" s="175" t="s">
        <v>162</v>
      </c>
      <c r="E128" s="175" t="s">
        <v>162</v>
      </c>
      <c r="F128" s="175" t="s">
        <v>162</v>
      </c>
      <c r="G128" s="175" t="s">
        <v>162</v>
      </c>
      <c r="H128" s="175" t="s">
        <v>162</v>
      </c>
      <c r="I128" s="175" t="s">
        <v>162</v>
      </c>
      <c r="J128" s="175" t="s">
        <v>162</v>
      </c>
      <c r="K128" s="35" t="s">
        <v>206</v>
      </c>
      <c r="L128" s="36" t="s">
        <v>440</v>
      </c>
      <c r="M128" s="228" t="s">
        <v>297</v>
      </c>
      <c r="N128" s="45"/>
      <c r="O128" s="45"/>
      <c r="P128" s="230" t="s">
        <v>470</v>
      </c>
      <c r="Q128" s="147"/>
    </row>
    <row r="129" spans="2:17" s="206" customFormat="1">
      <c r="B129" s="229" t="s">
        <v>456</v>
      </c>
      <c r="C129" s="175" t="s">
        <v>162</v>
      </c>
      <c r="D129" s="175" t="s">
        <v>162</v>
      </c>
      <c r="E129" s="175" t="s">
        <v>162</v>
      </c>
      <c r="F129" s="175" t="s">
        <v>162</v>
      </c>
      <c r="G129" s="175" t="s">
        <v>162</v>
      </c>
      <c r="H129" s="175" t="s">
        <v>162</v>
      </c>
      <c r="I129" s="175" t="s">
        <v>162</v>
      </c>
      <c r="J129" s="175" t="s">
        <v>162</v>
      </c>
      <c r="K129" s="35" t="s">
        <v>206</v>
      </c>
      <c r="L129" s="36" t="s">
        <v>441</v>
      </c>
      <c r="M129" s="37" t="s">
        <v>298</v>
      </c>
      <c r="N129" s="45"/>
      <c r="O129" s="45"/>
      <c r="P129" s="230" t="s">
        <v>471</v>
      </c>
      <c r="Q129" s="147"/>
    </row>
    <row r="130" spans="2:17" s="206" customFormat="1">
      <c r="B130" s="229" t="s">
        <v>457</v>
      </c>
      <c r="C130" s="176" t="s">
        <v>162</v>
      </c>
      <c r="D130" s="176" t="s">
        <v>162</v>
      </c>
      <c r="E130" s="176" t="s">
        <v>162</v>
      </c>
      <c r="F130" s="176" t="s">
        <v>162</v>
      </c>
      <c r="G130" s="176" t="s">
        <v>162</v>
      </c>
      <c r="H130" s="176" t="s">
        <v>162</v>
      </c>
      <c r="I130" s="176" t="s">
        <v>162</v>
      </c>
      <c r="J130" s="176" t="s">
        <v>162</v>
      </c>
      <c r="K130" s="35" t="s">
        <v>206</v>
      </c>
      <c r="L130" s="33" t="s">
        <v>442</v>
      </c>
      <c r="M130" s="39" t="s">
        <v>299</v>
      </c>
      <c r="N130" s="46"/>
      <c r="O130" s="46"/>
      <c r="P130" s="230" t="s">
        <v>472</v>
      </c>
      <c r="Q130" s="148"/>
    </row>
    <row r="131" spans="2:17">
      <c r="B131" s="79" t="s">
        <v>221</v>
      </c>
      <c r="C131" s="176" t="s">
        <v>162</v>
      </c>
      <c r="D131" s="176" t="s">
        <v>162</v>
      </c>
      <c r="E131" s="176" t="s">
        <v>162</v>
      </c>
      <c r="F131" s="176" t="s">
        <v>162</v>
      </c>
      <c r="G131" s="176" t="s">
        <v>162</v>
      </c>
      <c r="H131" s="176" t="s">
        <v>162</v>
      </c>
      <c r="I131" s="176" t="s">
        <v>162</v>
      </c>
      <c r="J131" s="176" t="s">
        <v>162</v>
      </c>
      <c r="K131" s="35" t="s">
        <v>212</v>
      </c>
      <c r="L131" s="33" t="s">
        <v>209</v>
      </c>
      <c r="M131" s="39" t="s">
        <v>32</v>
      </c>
      <c r="N131" s="46"/>
      <c r="O131" s="46"/>
      <c r="P131" s="38" t="s">
        <v>31</v>
      </c>
      <c r="Q131" s="148"/>
    </row>
    <row r="132" spans="2:17">
      <c r="B132" s="79" t="s">
        <v>222</v>
      </c>
      <c r="C132" s="176" t="s">
        <v>162</v>
      </c>
      <c r="D132" s="176" t="s">
        <v>162</v>
      </c>
      <c r="E132" s="176" t="s">
        <v>162</v>
      </c>
      <c r="F132" s="176" t="s">
        <v>162</v>
      </c>
      <c r="G132" s="176" t="s">
        <v>162</v>
      </c>
      <c r="H132" s="176" t="s">
        <v>162</v>
      </c>
      <c r="I132" s="176" t="s">
        <v>162</v>
      </c>
      <c r="J132" s="176" t="s">
        <v>162</v>
      </c>
      <c r="K132" s="35" t="s">
        <v>213</v>
      </c>
      <c r="L132" s="33" t="s">
        <v>209</v>
      </c>
      <c r="M132" s="39" t="s">
        <v>32</v>
      </c>
      <c r="N132" s="46"/>
      <c r="O132" s="46"/>
      <c r="P132" s="38" t="s">
        <v>31</v>
      </c>
      <c r="Q132" s="148"/>
    </row>
    <row r="133" spans="2:17">
      <c r="B133" s="79" t="s">
        <v>235</v>
      </c>
      <c r="C133" s="176" t="s">
        <v>162</v>
      </c>
      <c r="D133" s="176" t="s">
        <v>162</v>
      </c>
      <c r="E133" s="176" t="s">
        <v>162</v>
      </c>
      <c r="F133" s="176" t="s">
        <v>162</v>
      </c>
      <c r="G133" s="176" t="s">
        <v>162</v>
      </c>
      <c r="H133" s="176" t="s">
        <v>162</v>
      </c>
      <c r="I133" s="176" t="s">
        <v>162</v>
      </c>
      <c r="J133" s="176" t="s">
        <v>162</v>
      </c>
      <c r="K133" s="35" t="s">
        <v>208</v>
      </c>
      <c r="L133" s="33" t="s">
        <v>224</v>
      </c>
      <c r="M133" s="39" t="s">
        <v>32</v>
      </c>
      <c r="N133" s="46"/>
      <c r="O133" s="46"/>
      <c r="P133" s="38" t="s">
        <v>31</v>
      </c>
      <c r="Q133" s="148"/>
    </row>
    <row r="134" spans="2:17" ht="14.25" thickBot="1">
      <c r="B134" s="21" t="s">
        <v>237</v>
      </c>
      <c r="C134" s="177" t="s">
        <v>162</v>
      </c>
      <c r="D134" s="177" t="s">
        <v>162</v>
      </c>
      <c r="E134" s="177" t="s">
        <v>162</v>
      </c>
      <c r="F134" s="177" t="s">
        <v>162</v>
      </c>
      <c r="G134" s="177" t="s">
        <v>162</v>
      </c>
      <c r="H134" s="177" t="s">
        <v>162</v>
      </c>
      <c r="I134" s="177" t="s">
        <v>162</v>
      </c>
      <c r="J134" s="177" t="s">
        <v>162</v>
      </c>
      <c r="K134" s="40" t="s">
        <v>209</v>
      </c>
      <c r="L134" s="41" t="s">
        <v>224</v>
      </c>
      <c r="M134" s="42" t="s">
        <v>32</v>
      </c>
      <c r="N134" s="47"/>
      <c r="O134" s="47"/>
      <c r="P134" s="40" t="s">
        <v>31</v>
      </c>
      <c r="Q134" s="149"/>
    </row>
    <row r="142" spans="2:17" ht="15" thickBot="1">
      <c r="B142" s="25" t="s">
        <v>484</v>
      </c>
      <c r="C142" s="206"/>
      <c r="D142" s="206"/>
      <c r="E142" s="206"/>
      <c r="F142" s="206"/>
      <c r="G142" s="206"/>
      <c r="H142" s="206"/>
      <c r="I142" s="206"/>
      <c r="J142" s="206"/>
      <c r="K142" s="206"/>
      <c r="L142" s="206"/>
      <c r="M142" s="206"/>
      <c r="N142" s="206"/>
      <c r="O142" s="206"/>
      <c r="P142" s="206"/>
      <c r="Q142" s="206"/>
    </row>
    <row r="143" spans="2:17" ht="15" thickBot="1">
      <c r="B143" s="102" t="s">
        <v>123</v>
      </c>
      <c r="C143" s="351" t="s">
        <v>203</v>
      </c>
      <c r="D143" s="352"/>
      <c r="E143" s="352"/>
      <c r="F143" s="352"/>
      <c r="G143" s="352"/>
      <c r="H143" s="352"/>
      <c r="I143" s="352"/>
      <c r="J143" s="353"/>
      <c r="K143" s="178"/>
      <c r="L143" s="178"/>
      <c r="M143" s="181"/>
      <c r="N143" s="179"/>
      <c r="O143" s="179"/>
      <c r="P143" s="179"/>
      <c r="Q143" s="180"/>
    </row>
    <row r="144" spans="2:17">
      <c r="B144" s="75"/>
      <c r="C144" s="32" t="s">
        <v>154</v>
      </c>
      <c r="D144" s="32"/>
      <c r="E144" s="32"/>
      <c r="F144" s="32"/>
      <c r="G144" s="32"/>
      <c r="H144" s="32"/>
      <c r="I144" s="32"/>
      <c r="J144" s="32"/>
      <c r="K144" s="32"/>
      <c r="L144" s="32"/>
      <c r="M144" s="28" t="s">
        <v>51</v>
      </c>
      <c r="N144" s="48" t="s">
        <v>20</v>
      </c>
      <c r="O144" s="49"/>
      <c r="P144" s="49"/>
      <c r="Q144" s="50"/>
    </row>
    <row r="145" spans="2:17">
      <c r="B145" s="76" t="s">
        <v>21</v>
      </c>
      <c r="C145" s="354" t="s">
        <v>171</v>
      </c>
      <c r="D145" s="349"/>
      <c r="E145" s="349"/>
      <c r="F145" s="349"/>
      <c r="G145" s="349"/>
      <c r="H145" s="349"/>
      <c r="I145" s="349"/>
      <c r="J145" s="350"/>
      <c r="K145" s="34" t="s">
        <v>22</v>
      </c>
      <c r="L145" s="199"/>
      <c r="M145" s="267" t="s">
        <v>500</v>
      </c>
      <c r="N145" s="82" t="s">
        <v>216</v>
      </c>
      <c r="O145" s="82" t="s">
        <v>24</v>
      </c>
      <c r="P145" s="200" t="s">
        <v>215</v>
      </c>
      <c r="Q145" s="145" t="s">
        <v>26</v>
      </c>
    </row>
    <row r="146" spans="2:17">
      <c r="B146" s="76" t="s">
        <v>33</v>
      </c>
      <c r="C146" s="172" t="s">
        <v>155</v>
      </c>
      <c r="D146" s="172" t="s">
        <v>155</v>
      </c>
      <c r="E146" s="172" t="s">
        <v>155</v>
      </c>
      <c r="F146" s="172" t="s">
        <v>155</v>
      </c>
      <c r="G146" s="172" t="s">
        <v>155</v>
      </c>
      <c r="H146" s="172" t="s">
        <v>155</v>
      </c>
      <c r="I146" s="172" t="s">
        <v>155</v>
      </c>
      <c r="J146" s="172" t="s">
        <v>155</v>
      </c>
      <c r="K146" s="143" t="s">
        <v>100</v>
      </c>
      <c r="L146" s="144" t="s">
        <v>100</v>
      </c>
      <c r="M146" s="29" t="s">
        <v>48</v>
      </c>
      <c r="N146" s="83"/>
      <c r="O146" s="83"/>
      <c r="P146" s="44"/>
      <c r="Q146" s="145"/>
    </row>
    <row r="147" spans="2:17" ht="27">
      <c r="B147" s="77" t="s">
        <v>27</v>
      </c>
      <c r="C147" s="348" t="s">
        <v>35</v>
      </c>
      <c r="D147" s="349"/>
      <c r="E147" s="349"/>
      <c r="F147" s="349"/>
      <c r="G147" s="349"/>
      <c r="H147" s="349"/>
      <c r="I147" s="349"/>
      <c r="J147" s="350"/>
      <c r="K147" s="26" t="s">
        <v>328</v>
      </c>
      <c r="L147" s="26" t="s">
        <v>328</v>
      </c>
      <c r="M147" s="30"/>
      <c r="N147" s="83"/>
      <c r="O147" s="83"/>
      <c r="P147" s="44"/>
      <c r="Q147" s="145"/>
    </row>
    <row r="148" spans="2:17" ht="92.25" customHeight="1">
      <c r="B148" s="76" t="s">
        <v>28</v>
      </c>
      <c r="C148" s="173" t="s">
        <v>156</v>
      </c>
      <c r="D148" s="173" t="s">
        <v>62</v>
      </c>
      <c r="E148" s="173" t="s">
        <v>157</v>
      </c>
      <c r="F148" s="173" t="s">
        <v>158</v>
      </c>
      <c r="G148" s="173" t="s">
        <v>159</v>
      </c>
      <c r="H148" s="173" t="s">
        <v>160</v>
      </c>
      <c r="I148" s="173" t="s">
        <v>205</v>
      </c>
      <c r="J148" s="173" t="s">
        <v>161</v>
      </c>
      <c r="K148" s="26" t="s">
        <v>328</v>
      </c>
      <c r="L148" s="26" t="s">
        <v>346</v>
      </c>
      <c r="M148" s="29" t="s">
        <v>29</v>
      </c>
      <c r="N148" s="83"/>
      <c r="O148" s="83"/>
      <c r="P148" s="44"/>
      <c r="Q148" s="145"/>
    </row>
    <row r="149" spans="2:17" ht="54.75" thickBot="1">
      <c r="B149" s="78" t="s">
        <v>30</v>
      </c>
      <c r="C149" s="174" t="s">
        <v>163</v>
      </c>
      <c r="D149" s="174" t="s">
        <v>155</v>
      </c>
      <c r="E149" s="174" t="s">
        <v>163</v>
      </c>
      <c r="F149" s="174" t="s">
        <v>163</v>
      </c>
      <c r="G149" s="174" t="s">
        <v>163</v>
      </c>
      <c r="H149" s="174" t="s">
        <v>163</v>
      </c>
      <c r="I149" s="174" t="s">
        <v>163</v>
      </c>
      <c r="J149" s="174" t="s">
        <v>163</v>
      </c>
      <c r="K149" s="203" t="s">
        <v>236</v>
      </c>
      <c r="L149" s="227" t="s">
        <v>483</v>
      </c>
      <c r="M149" s="31" t="s">
        <v>481</v>
      </c>
      <c r="N149" s="202"/>
      <c r="O149" s="202"/>
      <c r="P149" s="201" t="s">
        <v>482</v>
      </c>
      <c r="Q149" s="146"/>
    </row>
    <row r="150" spans="2:17" ht="14.25" thickTop="1">
      <c r="B150" s="79" t="s">
        <v>217</v>
      </c>
      <c r="C150" s="175" t="s">
        <v>162</v>
      </c>
      <c r="D150" s="175" t="s">
        <v>162</v>
      </c>
      <c r="E150" s="175" t="s">
        <v>162</v>
      </c>
      <c r="F150" s="175" t="s">
        <v>162</v>
      </c>
      <c r="G150" s="175" t="s">
        <v>162</v>
      </c>
      <c r="H150" s="175" t="s">
        <v>162</v>
      </c>
      <c r="I150" s="175" t="s">
        <v>162</v>
      </c>
      <c r="J150" s="175" t="s">
        <v>162</v>
      </c>
      <c r="K150" s="35" t="s">
        <v>207</v>
      </c>
      <c r="L150" s="36" t="s">
        <v>374</v>
      </c>
      <c r="M150" s="37" t="s">
        <v>32</v>
      </c>
      <c r="N150" s="45"/>
      <c r="O150" s="45"/>
      <c r="P150" s="38" t="s">
        <v>155</v>
      </c>
      <c r="Q150" s="147"/>
    </row>
    <row r="151" spans="2:17">
      <c r="B151" s="229" t="s">
        <v>443</v>
      </c>
      <c r="C151" s="175" t="s">
        <v>162</v>
      </c>
      <c r="D151" s="175" t="s">
        <v>162</v>
      </c>
      <c r="E151" s="175" t="s">
        <v>162</v>
      </c>
      <c r="F151" s="175" t="s">
        <v>162</v>
      </c>
      <c r="G151" s="175" t="s">
        <v>162</v>
      </c>
      <c r="H151" s="175" t="s">
        <v>162</v>
      </c>
      <c r="I151" s="175" t="s">
        <v>162</v>
      </c>
      <c r="J151" s="175" t="s">
        <v>162</v>
      </c>
      <c r="K151" s="35" t="s">
        <v>206</v>
      </c>
      <c r="L151" s="36" t="s">
        <v>375</v>
      </c>
      <c r="M151" s="228" t="s">
        <v>373</v>
      </c>
      <c r="N151" s="45"/>
      <c r="O151" s="45"/>
      <c r="P151" s="230" t="s">
        <v>478</v>
      </c>
      <c r="Q151" s="147"/>
    </row>
    <row r="152" spans="2:17">
      <c r="B152" s="229" t="s">
        <v>477</v>
      </c>
      <c r="C152" s="175" t="s">
        <v>162</v>
      </c>
      <c r="D152" s="175" t="s">
        <v>162</v>
      </c>
      <c r="E152" s="175" t="s">
        <v>162</v>
      </c>
      <c r="F152" s="175" t="s">
        <v>162</v>
      </c>
      <c r="G152" s="175" t="s">
        <v>162</v>
      </c>
      <c r="H152" s="175" t="s">
        <v>162</v>
      </c>
      <c r="I152" s="175" t="s">
        <v>162</v>
      </c>
      <c r="J152" s="175" t="s">
        <v>162</v>
      </c>
      <c r="K152" s="35" t="s">
        <v>206</v>
      </c>
      <c r="L152" s="36" t="s">
        <v>429</v>
      </c>
      <c r="M152" s="37" t="s">
        <v>32</v>
      </c>
      <c r="N152" s="45"/>
      <c r="O152" s="45"/>
      <c r="P152" s="38" t="s">
        <v>155</v>
      </c>
      <c r="Q152" s="147"/>
    </row>
    <row r="153" spans="2:17">
      <c r="B153" s="229" t="s">
        <v>477</v>
      </c>
      <c r="C153" s="176" t="s">
        <v>162</v>
      </c>
      <c r="D153" s="176" t="s">
        <v>162</v>
      </c>
      <c r="E153" s="176" t="s">
        <v>162</v>
      </c>
      <c r="F153" s="176" t="s">
        <v>162</v>
      </c>
      <c r="G153" s="176" t="s">
        <v>162</v>
      </c>
      <c r="H153" s="176" t="s">
        <v>162</v>
      </c>
      <c r="I153" s="176" t="s">
        <v>162</v>
      </c>
      <c r="J153" s="176" t="s">
        <v>162</v>
      </c>
      <c r="K153" s="35" t="s">
        <v>206</v>
      </c>
      <c r="L153" s="33" t="s">
        <v>430</v>
      </c>
      <c r="M153" s="39" t="s">
        <v>372</v>
      </c>
      <c r="N153" s="46"/>
      <c r="O153" s="46"/>
      <c r="P153" s="38" t="s">
        <v>155</v>
      </c>
      <c r="Q153" s="148"/>
    </row>
    <row r="154" spans="2:17">
      <c r="B154" s="229" t="s">
        <v>477</v>
      </c>
      <c r="C154" s="175" t="s">
        <v>162</v>
      </c>
      <c r="D154" s="175" t="s">
        <v>162</v>
      </c>
      <c r="E154" s="175" t="s">
        <v>162</v>
      </c>
      <c r="F154" s="175" t="s">
        <v>162</v>
      </c>
      <c r="G154" s="175" t="s">
        <v>162</v>
      </c>
      <c r="H154" s="175" t="s">
        <v>162</v>
      </c>
      <c r="I154" s="175" t="s">
        <v>162</v>
      </c>
      <c r="J154" s="175" t="s">
        <v>162</v>
      </c>
      <c r="K154" s="35" t="s">
        <v>207</v>
      </c>
      <c r="L154" s="36" t="s">
        <v>431</v>
      </c>
      <c r="M154" s="37" t="s">
        <v>32</v>
      </c>
      <c r="N154" s="45"/>
      <c r="O154" s="45"/>
      <c r="P154" s="38" t="s">
        <v>155</v>
      </c>
      <c r="Q154" s="147"/>
    </row>
    <row r="155" spans="2:17">
      <c r="B155" s="229" t="s">
        <v>477</v>
      </c>
      <c r="C155" s="175" t="s">
        <v>162</v>
      </c>
      <c r="D155" s="175" t="s">
        <v>162</v>
      </c>
      <c r="E155" s="175" t="s">
        <v>162</v>
      </c>
      <c r="F155" s="175" t="s">
        <v>162</v>
      </c>
      <c r="G155" s="175" t="s">
        <v>162</v>
      </c>
      <c r="H155" s="175" t="s">
        <v>162</v>
      </c>
      <c r="I155" s="175" t="s">
        <v>162</v>
      </c>
      <c r="J155" s="175" t="s">
        <v>162</v>
      </c>
      <c r="K155" s="35" t="s">
        <v>206</v>
      </c>
      <c r="L155" s="36" t="s">
        <v>432</v>
      </c>
      <c r="M155" s="228" t="s">
        <v>32</v>
      </c>
      <c r="N155" s="45"/>
      <c r="O155" s="45"/>
      <c r="P155" s="38" t="s">
        <v>155</v>
      </c>
      <c r="Q155" s="147"/>
    </row>
    <row r="156" spans="2:17">
      <c r="B156" s="229" t="s">
        <v>477</v>
      </c>
      <c r="C156" s="175" t="s">
        <v>162</v>
      </c>
      <c r="D156" s="175" t="s">
        <v>162</v>
      </c>
      <c r="E156" s="175" t="s">
        <v>162</v>
      </c>
      <c r="F156" s="175" t="s">
        <v>162</v>
      </c>
      <c r="G156" s="175" t="s">
        <v>162</v>
      </c>
      <c r="H156" s="175" t="s">
        <v>162</v>
      </c>
      <c r="I156" s="175" t="s">
        <v>162</v>
      </c>
      <c r="J156" s="175" t="s">
        <v>162</v>
      </c>
      <c r="K156" s="35" t="s">
        <v>206</v>
      </c>
      <c r="L156" s="36" t="s">
        <v>433</v>
      </c>
      <c r="M156" s="37" t="s">
        <v>32</v>
      </c>
      <c r="N156" s="45"/>
      <c r="O156" s="45"/>
      <c r="P156" s="38" t="s">
        <v>155</v>
      </c>
      <c r="Q156" s="147"/>
    </row>
    <row r="157" spans="2:17">
      <c r="B157" s="229" t="s">
        <v>477</v>
      </c>
      <c r="C157" s="176" t="s">
        <v>162</v>
      </c>
      <c r="D157" s="176" t="s">
        <v>162</v>
      </c>
      <c r="E157" s="176" t="s">
        <v>162</v>
      </c>
      <c r="F157" s="176" t="s">
        <v>162</v>
      </c>
      <c r="G157" s="176" t="s">
        <v>162</v>
      </c>
      <c r="H157" s="176" t="s">
        <v>162</v>
      </c>
      <c r="I157" s="176" t="s">
        <v>162</v>
      </c>
      <c r="J157" s="176" t="s">
        <v>162</v>
      </c>
      <c r="K157" s="35" t="s">
        <v>206</v>
      </c>
      <c r="L157" s="33" t="s">
        <v>434</v>
      </c>
      <c r="M157" s="39" t="s">
        <v>32</v>
      </c>
      <c r="N157" s="46"/>
      <c r="O157" s="46"/>
      <c r="P157" s="38" t="s">
        <v>155</v>
      </c>
      <c r="Q157" s="148"/>
    </row>
    <row r="158" spans="2:17">
      <c r="B158" s="229" t="s">
        <v>477</v>
      </c>
      <c r="C158" s="175" t="s">
        <v>162</v>
      </c>
      <c r="D158" s="175" t="s">
        <v>162</v>
      </c>
      <c r="E158" s="175" t="s">
        <v>162</v>
      </c>
      <c r="F158" s="175" t="s">
        <v>162</v>
      </c>
      <c r="G158" s="175" t="s">
        <v>162</v>
      </c>
      <c r="H158" s="175" t="s">
        <v>162</v>
      </c>
      <c r="I158" s="175" t="s">
        <v>162</v>
      </c>
      <c r="J158" s="175" t="s">
        <v>162</v>
      </c>
      <c r="K158" s="35" t="s">
        <v>207</v>
      </c>
      <c r="L158" s="36" t="s">
        <v>435</v>
      </c>
      <c r="M158" s="37" t="s">
        <v>32</v>
      </c>
      <c r="N158" s="45"/>
      <c r="O158" s="45"/>
      <c r="P158" s="38" t="s">
        <v>155</v>
      </c>
      <c r="Q158" s="147"/>
    </row>
    <row r="159" spans="2:17">
      <c r="B159" s="229" t="s">
        <v>477</v>
      </c>
      <c r="C159" s="175" t="s">
        <v>162</v>
      </c>
      <c r="D159" s="175" t="s">
        <v>162</v>
      </c>
      <c r="E159" s="175" t="s">
        <v>162</v>
      </c>
      <c r="F159" s="175" t="s">
        <v>162</v>
      </c>
      <c r="G159" s="175" t="s">
        <v>162</v>
      </c>
      <c r="H159" s="175" t="s">
        <v>162</v>
      </c>
      <c r="I159" s="175" t="s">
        <v>162</v>
      </c>
      <c r="J159" s="175" t="s">
        <v>162</v>
      </c>
      <c r="K159" s="35" t="s">
        <v>206</v>
      </c>
      <c r="L159" s="36" t="s">
        <v>436</v>
      </c>
      <c r="M159" s="228" t="s">
        <v>32</v>
      </c>
      <c r="N159" s="45"/>
      <c r="O159" s="45"/>
      <c r="P159" s="38" t="s">
        <v>155</v>
      </c>
      <c r="Q159" s="147"/>
    </row>
    <row r="160" spans="2:17">
      <c r="B160" s="229" t="s">
        <v>477</v>
      </c>
      <c r="C160" s="175" t="s">
        <v>162</v>
      </c>
      <c r="D160" s="175" t="s">
        <v>162</v>
      </c>
      <c r="E160" s="175" t="s">
        <v>162</v>
      </c>
      <c r="F160" s="175" t="s">
        <v>162</v>
      </c>
      <c r="G160" s="175" t="s">
        <v>162</v>
      </c>
      <c r="H160" s="175" t="s">
        <v>162</v>
      </c>
      <c r="I160" s="175" t="s">
        <v>162</v>
      </c>
      <c r="J160" s="175" t="s">
        <v>162</v>
      </c>
      <c r="K160" s="35" t="s">
        <v>206</v>
      </c>
      <c r="L160" s="36" t="s">
        <v>437</v>
      </c>
      <c r="M160" s="37" t="s">
        <v>32</v>
      </c>
      <c r="N160" s="45"/>
      <c r="O160" s="45"/>
      <c r="P160" s="38" t="s">
        <v>155</v>
      </c>
      <c r="Q160" s="147"/>
    </row>
    <row r="161" spans="2:17">
      <c r="B161" s="229" t="s">
        <v>477</v>
      </c>
      <c r="C161" s="176" t="s">
        <v>162</v>
      </c>
      <c r="D161" s="176" t="s">
        <v>162</v>
      </c>
      <c r="E161" s="176" t="s">
        <v>162</v>
      </c>
      <c r="F161" s="176" t="s">
        <v>162</v>
      </c>
      <c r="G161" s="176" t="s">
        <v>162</v>
      </c>
      <c r="H161" s="176" t="s">
        <v>162</v>
      </c>
      <c r="I161" s="176" t="s">
        <v>162</v>
      </c>
      <c r="J161" s="176" t="s">
        <v>162</v>
      </c>
      <c r="K161" s="35" t="s">
        <v>206</v>
      </c>
      <c r="L161" s="33" t="s">
        <v>438</v>
      </c>
      <c r="M161" s="39" t="s">
        <v>32</v>
      </c>
      <c r="N161" s="46"/>
      <c r="O161" s="46"/>
      <c r="P161" s="38" t="s">
        <v>155</v>
      </c>
      <c r="Q161" s="148"/>
    </row>
    <row r="162" spans="2:17">
      <c r="B162" s="229" t="s">
        <v>477</v>
      </c>
      <c r="C162" s="175" t="s">
        <v>162</v>
      </c>
      <c r="D162" s="175" t="s">
        <v>162</v>
      </c>
      <c r="E162" s="175" t="s">
        <v>162</v>
      </c>
      <c r="F162" s="175" t="s">
        <v>162</v>
      </c>
      <c r="G162" s="175" t="s">
        <v>162</v>
      </c>
      <c r="H162" s="175" t="s">
        <v>162</v>
      </c>
      <c r="I162" s="175" t="s">
        <v>162</v>
      </c>
      <c r="J162" s="175" t="s">
        <v>162</v>
      </c>
      <c r="K162" s="35" t="s">
        <v>207</v>
      </c>
      <c r="L162" s="36" t="s">
        <v>439</v>
      </c>
      <c r="M162" s="37" t="s">
        <v>32</v>
      </c>
      <c r="N162" s="45"/>
      <c r="O162" s="45"/>
      <c r="P162" s="38" t="s">
        <v>155</v>
      </c>
      <c r="Q162" s="147"/>
    </row>
    <row r="163" spans="2:17">
      <c r="B163" s="229" t="s">
        <v>477</v>
      </c>
      <c r="C163" s="175" t="s">
        <v>162</v>
      </c>
      <c r="D163" s="175" t="s">
        <v>162</v>
      </c>
      <c r="E163" s="175" t="s">
        <v>162</v>
      </c>
      <c r="F163" s="175" t="s">
        <v>162</v>
      </c>
      <c r="G163" s="175" t="s">
        <v>162</v>
      </c>
      <c r="H163" s="175" t="s">
        <v>162</v>
      </c>
      <c r="I163" s="175" t="s">
        <v>162</v>
      </c>
      <c r="J163" s="175" t="s">
        <v>162</v>
      </c>
      <c r="K163" s="35" t="s">
        <v>206</v>
      </c>
      <c r="L163" s="36" t="s">
        <v>440</v>
      </c>
      <c r="M163" s="228" t="s">
        <v>32</v>
      </c>
      <c r="N163" s="45"/>
      <c r="O163" s="45"/>
      <c r="P163" s="38" t="s">
        <v>155</v>
      </c>
      <c r="Q163" s="147"/>
    </row>
    <row r="164" spans="2:17">
      <c r="B164" s="229" t="s">
        <v>477</v>
      </c>
      <c r="C164" s="175" t="s">
        <v>162</v>
      </c>
      <c r="D164" s="175" t="s">
        <v>162</v>
      </c>
      <c r="E164" s="175" t="s">
        <v>162</v>
      </c>
      <c r="F164" s="175" t="s">
        <v>162</v>
      </c>
      <c r="G164" s="175" t="s">
        <v>162</v>
      </c>
      <c r="H164" s="175" t="s">
        <v>162</v>
      </c>
      <c r="I164" s="175" t="s">
        <v>162</v>
      </c>
      <c r="J164" s="175" t="s">
        <v>162</v>
      </c>
      <c r="K164" s="35" t="s">
        <v>206</v>
      </c>
      <c r="L164" s="36" t="s">
        <v>441</v>
      </c>
      <c r="M164" s="37" t="s">
        <v>32</v>
      </c>
      <c r="N164" s="45"/>
      <c r="O164" s="45"/>
      <c r="P164" s="38" t="s">
        <v>155</v>
      </c>
      <c r="Q164" s="147"/>
    </row>
    <row r="165" spans="2:17">
      <c r="B165" s="229" t="s">
        <v>477</v>
      </c>
      <c r="C165" s="176" t="s">
        <v>162</v>
      </c>
      <c r="D165" s="176" t="s">
        <v>162</v>
      </c>
      <c r="E165" s="176" t="s">
        <v>162</v>
      </c>
      <c r="F165" s="176" t="s">
        <v>162</v>
      </c>
      <c r="G165" s="176" t="s">
        <v>162</v>
      </c>
      <c r="H165" s="176" t="s">
        <v>162</v>
      </c>
      <c r="I165" s="176" t="s">
        <v>162</v>
      </c>
      <c r="J165" s="176" t="s">
        <v>162</v>
      </c>
      <c r="K165" s="35" t="s">
        <v>206</v>
      </c>
      <c r="L165" s="33" t="s">
        <v>442</v>
      </c>
      <c r="M165" s="39" t="s">
        <v>32</v>
      </c>
      <c r="N165" s="46"/>
      <c r="O165" s="46"/>
      <c r="P165" s="38" t="s">
        <v>155</v>
      </c>
      <c r="Q165" s="148"/>
    </row>
    <row r="166" spans="2:17">
      <c r="B166" s="79" t="s">
        <v>221</v>
      </c>
      <c r="C166" s="176" t="s">
        <v>162</v>
      </c>
      <c r="D166" s="176" t="s">
        <v>162</v>
      </c>
      <c r="E166" s="176" t="s">
        <v>162</v>
      </c>
      <c r="F166" s="176" t="s">
        <v>162</v>
      </c>
      <c r="G166" s="176" t="s">
        <v>162</v>
      </c>
      <c r="H166" s="176" t="s">
        <v>162</v>
      </c>
      <c r="I166" s="176" t="s">
        <v>162</v>
      </c>
      <c r="J166" s="176" t="s">
        <v>162</v>
      </c>
      <c r="K166" s="35" t="s">
        <v>212</v>
      </c>
      <c r="L166" s="33" t="s">
        <v>209</v>
      </c>
      <c r="M166" s="39" t="s">
        <v>32</v>
      </c>
      <c r="N166" s="46"/>
      <c r="O166" s="46"/>
      <c r="P166" s="38" t="s">
        <v>31</v>
      </c>
      <c r="Q166" s="148"/>
    </row>
    <row r="167" spans="2:17">
      <c r="B167" s="79" t="s">
        <v>222</v>
      </c>
      <c r="C167" s="176" t="s">
        <v>162</v>
      </c>
      <c r="D167" s="176" t="s">
        <v>162</v>
      </c>
      <c r="E167" s="176" t="s">
        <v>162</v>
      </c>
      <c r="F167" s="176" t="s">
        <v>162</v>
      </c>
      <c r="G167" s="176" t="s">
        <v>162</v>
      </c>
      <c r="H167" s="176" t="s">
        <v>162</v>
      </c>
      <c r="I167" s="176" t="s">
        <v>162</v>
      </c>
      <c r="J167" s="176" t="s">
        <v>162</v>
      </c>
      <c r="K167" s="35" t="s">
        <v>213</v>
      </c>
      <c r="L167" s="33" t="s">
        <v>209</v>
      </c>
      <c r="M167" s="39" t="s">
        <v>32</v>
      </c>
      <c r="N167" s="46"/>
      <c r="O167" s="46"/>
      <c r="P167" s="38" t="s">
        <v>31</v>
      </c>
      <c r="Q167" s="148"/>
    </row>
    <row r="168" spans="2:17">
      <c r="B168" s="79" t="s">
        <v>235</v>
      </c>
      <c r="C168" s="176" t="s">
        <v>162</v>
      </c>
      <c r="D168" s="176" t="s">
        <v>162</v>
      </c>
      <c r="E168" s="176" t="s">
        <v>162</v>
      </c>
      <c r="F168" s="176" t="s">
        <v>162</v>
      </c>
      <c r="G168" s="176" t="s">
        <v>162</v>
      </c>
      <c r="H168" s="176" t="s">
        <v>162</v>
      </c>
      <c r="I168" s="176" t="s">
        <v>162</v>
      </c>
      <c r="J168" s="176" t="s">
        <v>162</v>
      </c>
      <c r="K168" s="35" t="s">
        <v>208</v>
      </c>
      <c r="L168" s="33" t="s">
        <v>224</v>
      </c>
      <c r="M168" s="39" t="s">
        <v>32</v>
      </c>
      <c r="N168" s="46"/>
      <c r="O168" s="46"/>
      <c r="P168" s="38" t="s">
        <v>31</v>
      </c>
      <c r="Q168" s="148"/>
    </row>
    <row r="169" spans="2:17" ht="14.25" thickBot="1">
      <c r="B169" s="21" t="s">
        <v>237</v>
      </c>
      <c r="C169" s="177" t="s">
        <v>162</v>
      </c>
      <c r="D169" s="177" t="s">
        <v>162</v>
      </c>
      <c r="E169" s="177" t="s">
        <v>162</v>
      </c>
      <c r="F169" s="177" t="s">
        <v>162</v>
      </c>
      <c r="G169" s="177" t="s">
        <v>162</v>
      </c>
      <c r="H169" s="177" t="s">
        <v>162</v>
      </c>
      <c r="I169" s="177" t="s">
        <v>162</v>
      </c>
      <c r="J169" s="177" t="s">
        <v>162</v>
      </c>
      <c r="K169" s="40" t="s">
        <v>209</v>
      </c>
      <c r="L169" s="41" t="s">
        <v>224</v>
      </c>
      <c r="M169" s="42" t="s">
        <v>32</v>
      </c>
      <c r="N169" s="47"/>
      <c r="O169" s="47"/>
      <c r="P169" s="40" t="s">
        <v>31</v>
      </c>
      <c r="Q169" s="149"/>
    </row>
    <row r="174" spans="2:17" ht="15" thickBot="1">
      <c r="B174" s="25" t="s">
        <v>480</v>
      </c>
      <c r="C174" s="206"/>
      <c r="D174" s="206"/>
      <c r="E174" s="206"/>
      <c r="F174" s="206"/>
      <c r="G174" s="206"/>
      <c r="H174" s="206"/>
      <c r="I174" s="206"/>
      <c r="J174" s="206"/>
      <c r="K174" s="206"/>
      <c r="L174" s="206"/>
      <c r="M174" s="206"/>
      <c r="N174" s="206"/>
      <c r="O174" s="206"/>
      <c r="P174" s="206"/>
      <c r="Q174" s="206"/>
    </row>
    <row r="175" spans="2:17" ht="15" thickBot="1">
      <c r="B175" s="102" t="s">
        <v>123</v>
      </c>
      <c r="C175" s="351" t="s">
        <v>203</v>
      </c>
      <c r="D175" s="352"/>
      <c r="E175" s="352"/>
      <c r="F175" s="352"/>
      <c r="G175" s="352"/>
      <c r="H175" s="352"/>
      <c r="I175" s="352"/>
      <c r="J175" s="353"/>
      <c r="K175" s="178"/>
      <c r="L175" s="178"/>
      <c r="M175" s="181"/>
      <c r="N175" s="179"/>
      <c r="O175" s="179"/>
      <c r="P175" s="179"/>
      <c r="Q175" s="180"/>
    </row>
    <row r="176" spans="2:17">
      <c r="B176" s="75"/>
      <c r="C176" s="32" t="s">
        <v>154</v>
      </c>
      <c r="D176" s="32"/>
      <c r="E176" s="32"/>
      <c r="F176" s="32"/>
      <c r="G176" s="32"/>
      <c r="H176" s="32"/>
      <c r="I176" s="32"/>
      <c r="J176" s="32"/>
      <c r="K176" s="32"/>
      <c r="L176" s="32"/>
      <c r="M176" s="28" t="s">
        <v>51</v>
      </c>
      <c r="N176" s="48" t="s">
        <v>20</v>
      </c>
      <c r="O176" s="49"/>
      <c r="P176" s="49"/>
      <c r="Q176" s="50"/>
    </row>
    <row r="177" spans="2:17">
      <c r="B177" s="76" t="s">
        <v>21</v>
      </c>
      <c r="C177" s="354" t="s">
        <v>171</v>
      </c>
      <c r="D177" s="349"/>
      <c r="E177" s="349"/>
      <c r="F177" s="349"/>
      <c r="G177" s="349"/>
      <c r="H177" s="349"/>
      <c r="I177" s="349"/>
      <c r="J177" s="350"/>
      <c r="K177" s="34" t="s">
        <v>22</v>
      </c>
      <c r="L177" s="199"/>
      <c r="M177" s="267" t="s">
        <v>474</v>
      </c>
      <c r="N177" s="82" t="s">
        <v>216</v>
      </c>
      <c r="O177" s="82" t="s">
        <v>24</v>
      </c>
      <c r="P177" s="200" t="s">
        <v>215</v>
      </c>
      <c r="Q177" s="145" t="s">
        <v>26</v>
      </c>
    </row>
    <row r="178" spans="2:17">
      <c r="B178" s="76" t="s">
        <v>33</v>
      </c>
      <c r="C178" s="172" t="s">
        <v>155</v>
      </c>
      <c r="D178" s="172" t="s">
        <v>155</v>
      </c>
      <c r="E178" s="172" t="s">
        <v>155</v>
      </c>
      <c r="F178" s="172" t="s">
        <v>155</v>
      </c>
      <c r="G178" s="172" t="s">
        <v>155</v>
      </c>
      <c r="H178" s="172" t="s">
        <v>155</v>
      </c>
      <c r="I178" s="172" t="s">
        <v>155</v>
      </c>
      <c r="J178" s="172" t="s">
        <v>155</v>
      </c>
      <c r="K178" s="143" t="s">
        <v>100</v>
      </c>
      <c r="L178" s="144" t="s">
        <v>100</v>
      </c>
      <c r="M178" s="29" t="s">
        <v>48</v>
      </c>
      <c r="N178" s="83"/>
      <c r="O178" s="83"/>
      <c r="P178" s="44"/>
      <c r="Q178" s="145"/>
    </row>
    <row r="179" spans="2:17" ht="27">
      <c r="B179" s="77" t="s">
        <v>27</v>
      </c>
      <c r="C179" s="348" t="s">
        <v>35</v>
      </c>
      <c r="D179" s="349"/>
      <c r="E179" s="349"/>
      <c r="F179" s="349"/>
      <c r="G179" s="349"/>
      <c r="H179" s="349"/>
      <c r="I179" s="349"/>
      <c r="J179" s="350"/>
      <c r="K179" s="26" t="s">
        <v>328</v>
      </c>
      <c r="L179" s="26" t="s">
        <v>328</v>
      </c>
      <c r="M179" s="30"/>
      <c r="N179" s="83"/>
      <c r="O179" s="83"/>
      <c r="P179" s="44"/>
      <c r="Q179" s="145"/>
    </row>
    <row r="180" spans="2:17" ht="136.5">
      <c r="B180" s="76" t="s">
        <v>28</v>
      </c>
      <c r="C180" s="173" t="s">
        <v>156</v>
      </c>
      <c r="D180" s="173" t="s">
        <v>62</v>
      </c>
      <c r="E180" s="173" t="s">
        <v>157</v>
      </c>
      <c r="F180" s="173" t="s">
        <v>158</v>
      </c>
      <c r="G180" s="173" t="s">
        <v>159</v>
      </c>
      <c r="H180" s="173" t="s">
        <v>160</v>
      </c>
      <c r="I180" s="173" t="s">
        <v>205</v>
      </c>
      <c r="J180" s="173" t="s">
        <v>161</v>
      </c>
      <c r="K180" s="26" t="s">
        <v>328</v>
      </c>
      <c r="L180" s="26" t="s">
        <v>331</v>
      </c>
      <c r="M180" s="29" t="s">
        <v>29</v>
      </c>
      <c r="N180" s="83"/>
      <c r="O180" s="83"/>
      <c r="P180" s="44"/>
      <c r="Q180" s="145"/>
    </row>
    <row r="181" spans="2:17" ht="54.75" thickBot="1">
      <c r="B181" s="78" t="s">
        <v>30</v>
      </c>
      <c r="C181" s="174" t="s">
        <v>163</v>
      </c>
      <c r="D181" s="174" t="s">
        <v>155</v>
      </c>
      <c r="E181" s="174" t="s">
        <v>163</v>
      </c>
      <c r="F181" s="174" t="s">
        <v>163</v>
      </c>
      <c r="G181" s="174" t="s">
        <v>163</v>
      </c>
      <c r="H181" s="174" t="s">
        <v>163</v>
      </c>
      <c r="I181" s="174" t="s">
        <v>163</v>
      </c>
      <c r="J181" s="174" t="s">
        <v>163</v>
      </c>
      <c r="K181" s="203" t="s">
        <v>236</v>
      </c>
      <c r="L181" s="227" t="s">
        <v>475</v>
      </c>
      <c r="M181" s="31" t="s">
        <v>476</v>
      </c>
      <c r="N181" s="202"/>
      <c r="O181" s="202"/>
      <c r="P181" s="201" t="s">
        <v>479</v>
      </c>
      <c r="Q181" s="146"/>
    </row>
    <row r="182" spans="2:17" ht="14.25" thickTop="1">
      <c r="B182" s="79" t="s">
        <v>217</v>
      </c>
      <c r="C182" s="175" t="s">
        <v>162</v>
      </c>
      <c r="D182" s="175" t="s">
        <v>162</v>
      </c>
      <c r="E182" s="175" t="s">
        <v>162</v>
      </c>
      <c r="F182" s="175" t="s">
        <v>162</v>
      </c>
      <c r="G182" s="175" t="s">
        <v>162</v>
      </c>
      <c r="H182" s="175" t="s">
        <v>162</v>
      </c>
      <c r="I182" s="175" t="s">
        <v>162</v>
      </c>
      <c r="J182" s="175" t="s">
        <v>162</v>
      </c>
      <c r="K182" s="35" t="s">
        <v>207</v>
      </c>
      <c r="L182" s="36" t="s">
        <v>374</v>
      </c>
      <c r="M182" s="37" t="s">
        <v>32</v>
      </c>
      <c r="N182" s="45"/>
      <c r="O182" s="45"/>
      <c r="P182" s="38" t="s">
        <v>155</v>
      </c>
      <c r="Q182" s="147"/>
    </row>
    <row r="183" spans="2:17">
      <c r="B183" s="229" t="s">
        <v>443</v>
      </c>
      <c r="C183" s="175" t="s">
        <v>162</v>
      </c>
      <c r="D183" s="175" t="s">
        <v>162</v>
      </c>
      <c r="E183" s="175" t="s">
        <v>162</v>
      </c>
      <c r="F183" s="175" t="s">
        <v>162</v>
      </c>
      <c r="G183" s="175" t="s">
        <v>162</v>
      </c>
      <c r="H183" s="175" t="s">
        <v>162</v>
      </c>
      <c r="I183" s="175" t="s">
        <v>162</v>
      </c>
      <c r="J183" s="175" t="s">
        <v>162</v>
      </c>
      <c r="K183" s="35" t="s">
        <v>206</v>
      </c>
      <c r="L183" s="36" t="s">
        <v>375</v>
      </c>
      <c r="M183" s="228" t="s">
        <v>488</v>
      </c>
      <c r="N183" s="45"/>
      <c r="O183" s="45"/>
      <c r="P183" s="230" t="s">
        <v>478</v>
      </c>
      <c r="Q183" s="147"/>
    </row>
    <row r="184" spans="2:17">
      <c r="B184" s="229" t="s">
        <v>477</v>
      </c>
      <c r="C184" s="175" t="s">
        <v>162</v>
      </c>
      <c r="D184" s="175" t="s">
        <v>162</v>
      </c>
      <c r="E184" s="175" t="s">
        <v>162</v>
      </c>
      <c r="F184" s="175" t="s">
        <v>162</v>
      </c>
      <c r="G184" s="175" t="s">
        <v>162</v>
      </c>
      <c r="H184" s="175" t="s">
        <v>162</v>
      </c>
      <c r="I184" s="175" t="s">
        <v>162</v>
      </c>
      <c r="J184" s="175" t="s">
        <v>162</v>
      </c>
      <c r="K184" s="35" t="s">
        <v>206</v>
      </c>
      <c r="L184" s="36" t="s">
        <v>429</v>
      </c>
      <c r="M184" s="37" t="s">
        <v>32</v>
      </c>
      <c r="N184" s="45"/>
      <c r="O184" s="45"/>
      <c r="P184" s="38" t="s">
        <v>155</v>
      </c>
      <c r="Q184" s="147"/>
    </row>
    <row r="185" spans="2:17">
      <c r="B185" s="229" t="s">
        <v>477</v>
      </c>
      <c r="C185" s="176" t="s">
        <v>162</v>
      </c>
      <c r="D185" s="176" t="s">
        <v>162</v>
      </c>
      <c r="E185" s="176" t="s">
        <v>162</v>
      </c>
      <c r="F185" s="176" t="s">
        <v>162</v>
      </c>
      <c r="G185" s="176" t="s">
        <v>162</v>
      </c>
      <c r="H185" s="176" t="s">
        <v>162</v>
      </c>
      <c r="I185" s="176" t="s">
        <v>162</v>
      </c>
      <c r="J185" s="176" t="s">
        <v>162</v>
      </c>
      <c r="K185" s="35" t="s">
        <v>206</v>
      </c>
      <c r="L185" s="33" t="s">
        <v>430</v>
      </c>
      <c r="M185" s="39" t="s">
        <v>32</v>
      </c>
      <c r="N185" s="46"/>
      <c r="O185" s="46"/>
      <c r="P185" s="38" t="s">
        <v>155</v>
      </c>
      <c r="Q185" s="148"/>
    </row>
    <row r="186" spans="2:17">
      <c r="B186" s="229" t="s">
        <v>477</v>
      </c>
      <c r="C186" s="175" t="s">
        <v>162</v>
      </c>
      <c r="D186" s="175" t="s">
        <v>162</v>
      </c>
      <c r="E186" s="175" t="s">
        <v>162</v>
      </c>
      <c r="F186" s="175" t="s">
        <v>162</v>
      </c>
      <c r="G186" s="175" t="s">
        <v>162</v>
      </c>
      <c r="H186" s="175" t="s">
        <v>162</v>
      </c>
      <c r="I186" s="175" t="s">
        <v>162</v>
      </c>
      <c r="J186" s="175" t="s">
        <v>162</v>
      </c>
      <c r="K186" s="35" t="s">
        <v>207</v>
      </c>
      <c r="L186" s="36" t="s">
        <v>431</v>
      </c>
      <c r="M186" s="37" t="s">
        <v>32</v>
      </c>
      <c r="N186" s="45"/>
      <c r="O186" s="45"/>
      <c r="P186" s="38" t="s">
        <v>155</v>
      </c>
      <c r="Q186" s="147"/>
    </row>
    <row r="187" spans="2:17">
      <c r="B187" s="229" t="s">
        <v>477</v>
      </c>
      <c r="C187" s="175" t="s">
        <v>162</v>
      </c>
      <c r="D187" s="175" t="s">
        <v>162</v>
      </c>
      <c r="E187" s="175" t="s">
        <v>162</v>
      </c>
      <c r="F187" s="175" t="s">
        <v>162</v>
      </c>
      <c r="G187" s="175" t="s">
        <v>162</v>
      </c>
      <c r="H187" s="175" t="s">
        <v>162</v>
      </c>
      <c r="I187" s="175" t="s">
        <v>162</v>
      </c>
      <c r="J187" s="175" t="s">
        <v>162</v>
      </c>
      <c r="K187" s="35" t="s">
        <v>206</v>
      </c>
      <c r="L187" s="36" t="s">
        <v>432</v>
      </c>
      <c r="M187" s="228" t="s">
        <v>32</v>
      </c>
      <c r="N187" s="45"/>
      <c r="O187" s="45"/>
      <c r="P187" s="38" t="s">
        <v>155</v>
      </c>
      <c r="Q187" s="147"/>
    </row>
    <row r="188" spans="2:17">
      <c r="B188" s="229" t="s">
        <v>477</v>
      </c>
      <c r="C188" s="175" t="s">
        <v>162</v>
      </c>
      <c r="D188" s="175" t="s">
        <v>162</v>
      </c>
      <c r="E188" s="175" t="s">
        <v>162</v>
      </c>
      <c r="F188" s="175" t="s">
        <v>162</v>
      </c>
      <c r="G188" s="175" t="s">
        <v>162</v>
      </c>
      <c r="H188" s="175" t="s">
        <v>162</v>
      </c>
      <c r="I188" s="175" t="s">
        <v>162</v>
      </c>
      <c r="J188" s="175" t="s">
        <v>162</v>
      </c>
      <c r="K188" s="35" t="s">
        <v>206</v>
      </c>
      <c r="L188" s="36" t="s">
        <v>433</v>
      </c>
      <c r="M188" s="37" t="s">
        <v>32</v>
      </c>
      <c r="N188" s="45"/>
      <c r="O188" s="45"/>
      <c r="P188" s="38" t="s">
        <v>155</v>
      </c>
      <c r="Q188" s="147"/>
    </row>
    <row r="189" spans="2:17">
      <c r="B189" s="229" t="s">
        <v>477</v>
      </c>
      <c r="C189" s="176" t="s">
        <v>162</v>
      </c>
      <c r="D189" s="176" t="s">
        <v>162</v>
      </c>
      <c r="E189" s="176" t="s">
        <v>162</v>
      </c>
      <c r="F189" s="176" t="s">
        <v>162</v>
      </c>
      <c r="G189" s="176" t="s">
        <v>162</v>
      </c>
      <c r="H189" s="176" t="s">
        <v>162</v>
      </c>
      <c r="I189" s="176" t="s">
        <v>162</v>
      </c>
      <c r="J189" s="176" t="s">
        <v>162</v>
      </c>
      <c r="K189" s="35" t="s">
        <v>206</v>
      </c>
      <c r="L189" s="33" t="s">
        <v>434</v>
      </c>
      <c r="M189" s="39" t="s">
        <v>32</v>
      </c>
      <c r="N189" s="46"/>
      <c r="O189" s="46"/>
      <c r="P189" s="38" t="s">
        <v>155</v>
      </c>
      <c r="Q189" s="148"/>
    </row>
    <row r="190" spans="2:17">
      <c r="B190" s="229" t="s">
        <v>477</v>
      </c>
      <c r="C190" s="175" t="s">
        <v>162</v>
      </c>
      <c r="D190" s="175" t="s">
        <v>162</v>
      </c>
      <c r="E190" s="175" t="s">
        <v>162</v>
      </c>
      <c r="F190" s="175" t="s">
        <v>162</v>
      </c>
      <c r="G190" s="175" t="s">
        <v>162</v>
      </c>
      <c r="H190" s="175" t="s">
        <v>162</v>
      </c>
      <c r="I190" s="175" t="s">
        <v>162</v>
      </c>
      <c r="J190" s="175" t="s">
        <v>162</v>
      </c>
      <c r="K190" s="35" t="s">
        <v>207</v>
      </c>
      <c r="L190" s="36" t="s">
        <v>435</v>
      </c>
      <c r="M190" s="37" t="s">
        <v>32</v>
      </c>
      <c r="N190" s="45"/>
      <c r="O190" s="45"/>
      <c r="P190" s="38" t="s">
        <v>155</v>
      </c>
      <c r="Q190" s="147"/>
    </row>
    <row r="191" spans="2:17">
      <c r="B191" s="229" t="s">
        <v>477</v>
      </c>
      <c r="C191" s="175" t="s">
        <v>162</v>
      </c>
      <c r="D191" s="175" t="s">
        <v>162</v>
      </c>
      <c r="E191" s="175" t="s">
        <v>162</v>
      </c>
      <c r="F191" s="175" t="s">
        <v>162</v>
      </c>
      <c r="G191" s="175" t="s">
        <v>162</v>
      </c>
      <c r="H191" s="175" t="s">
        <v>162</v>
      </c>
      <c r="I191" s="175" t="s">
        <v>162</v>
      </c>
      <c r="J191" s="175" t="s">
        <v>162</v>
      </c>
      <c r="K191" s="35" t="s">
        <v>206</v>
      </c>
      <c r="L191" s="36" t="s">
        <v>436</v>
      </c>
      <c r="M191" s="228" t="s">
        <v>32</v>
      </c>
      <c r="N191" s="45"/>
      <c r="O191" s="45"/>
      <c r="P191" s="38" t="s">
        <v>155</v>
      </c>
      <c r="Q191" s="147"/>
    </row>
    <row r="192" spans="2:17">
      <c r="B192" s="229" t="s">
        <v>477</v>
      </c>
      <c r="C192" s="175" t="s">
        <v>162</v>
      </c>
      <c r="D192" s="175" t="s">
        <v>162</v>
      </c>
      <c r="E192" s="175" t="s">
        <v>162</v>
      </c>
      <c r="F192" s="175" t="s">
        <v>162</v>
      </c>
      <c r="G192" s="175" t="s">
        <v>162</v>
      </c>
      <c r="H192" s="175" t="s">
        <v>162</v>
      </c>
      <c r="I192" s="175" t="s">
        <v>162</v>
      </c>
      <c r="J192" s="175" t="s">
        <v>162</v>
      </c>
      <c r="K192" s="35" t="s">
        <v>206</v>
      </c>
      <c r="L192" s="36" t="s">
        <v>437</v>
      </c>
      <c r="M192" s="37" t="s">
        <v>32</v>
      </c>
      <c r="N192" s="45"/>
      <c r="O192" s="45"/>
      <c r="P192" s="38" t="s">
        <v>155</v>
      </c>
      <c r="Q192" s="147"/>
    </row>
    <row r="193" spans="2:17">
      <c r="B193" s="229" t="s">
        <v>477</v>
      </c>
      <c r="C193" s="176" t="s">
        <v>162</v>
      </c>
      <c r="D193" s="176" t="s">
        <v>162</v>
      </c>
      <c r="E193" s="176" t="s">
        <v>162</v>
      </c>
      <c r="F193" s="176" t="s">
        <v>162</v>
      </c>
      <c r="G193" s="176" t="s">
        <v>162</v>
      </c>
      <c r="H193" s="176" t="s">
        <v>162</v>
      </c>
      <c r="I193" s="176" t="s">
        <v>162</v>
      </c>
      <c r="J193" s="176" t="s">
        <v>162</v>
      </c>
      <c r="K193" s="35" t="s">
        <v>206</v>
      </c>
      <c r="L193" s="33" t="s">
        <v>438</v>
      </c>
      <c r="M193" s="39" t="s">
        <v>32</v>
      </c>
      <c r="N193" s="46"/>
      <c r="O193" s="46"/>
      <c r="P193" s="38" t="s">
        <v>155</v>
      </c>
      <c r="Q193" s="148"/>
    </row>
    <row r="194" spans="2:17">
      <c r="B194" s="229" t="s">
        <v>477</v>
      </c>
      <c r="C194" s="175" t="s">
        <v>162</v>
      </c>
      <c r="D194" s="175" t="s">
        <v>162</v>
      </c>
      <c r="E194" s="175" t="s">
        <v>162</v>
      </c>
      <c r="F194" s="175" t="s">
        <v>162</v>
      </c>
      <c r="G194" s="175" t="s">
        <v>162</v>
      </c>
      <c r="H194" s="175" t="s">
        <v>162</v>
      </c>
      <c r="I194" s="175" t="s">
        <v>162</v>
      </c>
      <c r="J194" s="175" t="s">
        <v>162</v>
      </c>
      <c r="K194" s="35" t="s">
        <v>207</v>
      </c>
      <c r="L194" s="36" t="s">
        <v>439</v>
      </c>
      <c r="M194" s="37" t="s">
        <v>32</v>
      </c>
      <c r="N194" s="45"/>
      <c r="O194" s="45"/>
      <c r="P194" s="38" t="s">
        <v>155</v>
      </c>
      <c r="Q194" s="147"/>
    </row>
    <row r="195" spans="2:17">
      <c r="B195" s="229" t="s">
        <v>477</v>
      </c>
      <c r="C195" s="175" t="s">
        <v>162</v>
      </c>
      <c r="D195" s="175" t="s">
        <v>162</v>
      </c>
      <c r="E195" s="175" t="s">
        <v>162</v>
      </c>
      <c r="F195" s="175" t="s">
        <v>162</v>
      </c>
      <c r="G195" s="175" t="s">
        <v>162</v>
      </c>
      <c r="H195" s="175" t="s">
        <v>162</v>
      </c>
      <c r="I195" s="175" t="s">
        <v>162</v>
      </c>
      <c r="J195" s="175" t="s">
        <v>162</v>
      </c>
      <c r="K195" s="35" t="s">
        <v>206</v>
      </c>
      <c r="L195" s="36" t="s">
        <v>440</v>
      </c>
      <c r="M195" s="228" t="s">
        <v>32</v>
      </c>
      <c r="N195" s="45"/>
      <c r="O195" s="45"/>
      <c r="P195" s="38" t="s">
        <v>155</v>
      </c>
      <c r="Q195" s="147"/>
    </row>
    <row r="196" spans="2:17">
      <c r="B196" s="229" t="s">
        <v>477</v>
      </c>
      <c r="C196" s="175" t="s">
        <v>162</v>
      </c>
      <c r="D196" s="175" t="s">
        <v>162</v>
      </c>
      <c r="E196" s="175" t="s">
        <v>162</v>
      </c>
      <c r="F196" s="175" t="s">
        <v>162</v>
      </c>
      <c r="G196" s="175" t="s">
        <v>162</v>
      </c>
      <c r="H196" s="175" t="s">
        <v>162</v>
      </c>
      <c r="I196" s="175" t="s">
        <v>162</v>
      </c>
      <c r="J196" s="175" t="s">
        <v>162</v>
      </c>
      <c r="K196" s="35" t="s">
        <v>206</v>
      </c>
      <c r="L196" s="36" t="s">
        <v>441</v>
      </c>
      <c r="M196" s="37" t="s">
        <v>32</v>
      </c>
      <c r="N196" s="45"/>
      <c r="O196" s="45"/>
      <c r="P196" s="38" t="s">
        <v>155</v>
      </c>
      <c r="Q196" s="147"/>
    </row>
    <row r="197" spans="2:17">
      <c r="B197" s="229" t="s">
        <v>477</v>
      </c>
      <c r="C197" s="176" t="s">
        <v>162</v>
      </c>
      <c r="D197" s="176" t="s">
        <v>162</v>
      </c>
      <c r="E197" s="176" t="s">
        <v>162</v>
      </c>
      <c r="F197" s="176" t="s">
        <v>162</v>
      </c>
      <c r="G197" s="176" t="s">
        <v>162</v>
      </c>
      <c r="H197" s="176" t="s">
        <v>162</v>
      </c>
      <c r="I197" s="176" t="s">
        <v>162</v>
      </c>
      <c r="J197" s="176" t="s">
        <v>162</v>
      </c>
      <c r="K197" s="35" t="s">
        <v>206</v>
      </c>
      <c r="L197" s="33" t="s">
        <v>442</v>
      </c>
      <c r="M197" s="39" t="s">
        <v>32</v>
      </c>
      <c r="N197" s="46"/>
      <c r="O197" s="46"/>
      <c r="P197" s="38" t="s">
        <v>155</v>
      </c>
      <c r="Q197" s="148"/>
    </row>
    <row r="198" spans="2:17">
      <c r="B198" s="79" t="s">
        <v>221</v>
      </c>
      <c r="C198" s="176" t="s">
        <v>162</v>
      </c>
      <c r="D198" s="176" t="s">
        <v>162</v>
      </c>
      <c r="E198" s="176" t="s">
        <v>162</v>
      </c>
      <c r="F198" s="176" t="s">
        <v>162</v>
      </c>
      <c r="G198" s="176" t="s">
        <v>162</v>
      </c>
      <c r="H198" s="176" t="s">
        <v>162</v>
      </c>
      <c r="I198" s="176" t="s">
        <v>162</v>
      </c>
      <c r="J198" s="176" t="s">
        <v>162</v>
      </c>
      <c r="K198" s="35" t="s">
        <v>212</v>
      </c>
      <c r="L198" s="33" t="s">
        <v>209</v>
      </c>
      <c r="M198" s="39" t="s">
        <v>32</v>
      </c>
      <c r="N198" s="46"/>
      <c r="O198" s="46"/>
      <c r="P198" s="38" t="s">
        <v>31</v>
      </c>
      <c r="Q198" s="148"/>
    </row>
    <row r="199" spans="2:17">
      <c r="B199" s="79" t="s">
        <v>222</v>
      </c>
      <c r="C199" s="176" t="s">
        <v>162</v>
      </c>
      <c r="D199" s="176" t="s">
        <v>162</v>
      </c>
      <c r="E199" s="176" t="s">
        <v>162</v>
      </c>
      <c r="F199" s="176" t="s">
        <v>162</v>
      </c>
      <c r="G199" s="176" t="s">
        <v>162</v>
      </c>
      <c r="H199" s="176" t="s">
        <v>162</v>
      </c>
      <c r="I199" s="176" t="s">
        <v>162</v>
      </c>
      <c r="J199" s="176" t="s">
        <v>162</v>
      </c>
      <c r="K199" s="35" t="s">
        <v>213</v>
      </c>
      <c r="L199" s="33" t="s">
        <v>209</v>
      </c>
      <c r="M199" s="39" t="s">
        <v>32</v>
      </c>
      <c r="N199" s="46"/>
      <c r="O199" s="46"/>
      <c r="P199" s="38" t="s">
        <v>31</v>
      </c>
      <c r="Q199" s="148"/>
    </row>
    <row r="200" spans="2:17">
      <c r="B200" s="79" t="s">
        <v>235</v>
      </c>
      <c r="C200" s="176" t="s">
        <v>162</v>
      </c>
      <c r="D200" s="176" t="s">
        <v>162</v>
      </c>
      <c r="E200" s="176" t="s">
        <v>162</v>
      </c>
      <c r="F200" s="176" t="s">
        <v>162</v>
      </c>
      <c r="G200" s="176" t="s">
        <v>162</v>
      </c>
      <c r="H200" s="176" t="s">
        <v>162</v>
      </c>
      <c r="I200" s="176" t="s">
        <v>162</v>
      </c>
      <c r="J200" s="176" t="s">
        <v>162</v>
      </c>
      <c r="K200" s="35" t="s">
        <v>208</v>
      </c>
      <c r="L200" s="33" t="s">
        <v>224</v>
      </c>
      <c r="M200" s="39" t="s">
        <v>32</v>
      </c>
      <c r="N200" s="46"/>
      <c r="O200" s="46"/>
      <c r="P200" s="38" t="s">
        <v>31</v>
      </c>
      <c r="Q200" s="148"/>
    </row>
    <row r="201" spans="2:17" ht="14.25" thickBot="1">
      <c r="B201" s="21" t="s">
        <v>237</v>
      </c>
      <c r="C201" s="177" t="s">
        <v>162</v>
      </c>
      <c r="D201" s="177" t="s">
        <v>162</v>
      </c>
      <c r="E201" s="177" t="s">
        <v>162</v>
      </c>
      <c r="F201" s="177" t="s">
        <v>162</v>
      </c>
      <c r="G201" s="177" t="s">
        <v>162</v>
      </c>
      <c r="H201" s="177" t="s">
        <v>162</v>
      </c>
      <c r="I201" s="177" t="s">
        <v>162</v>
      </c>
      <c r="J201" s="177" t="s">
        <v>162</v>
      </c>
      <c r="K201" s="40" t="s">
        <v>209</v>
      </c>
      <c r="L201" s="41" t="s">
        <v>224</v>
      </c>
      <c r="M201" s="42" t="s">
        <v>32</v>
      </c>
      <c r="N201" s="47"/>
      <c r="O201" s="47"/>
      <c r="P201" s="40" t="s">
        <v>31</v>
      </c>
      <c r="Q201" s="149"/>
    </row>
    <row r="205" spans="2:17" ht="15" thickBot="1">
      <c r="B205" s="25" t="s">
        <v>485</v>
      </c>
      <c r="C205" s="206"/>
      <c r="D205" s="206"/>
      <c r="E205" s="206"/>
      <c r="F205" s="206"/>
      <c r="G205" s="206"/>
      <c r="H205" s="206"/>
      <c r="I205" s="206"/>
      <c r="J205" s="206"/>
      <c r="K205" s="206"/>
      <c r="L205" s="206"/>
      <c r="M205" s="206"/>
      <c r="N205" s="206"/>
      <c r="O205" s="206"/>
      <c r="P205" s="206"/>
      <c r="Q205" s="206"/>
    </row>
    <row r="206" spans="2:17" ht="15" thickBot="1">
      <c r="B206" s="102" t="s">
        <v>123</v>
      </c>
      <c r="C206" s="351" t="s">
        <v>203</v>
      </c>
      <c r="D206" s="352"/>
      <c r="E206" s="352"/>
      <c r="F206" s="352"/>
      <c r="G206" s="352"/>
      <c r="H206" s="352"/>
      <c r="I206" s="352"/>
      <c r="J206" s="353"/>
      <c r="K206" s="178"/>
      <c r="L206" s="178"/>
      <c r="M206" s="181"/>
      <c r="N206" s="179"/>
      <c r="O206" s="179"/>
      <c r="P206" s="179"/>
      <c r="Q206" s="180"/>
    </row>
    <row r="207" spans="2:17">
      <c r="B207" s="75"/>
      <c r="C207" s="32" t="s">
        <v>154</v>
      </c>
      <c r="D207" s="32"/>
      <c r="E207" s="32"/>
      <c r="F207" s="32"/>
      <c r="G207" s="32"/>
      <c r="H207" s="32"/>
      <c r="I207" s="32"/>
      <c r="J207" s="32"/>
      <c r="K207" s="32"/>
      <c r="L207" s="32"/>
      <c r="M207" s="28" t="s">
        <v>51</v>
      </c>
      <c r="N207" s="48" t="s">
        <v>20</v>
      </c>
      <c r="O207" s="49"/>
      <c r="P207" s="49"/>
      <c r="Q207" s="50"/>
    </row>
    <row r="208" spans="2:17">
      <c r="B208" s="76" t="s">
        <v>21</v>
      </c>
      <c r="C208" s="354" t="s">
        <v>171</v>
      </c>
      <c r="D208" s="349"/>
      <c r="E208" s="349"/>
      <c r="F208" s="349"/>
      <c r="G208" s="349"/>
      <c r="H208" s="349"/>
      <c r="I208" s="349"/>
      <c r="J208" s="350"/>
      <c r="K208" s="34" t="s">
        <v>22</v>
      </c>
      <c r="L208" s="199"/>
      <c r="M208" s="267" t="s">
        <v>499</v>
      </c>
      <c r="N208" s="82" t="s">
        <v>216</v>
      </c>
      <c r="O208" s="200" t="s">
        <v>165</v>
      </c>
      <c r="P208" s="82" t="s">
        <v>25</v>
      </c>
      <c r="Q208" s="145" t="s">
        <v>26</v>
      </c>
    </row>
    <row r="209" spans="2:17">
      <c r="B209" s="76" t="s">
        <v>33</v>
      </c>
      <c r="C209" s="172" t="s">
        <v>155</v>
      </c>
      <c r="D209" s="172" t="s">
        <v>155</v>
      </c>
      <c r="E209" s="172" t="s">
        <v>155</v>
      </c>
      <c r="F209" s="172" t="s">
        <v>155</v>
      </c>
      <c r="G209" s="172" t="s">
        <v>155</v>
      </c>
      <c r="H209" s="172" t="s">
        <v>155</v>
      </c>
      <c r="I209" s="172" t="s">
        <v>155</v>
      </c>
      <c r="J209" s="172" t="s">
        <v>155</v>
      </c>
      <c r="K209" s="143" t="s">
        <v>100</v>
      </c>
      <c r="L209" s="144" t="s">
        <v>100</v>
      </c>
      <c r="M209" s="29" t="s">
        <v>48</v>
      </c>
      <c r="N209" s="83"/>
      <c r="O209" s="44"/>
      <c r="P209" s="83"/>
      <c r="Q209" s="145"/>
    </row>
    <row r="210" spans="2:17" ht="27">
      <c r="B210" s="77" t="s">
        <v>27</v>
      </c>
      <c r="C210" s="348" t="s">
        <v>35</v>
      </c>
      <c r="D210" s="349"/>
      <c r="E210" s="349"/>
      <c r="F210" s="349"/>
      <c r="G210" s="349"/>
      <c r="H210" s="349"/>
      <c r="I210" s="349"/>
      <c r="J210" s="350"/>
      <c r="K210" s="1" t="s">
        <v>327</v>
      </c>
      <c r="L210" s="26" t="s">
        <v>327</v>
      </c>
      <c r="M210" s="30"/>
      <c r="N210" s="83"/>
      <c r="O210" s="44"/>
      <c r="P210" s="83"/>
      <c r="Q210" s="145"/>
    </row>
    <row r="211" spans="2:17" ht="136.5">
      <c r="B211" s="76" t="s">
        <v>28</v>
      </c>
      <c r="C211" s="173" t="s">
        <v>156</v>
      </c>
      <c r="D211" s="173" t="s">
        <v>62</v>
      </c>
      <c r="E211" s="173" t="s">
        <v>157</v>
      </c>
      <c r="F211" s="173" t="s">
        <v>158</v>
      </c>
      <c r="G211" s="173" t="s">
        <v>159</v>
      </c>
      <c r="H211" s="173" t="s">
        <v>160</v>
      </c>
      <c r="I211" s="173" t="s">
        <v>205</v>
      </c>
      <c r="J211" s="173" t="s">
        <v>161</v>
      </c>
      <c r="K211" s="26" t="s">
        <v>327</v>
      </c>
      <c r="L211" s="26" t="s">
        <v>330</v>
      </c>
      <c r="M211" s="29" t="s">
        <v>29</v>
      </c>
      <c r="N211" s="83"/>
      <c r="O211" s="44"/>
      <c r="P211" s="83"/>
      <c r="Q211" s="145"/>
    </row>
    <row r="212" spans="2:17" ht="54.75" thickBot="1">
      <c r="B212" s="78" t="s">
        <v>30</v>
      </c>
      <c r="C212" s="174" t="s">
        <v>163</v>
      </c>
      <c r="D212" s="174" t="s">
        <v>155</v>
      </c>
      <c r="E212" s="174" t="s">
        <v>163</v>
      </c>
      <c r="F212" s="174" t="s">
        <v>163</v>
      </c>
      <c r="G212" s="174" t="s">
        <v>163</v>
      </c>
      <c r="H212" s="174" t="s">
        <v>163</v>
      </c>
      <c r="I212" s="174" t="s">
        <v>163</v>
      </c>
      <c r="J212" s="174" t="s">
        <v>163</v>
      </c>
      <c r="K212" s="222" t="s">
        <v>242</v>
      </c>
      <c r="L212" s="27" t="s">
        <v>487</v>
      </c>
      <c r="M212" s="31" t="s">
        <v>476</v>
      </c>
      <c r="N212" s="202"/>
      <c r="O212" s="268" t="s">
        <v>486</v>
      </c>
      <c r="P212" s="81"/>
      <c r="Q212" s="146"/>
    </row>
    <row r="213" spans="2:17" ht="14.25" thickTop="1">
      <c r="B213" s="79" t="s">
        <v>226</v>
      </c>
      <c r="C213" s="175" t="s">
        <v>162</v>
      </c>
      <c r="D213" s="175" t="s">
        <v>162</v>
      </c>
      <c r="E213" s="175" t="s">
        <v>162</v>
      </c>
      <c r="F213" s="175" t="s">
        <v>162</v>
      </c>
      <c r="G213" s="175" t="s">
        <v>162</v>
      </c>
      <c r="H213" s="175" t="s">
        <v>162</v>
      </c>
      <c r="I213" s="175" t="s">
        <v>162</v>
      </c>
      <c r="J213" s="175" t="s">
        <v>162</v>
      </c>
      <c r="K213" s="223" t="s">
        <v>207</v>
      </c>
      <c r="L213" s="36" t="s">
        <v>207</v>
      </c>
      <c r="M213" s="37" t="s">
        <v>32</v>
      </c>
      <c r="N213" s="45"/>
      <c r="O213" s="38" t="s">
        <v>155</v>
      </c>
      <c r="P213" s="45"/>
      <c r="Q213" s="147"/>
    </row>
    <row r="214" spans="2:17">
      <c r="B214" s="79" t="s">
        <v>425</v>
      </c>
      <c r="C214" s="175" t="s">
        <v>162</v>
      </c>
      <c r="D214" s="175" t="s">
        <v>162</v>
      </c>
      <c r="E214" s="175" t="s">
        <v>162</v>
      </c>
      <c r="F214" s="175" t="s">
        <v>162</v>
      </c>
      <c r="G214" s="175" t="s">
        <v>162</v>
      </c>
      <c r="H214" s="175" t="s">
        <v>162</v>
      </c>
      <c r="I214" s="175" t="s">
        <v>162</v>
      </c>
      <c r="J214" s="175" t="s">
        <v>162</v>
      </c>
      <c r="K214" s="224" t="s">
        <v>207</v>
      </c>
      <c r="L214" s="36" t="s">
        <v>212</v>
      </c>
      <c r="M214" s="37" t="s">
        <v>488</v>
      </c>
      <c r="N214" s="45"/>
      <c r="O214" s="38" t="s">
        <v>406</v>
      </c>
      <c r="P214" s="45"/>
      <c r="Q214" s="147"/>
    </row>
    <row r="215" spans="2:17">
      <c r="B215" s="79" t="s">
        <v>426</v>
      </c>
      <c r="C215" s="175" t="s">
        <v>162</v>
      </c>
      <c r="D215" s="175" t="s">
        <v>162</v>
      </c>
      <c r="E215" s="175" t="s">
        <v>162</v>
      </c>
      <c r="F215" s="175" t="s">
        <v>162</v>
      </c>
      <c r="G215" s="175" t="s">
        <v>162</v>
      </c>
      <c r="H215" s="175" t="s">
        <v>162</v>
      </c>
      <c r="I215" s="175" t="s">
        <v>162</v>
      </c>
      <c r="J215" s="175" t="s">
        <v>162</v>
      </c>
      <c r="K215" s="224" t="s">
        <v>207</v>
      </c>
      <c r="L215" s="36" t="s">
        <v>213</v>
      </c>
      <c r="M215" s="271" t="s">
        <v>32</v>
      </c>
      <c r="N215" s="45"/>
      <c r="O215" s="38" t="s">
        <v>489</v>
      </c>
      <c r="P215" s="45"/>
      <c r="Q215" s="147"/>
    </row>
    <row r="216" spans="2:17">
      <c r="B216" s="229" t="s">
        <v>211</v>
      </c>
      <c r="C216" s="269" t="s">
        <v>162</v>
      </c>
      <c r="D216" s="269" t="s">
        <v>162</v>
      </c>
      <c r="E216" s="269" t="s">
        <v>162</v>
      </c>
      <c r="F216" s="269" t="s">
        <v>162</v>
      </c>
      <c r="G216" s="269" t="s">
        <v>162</v>
      </c>
      <c r="H216" s="269" t="s">
        <v>162</v>
      </c>
      <c r="I216" s="269" t="s">
        <v>162</v>
      </c>
      <c r="J216" s="269" t="s">
        <v>162</v>
      </c>
      <c r="K216" s="224" t="s">
        <v>207</v>
      </c>
      <c r="L216" s="270" t="s">
        <v>208</v>
      </c>
      <c r="M216" s="271" t="s">
        <v>32</v>
      </c>
      <c r="N216" s="46"/>
      <c r="O216" s="38" t="s">
        <v>155</v>
      </c>
      <c r="P216" s="46"/>
      <c r="Q216" s="148"/>
    </row>
    <row r="217" spans="2:17">
      <c r="B217" s="229" t="s">
        <v>221</v>
      </c>
      <c r="C217" s="269" t="s">
        <v>162</v>
      </c>
      <c r="D217" s="269" t="s">
        <v>162</v>
      </c>
      <c r="E217" s="269" t="s">
        <v>162</v>
      </c>
      <c r="F217" s="269" t="s">
        <v>162</v>
      </c>
      <c r="G217" s="269" t="s">
        <v>162</v>
      </c>
      <c r="H217" s="269" t="s">
        <v>162</v>
      </c>
      <c r="I217" s="269" t="s">
        <v>162</v>
      </c>
      <c r="J217" s="269" t="s">
        <v>162</v>
      </c>
      <c r="K217" s="224" t="s">
        <v>212</v>
      </c>
      <c r="L217" s="270" t="s">
        <v>209</v>
      </c>
      <c r="M217" s="271" t="s">
        <v>32</v>
      </c>
      <c r="N217" s="46"/>
      <c r="O217" s="38" t="s">
        <v>31</v>
      </c>
      <c r="P217" s="46"/>
      <c r="Q217" s="148"/>
    </row>
    <row r="218" spans="2:17">
      <c r="B218" s="229" t="s">
        <v>222</v>
      </c>
      <c r="C218" s="269" t="s">
        <v>162</v>
      </c>
      <c r="D218" s="269" t="s">
        <v>162</v>
      </c>
      <c r="E218" s="269" t="s">
        <v>162</v>
      </c>
      <c r="F218" s="269" t="s">
        <v>162</v>
      </c>
      <c r="G218" s="269" t="s">
        <v>162</v>
      </c>
      <c r="H218" s="269" t="s">
        <v>162</v>
      </c>
      <c r="I218" s="269" t="s">
        <v>162</v>
      </c>
      <c r="J218" s="269" t="s">
        <v>162</v>
      </c>
      <c r="K218" s="224" t="s">
        <v>213</v>
      </c>
      <c r="L218" s="270" t="s">
        <v>209</v>
      </c>
      <c r="M218" s="271" t="s">
        <v>32</v>
      </c>
      <c r="N218" s="46"/>
      <c r="O218" s="38" t="s">
        <v>31</v>
      </c>
      <c r="P218" s="46"/>
      <c r="Q218" s="148"/>
    </row>
    <row r="219" spans="2:17">
      <c r="B219" s="229" t="s">
        <v>235</v>
      </c>
      <c r="C219" s="269" t="s">
        <v>162</v>
      </c>
      <c r="D219" s="269" t="s">
        <v>162</v>
      </c>
      <c r="E219" s="269" t="s">
        <v>162</v>
      </c>
      <c r="F219" s="269" t="s">
        <v>162</v>
      </c>
      <c r="G219" s="269" t="s">
        <v>162</v>
      </c>
      <c r="H219" s="269" t="s">
        <v>162</v>
      </c>
      <c r="I219" s="269" t="s">
        <v>162</v>
      </c>
      <c r="J219" s="269" t="s">
        <v>162</v>
      </c>
      <c r="K219" s="224" t="s">
        <v>208</v>
      </c>
      <c r="L219" s="270" t="s">
        <v>209</v>
      </c>
      <c r="M219" s="271" t="s">
        <v>32</v>
      </c>
      <c r="N219" s="46"/>
      <c r="O219" s="38" t="s">
        <v>31</v>
      </c>
      <c r="P219" s="46"/>
      <c r="Q219" s="148"/>
    </row>
    <row r="220" spans="2:17" ht="14.25" thickBot="1">
      <c r="B220" s="21" t="s">
        <v>237</v>
      </c>
      <c r="C220" s="177" t="s">
        <v>162</v>
      </c>
      <c r="D220" s="177" t="s">
        <v>162</v>
      </c>
      <c r="E220" s="177" t="s">
        <v>162</v>
      </c>
      <c r="F220" s="177" t="s">
        <v>162</v>
      </c>
      <c r="G220" s="177" t="s">
        <v>162</v>
      </c>
      <c r="H220" s="177" t="s">
        <v>162</v>
      </c>
      <c r="I220" s="177" t="s">
        <v>162</v>
      </c>
      <c r="J220" s="177" t="s">
        <v>162</v>
      </c>
      <c r="K220" s="225" t="s">
        <v>209</v>
      </c>
      <c r="L220" s="41" t="s">
        <v>224</v>
      </c>
      <c r="M220" s="42" t="s">
        <v>32</v>
      </c>
      <c r="N220" s="47"/>
      <c r="O220" s="43" t="s">
        <v>31</v>
      </c>
      <c r="P220" s="47"/>
      <c r="Q220" s="149"/>
    </row>
    <row r="224" spans="2:17" ht="15" thickBot="1">
      <c r="B224" s="25" t="s">
        <v>491</v>
      </c>
      <c r="C224" s="206"/>
      <c r="D224" s="206"/>
      <c r="E224" s="206"/>
      <c r="F224" s="206"/>
      <c r="G224" s="206"/>
      <c r="H224" s="206"/>
      <c r="I224" s="206"/>
      <c r="J224" s="206"/>
      <c r="K224" s="206"/>
      <c r="L224" s="206"/>
      <c r="M224" s="206"/>
      <c r="N224" s="206"/>
      <c r="O224" s="206"/>
      <c r="P224" s="206"/>
      <c r="Q224" s="206"/>
    </row>
    <row r="225" spans="2:17" ht="15" thickBot="1">
      <c r="B225" s="102" t="s">
        <v>123</v>
      </c>
      <c r="C225" s="351" t="s">
        <v>203</v>
      </c>
      <c r="D225" s="352"/>
      <c r="E225" s="352"/>
      <c r="F225" s="352"/>
      <c r="G225" s="352"/>
      <c r="H225" s="352"/>
      <c r="I225" s="352"/>
      <c r="J225" s="353"/>
      <c r="K225" s="178"/>
      <c r="L225" s="178"/>
      <c r="M225" s="181"/>
      <c r="N225" s="179"/>
      <c r="O225" s="179"/>
      <c r="P225" s="179"/>
      <c r="Q225" s="180"/>
    </row>
    <row r="226" spans="2:17">
      <c r="B226" s="75"/>
      <c r="C226" s="32" t="s">
        <v>154</v>
      </c>
      <c r="D226" s="32"/>
      <c r="E226" s="32"/>
      <c r="F226" s="32"/>
      <c r="G226" s="32"/>
      <c r="H226" s="32"/>
      <c r="I226" s="32"/>
      <c r="J226" s="32"/>
      <c r="K226" s="32"/>
      <c r="L226" s="32"/>
      <c r="M226" s="28" t="s">
        <v>51</v>
      </c>
      <c r="N226" s="48" t="s">
        <v>20</v>
      </c>
      <c r="O226" s="49"/>
      <c r="P226" s="49"/>
      <c r="Q226" s="50"/>
    </row>
    <row r="227" spans="2:17">
      <c r="B227" s="76" t="s">
        <v>21</v>
      </c>
      <c r="C227" s="354" t="s">
        <v>171</v>
      </c>
      <c r="D227" s="349"/>
      <c r="E227" s="349"/>
      <c r="F227" s="349"/>
      <c r="G227" s="349"/>
      <c r="H227" s="349"/>
      <c r="I227" s="349"/>
      <c r="J227" s="350"/>
      <c r="K227" s="34" t="s">
        <v>22</v>
      </c>
      <c r="L227" s="199"/>
      <c r="M227" s="267" t="s">
        <v>501</v>
      </c>
      <c r="N227" s="82" t="s">
        <v>216</v>
      </c>
      <c r="O227" s="200" t="s">
        <v>165</v>
      </c>
      <c r="P227" s="82" t="s">
        <v>25</v>
      </c>
      <c r="Q227" s="145" t="s">
        <v>26</v>
      </c>
    </row>
    <row r="228" spans="2:17">
      <c r="B228" s="76" t="s">
        <v>33</v>
      </c>
      <c r="C228" s="172" t="s">
        <v>155</v>
      </c>
      <c r="D228" s="172" t="s">
        <v>155</v>
      </c>
      <c r="E228" s="172" t="s">
        <v>155</v>
      </c>
      <c r="F228" s="172" t="s">
        <v>155</v>
      </c>
      <c r="G228" s="172" t="s">
        <v>155</v>
      </c>
      <c r="H228" s="172" t="s">
        <v>155</v>
      </c>
      <c r="I228" s="172" t="s">
        <v>155</v>
      </c>
      <c r="J228" s="172" t="s">
        <v>155</v>
      </c>
      <c r="K228" s="143" t="s">
        <v>100</v>
      </c>
      <c r="L228" s="144" t="s">
        <v>100</v>
      </c>
      <c r="M228" s="29" t="s">
        <v>48</v>
      </c>
      <c r="N228" s="83"/>
      <c r="O228" s="44"/>
      <c r="P228" s="83"/>
      <c r="Q228" s="145"/>
    </row>
    <row r="229" spans="2:17" ht="27">
      <c r="B229" s="77" t="s">
        <v>27</v>
      </c>
      <c r="C229" s="348" t="s">
        <v>35</v>
      </c>
      <c r="D229" s="349"/>
      <c r="E229" s="349"/>
      <c r="F229" s="349"/>
      <c r="G229" s="349"/>
      <c r="H229" s="349"/>
      <c r="I229" s="349"/>
      <c r="J229" s="350"/>
      <c r="K229" s="1" t="s">
        <v>327</v>
      </c>
      <c r="L229" s="26" t="s">
        <v>327</v>
      </c>
      <c r="M229" s="30"/>
      <c r="N229" s="83"/>
      <c r="O229" s="44"/>
      <c r="P229" s="83"/>
      <c r="Q229" s="145"/>
    </row>
    <row r="230" spans="2:17" ht="136.5">
      <c r="B230" s="76" t="s">
        <v>28</v>
      </c>
      <c r="C230" s="173" t="s">
        <v>156</v>
      </c>
      <c r="D230" s="173" t="s">
        <v>62</v>
      </c>
      <c r="E230" s="173" t="s">
        <v>157</v>
      </c>
      <c r="F230" s="173" t="s">
        <v>158</v>
      </c>
      <c r="G230" s="173" t="s">
        <v>159</v>
      </c>
      <c r="H230" s="173" t="s">
        <v>160</v>
      </c>
      <c r="I230" s="173" t="s">
        <v>205</v>
      </c>
      <c r="J230" s="173" t="s">
        <v>161</v>
      </c>
      <c r="K230" s="26" t="s">
        <v>327</v>
      </c>
      <c r="L230" s="26" t="s">
        <v>352</v>
      </c>
      <c r="M230" s="29" t="s">
        <v>29</v>
      </c>
      <c r="N230" s="83"/>
      <c r="O230" s="44"/>
      <c r="P230" s="83"/>
      <c r="Q230" s="145"/>
    </row>
    <row r="231" spans="2:17" ht="54.75" thickBot="1">
      <c r="B231" s="78" t="s">
        <v>30</v>
      </c>
      <c r="C231" s="174" t="s">
        <v>163</v>
      </c>
      <c r="D231" s="174" t="s">
        <v>155</v>
      </c>
      <c r="E231" s="174" t="s">
        <v>163</v>
      </c>
      <c r="F231" s="174" t="s">
        <v>163</v>
      </c>
      <c r="G231" s="174" t="s">
        <v>163</v>
      </c>
      <c r="H231" s="174" t="s">
        <v>163</v>
      </c>
      <c r="I231" s="174" t="s">
        <v>163</v>
      </c>
      <c r="J231" s="174" t="s">
        <v>163</v>
      </c>
      <c r="K231" s="222" t="s">
        <v>242</v>
      </c>
      <c r="L231" s="27" t="s">
        <v>492</v>
      </c>
      <c r="M231" s="31" t="s">
        <v>493</v>
      </c>
      <c r="N231" s="202"/>
      <c r="O231" s="268" t="s">
        <v>494</v>
      </c>
      <c r="P231" s="81"/>
      <c r="Q231" s="146"/>
    </row>
    <row r="232" spans="2:17" ht="14.25" thickTop="1">
      <c r="B232" s="79" t="s">
        <v>226</v>
      </c>
      <c r="C232" s="175" t="s">
        <v>162</v>
      </c>
      <c r="D232" s="175" t="s">
        <v>162</v>
      </c>
      <c r="E232" s="175" t="s">
        <v>162</v>
      </c>
      <c r="F232" s="175" t="s">
        <v>162</v>
      </c>
      <c r="G232" s="175" t="s">
        <v>162</v>
      </c>
      <c r="H232" s="175" t="s">
        <v>162</v>
      </c>
      <c r="I232" s="175" t="s">
        <v>162</v>
      </c>
      <c r="J232" s="175" t="s">
        <v>162</v>
      </c>
      <c r="K232" s="223" t="s">
        <v>207</v>
      </c>
      <c r="L232" s="36" t="s">
        <v>495</v>
      </c>
      <c r="M232" s="37" t="s">
        <v>32</v>
      </c>
      <c r="N232" s="45"/>
      <c r="O232" s="38" t="s">
        <v>155</v>
      </c>
      <c r="P232" s="45"/>
      <c r="Q232" s="147"/>
    </row>
    <row r="233" spans="2:17">
      <c r="B233" s="79" t="s">
        <v>425</v>
      </c>
      <c r="C233" s="175" t="s">
        <v>162</v>
      </c>
      <c r="D233" s="175" t="s">
        <v>162</v>
      </c>
      <c r="E233" s="175" t="s">
        <v>162</v>
      </c>
      <c r="F233" s="175" t="s">
        <v>162</v>
      </c>
      <c r="G233" s="175" t="s">
        <v>162</v>
      </c>
      <c r="H233" s="175" t="s">
        <v>162</v>
      </c>
      <c r="I233" s="175" t="s">
        <v>162</v>
      </c>
      <c r="J233" s="175" t="s">
        <v>162</v>
      </c>
      <c r="K233" s="224" t="s">
        <v>207</v>
      </c>
      <c r="L233" s="36" t="s">
        <v>496</v>
      </c>
      <c r="M233" s="37" t="s">
        <v>502</v>
      </c>
      <c r="N233" s="45"/>
      <c r="O233" s="38" t="s">
        <v>504</v>
      </c>
      <c r="P233" s="45"/>
      <c r="Q233" s="147"/>
    </row>
    <row r="234" spans="2:17">
      <c r="B234" s="229" t="s">
        <v>221</v>
      </c>
      <c r="C234" s="269" t="s">
        <v>162</v>
      </c>
      <c r="D234" s="269" t="s">
        <v>162</v>
      </c>
      <c r="E234" s="269" t="s">
        <v>162</v>
      </c>
      <c r="F234" s="269" t="s">
        <v>162</v>
      </c>
      <c r="G234" s="269" t="s">
        <v>162</v>
      </c>
      <c r="H234" s="269" t="s">
        <v>162</v>
      </c>
      <c r="I234" s="269" t="s">
        <v>162</v>
      </c>
      <c r="J234" s="269" t="s">
        <v>162</v>
      </c>
      <c r="K234" s="224" t="s">
        <v>212</v>
      </c>
      <c r="L234" s="270" t="s">
        <v>209</v>
      </c>
      <c r="M234" s="271" t="s">
        <v>32</v>
      </c>
      <c r="N234" s="46"/>
      <c r="O234" s="38" t="s">
        <v>31</v>
      </c>
      <c r="P234" s="46"/>
      <c r="Q234" s="148"/>
    </row>
    <row r="235" spans="2:17">
      <c r="B235" s="229" t="s">
        <v>222</v>
      </c>
      <c r="C235" s="269" t="s">
        <v>162</v>
      </c>
      <c r="D235" s="269" t="s">
        <v>162</v>
      </c>
      <c r="E235" s="269" t="s">
        <v>162</v>
      </c>
      <c r="F235" s="269" t="s">
        <v>162</v>
      </c>
      <c r="G235" s="269" t="s">
        <v>162</v>
      </c>
      <c r="H235" s="269" t="s">
        <v>162</v>
      </c>
      <c r="I235" s="269" t="s">
        <v>162</v>
      </c>
      <c r="J235" s="269" t="s">
        <v>162</v>
      </c>
      <c r="K235" s="224" t="s">
        <v>213</v>
      </c>
      <c r="L235" s="270" t="s">
        <v>209</v>
      </c>
      <c r="M235" s="271" t="s">
        <v>32</v>
      </c>
      <c r="N235" s="46"/>
      <c r="O235" s="38" t="s">
        <v>31</v>
      </c>
      <c r="P235" s="46"/>
      <c r="Q235" s="148"/>
    </row>
    <row r="236" spans="2:17">
      <c r="B236" s="229" t="s">
        <v>235</v>
      </c>
      <c r="C236" s="269" t="s">
        <v>162</v>
      </c>
      <c r="D236" s="269" t="s">
        <v>162</v>
      </c>
      <c r="E236" s="269" t="s">
        <v>162</v>
      </c>
      <c r="F236" s="269" t="s">
        <v>162</v>
      </c>
      <c r="G236" s="269" t="s">
        <v>162</v>
      </c>
      <c r="H236" s="269" t="s">
        <v>162</v>
      </c>
      <c r="I236" s="269" t="s">
        <v>162</v>
      </c>
      <c r="J236" s="269" t="s">
        <v>162</v>
      </c>
      <c r="K236" s="224" t="s">
        <v>208</v>
      </c>
      <c r="L236" s="270" t="s">
        <v>209</v>
      </c>
      <c r="M236" s="271" t="s">
        <v>32</v>
      </c>
      <c r="N236" s="46"/>
      <c r="O236" s="38" t="s">
        <v>31</v>
      </c>
      <c r="P236" s="46"/>
      <c r="Q236" s="148"/>
    </row>
    <row r="237" spans="2:17" ht="14.25" thickBot="1">
      <c r="B237" s="21" t="s">
        <v>237</v>
      </c>
      <c r="C237" s="177" t="s">
        <v>162</v>
      </c>
      <c r="D237" s="177" t="s">
        <v>162</v>
      </c>
      <c r="E237" s="177" t="s">
        <v>162</v>
      </c>
      <c r="F237" s="177" t="s">
        <v>162</v>
      </c>
      <c r="G237" s="177" t="s">
        <v>162</v>
      </c>
      <c r="H237" s="177" t="s">
        <v>162</v>
      </c>
      <c r="I237" s="177" t="s">
        <v>162</v>
      </c>
      <c r="J237" s="177" t="s">
        <v>162</v>
      </c>
      <c r="K237" s="225" t="s">
        <v>209</v>
      </c>
      <c r="L237" s="41" t="s">
        <v>224</v>
      </c>
      <c r="M237" s="42" t="s">
        <v>32</v>
      </c>
      <c r="N237" s="47"/>
      <c r="O237" s="43" t="s">
        <v>31</v>
      </c>
      <c r="P237" s="47"/>
      <c r="Q237" s="149"/>
    </row>
    <row r="240" spans="2:17" ht="15" thickBot="1">
      <c r="B240" s="25" t="s">
        <v>497</v>
      </c>
      <c r="C240" s="206"/>
      <c r="D240" s="206"/>
      <c r="E240" s="206"/>
      <c r="F240" s="206"/>
      <c r="G240" s="206"/>
      <c r="H240" s="206"/>
      <c r="I240" s="206"/>
      <c r="J240" s="206"/>
      <c r="K240" s="206"/>
      <c r="L240" s="206"/>
      <c r="M240" s="206"/>
      <c r="N240" s="206"/>
      <c r="O240" s="206"/>
      <c r="P240" s="206"/>
      <c r="Q240" s="206"/>
    </row>
    <row r="241" spans="2:17" ht="15" thickBot="1">
      <c r="B241" s="102" t="s">
        <v>123</v>
      </c>
      <c r="C241" s="351" t="s">
        <v>203</v>
      </c>
      <c r="D241" s="352"/>
      <c r="E241" s="352"/>
      <c r="F241" s="352"/>
      <c r="G241" s="352"/>
      <c r="H241" s="352"/>
      <c r="I241" s="352"/>
      <c r="J241" s="353"/>
      <c r="K241" s="178"/>
      <c r="L241" s="178"/>
      <c r="M241" s="181"/>
      <c r="N241" s="179"/>
      <c r="O241" s="179"/>
      <c r="P241" s="179"/>
      <c r="Q241" s="180"/>
    </row>
    <row r="242" spans="2:17">
      <c r="B242" s="75"/>
      <c r="C242" s="32" t="s">
        <v>154</v>
      </c>
      <c r="D242" s="32"/>
      <c r="E242" s="32"/>
      <c r="F242" s="32"/>
      <c r="G242" s="32"/>
      <c r="H242" s="32"/>
      <c r="I242" s="32"/>
      <c r="J242" s="32"/>
      <c r="K242" s="32"/>
      <c r="L242" s="32"/>
      <c r="M242" s="28" t="s">
        <v>51</v>
      </c>
      <c r="N242" s="48" t="s">
        <v>20</v>
      </c>
      <c r="O242" s="49"/>
      <c r="P242" s="49"/>
      <c r="Q242" s="50"/>
    </row>
    <row r="243" spans="2:17">
      <c r="B243" s="76" t="s">
        <v>21</v>
      </c>
      <c r="C243" s="354" t="s">
        <v>171</v>
      </c>
      <c r="D243" s="349"/>
      <c r="E243" s="349"/>
      <c r="F243" s="349"/>
      <c r="G243" s="349"/>
      <c r="H243" s="349"/>
      <c r="I243" s="349"/>
      <c r="J243" s="350"/>
      <c r="K243" s="34" t="s">
        <v>22</v>
      </c>
      <c r="L243" s="199"/>
      <c r="M243" s="267" t="s">
        <v>503</v>
      </c>
      <c r="N243" s="82" t="s">
        <v>216</v>
      </c>
      <c r="O243" s="200" t="s">
        <v>165</v>
      </c>
      <c r="P243" s="82" t="s">
        <v>25</v>
      </c>
      <c r="Q243" s="145" t="s">
        <v>26</v>
      </c>
    </row>
    <row r="244" spans="2:17">
      <c r="B244" s="76" t="s">
        <v>33</v>
      </c>
      <c r="C244" s="172" t="s">
        <v>155</v>
      </c>
      <c r="D244" s="172" t="s">
        <v>155</v>
      </c>
      <c r="E244" s="172" t="s">
        <v>155</v>
      </c>
      <c r="F244" s="172" t="s">
        <v>155</v>
      </c>
      <c r="G244" s="172" t="s">
        <v>155</v>
      </c>
      <c r="H244" s="172" t="s">
        <v>155</v>
      </c>
      <c r="I244" s="172" t="s">
        <v>155</v>
      </c>
      <c r="J244" s="172" t="s">
        <v>155</v>
      </c>
      <c r="K244" s="143" t="s">
        <v>100</v>
      </c>
      <c r="L244" s="144" t="s">
        <v>100</v>
      </c>
      <c r="M244" s="29" t="s">
        <v>48</v>
      </c>
      <c r="N244" s="83"/>
      <c r="O244" s="44"/>
      <c r="P244" s="83"/>
      <c r="Q244" s="145"/>
    </row>
    <row r="245" spans="2:17" ht="27">
      <c r="B245" s="77" t="s">
        <v>27</v>
      </c>
      <c r="C245" s="348" t="s">
        <v>35</v>
      </c>
      <c r="D245" s="349"/>
      <c r="E245" s="349"/>
      <c r="F245" s="349"/>
      <c r="G245" s="349"/>
      <c r="H245" s="349"/>
      <c r="I245" s="349"/>
      <c r="J245" s="350"/>
      <c r="K245" s="1" t="s">
        <v>327</v>
      </c>
      <c r="L245" s="26" t="s">
        <v>327</v>
      </c>
      <c r="M245" s="30"/>
      <c r="N245" s="83"/>
      <c r="O245" s="44"/>
      <c r="P245" s="83"/>
      <c r="Q245" s="145"/>
    </row>
    <row r="246" spans="2:17" ht="136.5">
      <c r="B246" s="76" t="s">
        <v>28</v>
      </c>
      <c r="C246" s="173" t="s">
        <v>156</v>
      </c>
      <c r="D246" s="173" t="s">
        <v>62</v>
      </c>
      <c r="E246" s="173" t="s">
        <v>157</v>
      </c>
      <c r="F246" s="173" t="s">
        <v>158</v>
      </c>
      <c r="G246" s="173" t="s">
        <v>159</v>
      </c>
      <c r="H246" s="173" t="s">
        <v>160</v>
      </c>
      <c r="I246" s="173" t="s">
        <v>205</v>
      </c>
      <c r="J246" s="173" t="s">
        <v>161</v>
      </c>
      <c r="K246" s="26" t="s">
        <v>327</v>
      </c>
      <c r="L246" s="26" t="s">
        <v>368</v>
      </c>
      <c r="M246" s="29" t="s">
        <v>29</v>
      </c>
      <c r="N246" s="83"/>
      <c r="O246" s="44"/>
      <c r="P246" s="83"/>
      <c r="Q246" s="145"/>
    </row>
    <row r="247" spans="2:17" ht="54.75" thickBot="1">
      <c r="B247" s="78" t="s">
        <v>30</v>
      </c>
      <c r="C247" s="174" t="s">
        <v>163</v>
      </c>
      <c r="D247" s="174" t="s">
        <v>155</v>
      </c>
      <c r="E247" s="174" t="s">
        <v>163</v>
      </c>
      <c r="F247" s="174" t="s">
        <v>163</v>
      </c>
      <c r="G247" s="174" t="s">
        <v>163</v>
      </c>
      <c r="H247" s="174" t="s">
        <v>163</v>
      </c>
      <c r="I247" s="174" t="s">
        <v>163</v>
      </c>
      <c r="J247" s="174" t="s">
        <v>163</v>
      </c>
      <c r="K247" s="222" t="s">
        <v>242</v>
      </c>
      <c r="L247" s="27" t="s">
        <v>487</v>
      </c>
      <c r="M247" s="31" t="s">
        <v>476</v>
      </c>
      <c r="N247" s="202"/>
      <c r="O247" s="268" t="s">
        <v>486</v>
      </c>
      <c r="P247" s="81"/>
      <c r="Q247" s="146"/>
    </row>
    <row r="248" spans="2:17" ht="14.25" thickTop="1">
      <c r="B248" s="79" t="s">
        <v>226</v>
      </c>
      <c r="C248" s="175" t="s">
        <v>162</v>
      </c>
      <c r="D248" s="175" t="s">
        <v>162</v>
      </c>
      <c r="E248" s="175" t="s">
        <v>162</v>
      </c>
      <c r="F248" s="175" t="s">
        <v>162</v>
      </c>
      <c r="G248" s="175" t="s">
        <v>162</v>
      </c>
      <c r="H248" s="175" t="s">
        <v>162</v>
      </c>
      <c r="I248" s="175" t="s">
        <v>162</v>
      </c>
      <c r="J248" s="175" t="s">
        <v>162</v>
      </c>
      <c r="K248" s="223" t="s">
        <v>207</v>
      </c>
      <c r="L248" s="36" t="s">
        <v>207</v>
      </c>
      <c r="M248" s="37" t="s">
        <v>32</v>
      </c>
      <c r="N248" s="45"/>
      <c r="O248" s="38" t="s">
        <v>155</v>
      </c>
      <c r="P248" s="45"/>
      <c r="Q248" s="147"/>
    </row>
    <row r="249" spans="2:17">
      <c r="B249" s="79" t="s">
        <v>425</v>
      </c>
      <c r="C249" s="175" t="s">
        <v>162</v>
      </c>
      <c r="D249" s="175" t="s">
        <v>162</v>
      </c>
      <c r="E249" s="175" t="s">
        <v>162</v>
      </c>
      <c r="F249" s="175" t="s">
        <v>162</v>
      </c>
      <c r="G249" s="175" t="s">
        <v>162</v>
      </c>
      <c r="H249" s="175" t="s">
        <v>162</v>
      </c>
      <c r="I249" s="175" t="s">
        <v>162</v>
      </c>
      <c r="J249" s="175" t="s">
        <v>162</v>
      </c>
      <c r="K249" s="224" t="s">
        <v>207</v>
      </c>
      <c r="L249" s="36" t="s">
        <v>212</v>
      </c>
      <c r="M249" s="37" t="s">
        <v>488</v>
      </c>
      <c r="N249" s="45"/>
      <c r="O249" s="38" t="s">
        <v>406</v>
      </c>
      <c r="P249" s="45"/>
      <c r="Q249" s="147"/>
    </row>
    <row r="250" spans="2:17">
      <c r="B250" s="79" t="s">
        <v>426</v>
      </c>
      <c r="C250" s="175" t="s">
        <v>162</v>
      </c>
      <c r="D250" s="175" t="s">
        <v>162</v>
      </c>
      <c r="E250" s="175" t="s">
        <v>162</v>
      </c>
      <c r="F250" s="175" t="s">
        <v>162</v>
      </c>
      <c r="G250" s="175" t="s">
        <v>162</v>
      </c>
      <c r="H250" s="175" t="s">
        <v>162</v>
      </c>
      <c r="I250" s="175" t="s">
        <v>162</v>
      </c>
      <c r="J250" s="175" t="s">
        <v>162</v>
      </c>
      <c r="K250" s="224" t="s">
        <v>207</v>
      </c>
      <c r="L250" s="36" t="s">
        <v>213</v>
      </c>
      <c r="M250" s="271" t="s">
        <v>32</v>
      </c>
      <c r="N250" s="45"/>
      <c r="O250" s="38" t="s">
        <v>489</v>
      </c>
      <c r="P250" s="45"/>
      <c r="Q250" s="147"/>
    </row>
    <row r="251" spans="2:17">
      <c r="B251" s="229" t="s">
        <v>211</v>
      </c>
      <c r="C251" s="269" t="s">
        <v>162</v>
      </c>
      <c r="D251" s="269" t="s">
        <v>162</v>
      </c>
      <c r="E251" s="269" t="s">
        <v>162</v>
      </c>
      <c r="F251" s="269" t="s">
        <v>162</v>
      </c>
      <c r="G251" s="269" t="s">
        <v>162</v>
      </c>
      <c r="H251" s="269" t="s">
        <v>162</v>
      </c>
      <c r="I251" s="269" t="s">
        <v>162</v>
      </c>
      <c r="J251" s="269" t="s">
        <v>162</v>
      </c>
      <c r="K251" s="224" t="s">
        <v>207</v>
      </c>
      <c r="L251" s="270" t="s">
        <v>208</v>
      </c>
      <c r="M251" s="271" t="s">
        <v>32</v>
      </c>
      <c r="N251" s="46"/>
      <c r="O251" s="38" t="s">
        <v>155</v>
      </c>
      <c r="P251" s="46"/>
      <c r="Q251" s="148"/>
    </row>
    <row r="252" spans="2:17">
      <c r="B252" s="229" t="s">
        <v>221</v>
      </c>
      <c r="C252" s="269" t="s">
        <v>162</v>
      </c>
      <c r="D252" s="269" t="s">
        <v>162</v>
      </c>
      <c r="E252" s="269" t="s">
        <v>162</v>
      </c>
      <c r="F252" s="269" t="s">
        <v>162</v>
      </c>
      <c r="G252" s="269" t="s">
        <v>162</v>
      </c>
      <c r="H252" s="269" t="s">
        <v>162</v>
      </c>
      <c r="I252" s="269" t="s">
        <v>162</v>
      </c>
      <c r="J252" s="269" t="s">
        <v>162</v>
      </c>
      <c r="K252" s="224" t="s">
        <v>212</v>
      </c>
      <c r="L252" s="270" t="s">
        <v>209</v>
      </c>
      <c r="M252" s="271" t="s">
        <v>32</v>
      </c>
      <c r="N252" s="46"/>
      <c r="O252" s="38" t="s">
        <v>31</v>
      </c>
      <c r="P252" s="46"/>
      <c r="Q252" s="148"/>
    </row>
    <row r="253" spans="2:17">
      <c r="B253" s="229" t="s">
        <v>222</v>
      </c>
      <c r="C253" s="269" t="s">
        <v>162</v>
      </c>
      <c r="D253" s="269" t="s">
        <v>162</v>
      </c>
      <c r="E253" s="269" t="s">
        <v>162</v>
      </c>
      <c r="F253" s="269" t="s">
        <v>162</v>
      </c>
      <c r="G253" s="269" t="s">
        <v>162</v>
      </c>
      <c r="H253" s="269" t="s">
        <v>162</v>
      </c>
      <c r="I253" s="269" t="s">
        <v>162</v>
      </c>
      <c r="J253" s="269" t="s">
        <v>162</v>
      </c>
      <c r="K253" s="224" t="s">
        <v>213</v>
      </c>
      <c r="L253" s="270" t="s">
        <v>209</v>
      </c>
      <c r="M253" s="271" t="s">
        <v>32</v>
      </c>
      <c r="N253" s="46"/>
      <c r="O253" s="38" t="s">
        <v>31</v>
      </c>
      <c r="P253" s="46"/>
      <c r="Q253" s="148"/>
    </row>
    <row r="254" spans="2:17">
      <c r="B254" s="229" t="s">
        <v>235</v>
      </c>
      <c r="C254" s="269" t="s">
        <v>162</v>
      </c>
      <c r="D254" s="269" t="s">
        <v>162</v>
      </c>
      <c r="E254" s="269" t="s">
        <v>162</v>
      </c>
      <c r="F254" s="269" t="s">
        <v>162</v>
      </c>
      <c r="G254" s="269" t="s">
        <v>162</v>
      </c>
      <c r="H254" s="269" t="s">
        <v>162</v>
      </c>
      <c r="I254" s="269" t="s">
        <v>162</v>
      </c>
      <c r="J254" s="269" t="s">
        <v>162</v>
      </c>
      <c r="K254" s="224" t="s">
        <v>208</v>
      </c>
      <c r="L254" s="270" t="s">
        <v>209</v>
      </c>
      <c r="M254" s="271" t="s">
        <v>32</v>
      </c>
      <c r="N254" s="46"/>
      <c r="O254" s="38" t="s">
        <v>31</v>
      </c>
      <c r="P254" s="46"/>
      <c r="Q254" s="148"/>
    </row>
    <row r="255" spans="2:17" ht="14.25" thickBot="1">
      <c r="B255" s="21" t="s">
        <v>237</v>
      </c>
      <c r="C255" s="177" t="s">
        <v>162</v>
      </c>
      <c r="D255" s="177" t="s">
        <v>162</v>
      </c>
      <c r="E255" s="177" t="s">
        <v>162</v>
      </c>
      <c r="F255" s="177" t="s">
        <v>162</v>
      </c>
      <c r="G255" s="177" t="s">
        <v>162</v>
      </c>
      <c r="H255" s="177" t="s">
        <v>162</v>
      </c>
      <c r="I255" s="177" t="s">
        <v>162</v>
      </c>
      <c r="J255" s="177" t="s">
        <v>162</v>
      </c>
      <c r="K255" s="225" t="s">
        <v>209</v>
      </c>
      <c r="L255" s="41" t="s">
        <v>224</v>
      </c>
      <c r="M255" s="42" t="s">
        <v>32</v>
      </c>
      <c r="N255" s="47"/>
      <c r="O255" s="43" t="s">
        <v>31</v>
      </c>
      <c r="P255" s="47"/>
      <c r="Q255" s="149"/>
    </row>
  </sheetData>
  <mergeCells count="30">
    <mergeCell ref="C35:J35"/>
    <mergeCell ref="C37:J37"/>
    <mergeCell ref="C3:J3"/>
    <mergeCell ref="C5:J5"/>
    <mergeCell ref="C7:J7"/>
    <mergeCell ref="C33:J33"/>
    <mergeCell ref="C59:J59"/>
    <mergeCell ref="C61:J61"/>
    <mergeCell ref="C63:J63"/>
    <mergeCell ref="C86:J86"/>
    <mergeCell ref="C88:J88"/>
    <mergeCell ref="C90:J90"/>
    <mergeCell ref="C108:J108"/>
    <mergeCell ref="C110:J110"/>
    <mergeCell ref="C112:J112"/>
    <mergeCell ref="C143:J143"/>
    <mergeCell ref="C145:J145"/>
    <mergeCell ref="C147:J147"/>
    <mergeCell ref="C175:J175"/>
    <mergeCell ref="C177:J177"/>
    <mergeCell ref="C179:J179"/>
    <mergeCell ref="C229:J229"/>
    <mergeCell ref="C241:J241"/>
    <mergeCell ref="C243:J243"/>
    <mergeCell ref="C245:J245"/>
    <mergeCell ref="C206:J206"/>
    <mergeCell ref="C208:J208"/>
    <mergeCell ref="C210:J210"/>
    <mergeCell ref="C225:J225"/>
    <mergeCell ref="C227:J227"/>
  </mergeCells>
  <phoneticPr fontId="2"/>
  <dataValidations count="1">
    <dataValidation type="list" allowBlank="1" showInputMessage="1" showErrorMessage="1" sqref="C3 C33 C59 C86 C108 C143 C175 C206 C225 C241"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1" max="1" width="9" style="206"/>
    <col min="2" max="2" width="4.875" style="206" bestFit="1" customWidth="1"/>
    <col min="3" max="3" width="12.25" style="206" customWidth="1"/>
    <col min="4" max="4" width="86" style="206" customWidth="1"/>
    <col min="5" max="16384" width="9" style="206"/>
  </cols>
  <sheetData>
    <row r="2" spans="2:4" ht="14.25" thickBot="1">
      <c r="B2" s="90" t="s">
        <v>85</v>
      </c>
      <c r="C2" s="91">
        <f>MAX(B4:B28)</f>
        <v>20</v>
      </c>
      <c r="D2" s="91"/>
    </row>
    <row r="3" spans="2:4" ht="14.25" thickBot="1">
      <c r="B3" s="84" t="s">
        <v>85</v>
      </c>
      <c r="C3" s="92" t="s">
        <v>89</v>
      </c>
      <c r="D3" s="85" t="s">
        <v>86</v>
      </c>
    </row>
    <row r="4" spans="2:4" ht="14.25" thickTop="1">
      <c r="B4" s="12">
        <v>0</v>
      </c>
      <c r="C4" s="93" t="s">
        <v>90</v>
      </c>
      <c r="D4" s="14" t="s">
        <v>19</v>
      </c>
    </row>
    <row r="5" spans="2:4" ht="40.5">
      <c r="B5" s="2">
        <v>1</v>
      </c>
      <c r="C5" s="94" t="s">
        <v>90</v>
      </c>
      <c r="D5" s="96" t="s">
        <v>91</v>
      </c>
    </row>
    <row r="6" spans="2:4" ht="27">
      <c r="B6" s="2">
        <v>2</v>
      </c>
      <c r="C6" s="94" t="s">
        <v>93</v>
      </c>
      <c r="D6" s="96" t="s">
        <v>94</v>
      </c>
    </row>
    <row r="7" spans="2:4" ht="54">
      <c r="B7" s="2">
        <v>3</v>
      </c>
      <c r="C7" s="94" t="s">
        <v>90</v>
      </c>
      <c r="D7" s="96" t="s">
        <v>97</v>
      </c>
    </row>
    <row r="8" spans="2:4" ht="81">
      <c r="B8" s="2">
        <v>4</v>
      </c>
      <c r="C8" s="94" t="s">
        <v>105</v>
      </c>
      <c r="D8" s="96" t="s">
        <v>111</v>
      </c>
    </row>
    <row r="9" spans="2:4" ht="41.25" customHeight="1">
      <c r="B9" s="2">
        <v>5</v>
      </c>
      <c r="C9" s="94" t="s">
        <v>106</v>
      </c>
      <c r="D9" s="96" t="s">
        <v>107</v>
      </c>
    </row>
    <row r="10" spans="2:4" ht="27">
      <c r="B10" s="2">
        <v>6</v>
      </c>
      <c r="C10" s="94" t="s">
        <v>90</v>
      </c>
      <c r="D10" s="96" t="s">
        <v>110</v>
      </c>
    </row>
    <row r="11" spans="2:4" ht="27">
      <c r="B11" s="2">
        <v>7</v>
      </c>
      <c r="C11" s="94" t="s">
        <v>105</v>
      </c>
      <c r="D11" s="96" t="s">
        <v>109</v>
      </c>
    </row>
    <row r="12" spans="2:4" ht="27">
      <c r="B12" s="2">
        <v>8</v>
      </c>
      <c r="C12" s="94" t="s">
        <v>90</v>
      </c>
      <c r="D12" s="96" t="s">
        <v>112</v>
      </c>
    </row>
    <row r="13" spans="2:4" ht="27">
      <c r="B13" s="2">
        <v>9</v>
      </c>
      <c r="C13" s="94" t="s">
        <v>90</v>
      </c>
      <c r="D13" s="96" t="s">
        <v>113</v>
      </c>
    </row>
    <row r="14" spans="2:4" ht="27">
      <c r="B14" s="2">
        <v>10</v>
      </c>
      <c r="C14" s="94" t="s">
        <v>114</v>
      </c>
      <c r="D14" s="96" t="s">
        <v>115</v>
      </c>
    </row>
    <row r="15" spans="2:4" ht="135">
      <c r="B15" s="2">
        <v>11</v>
      </c>
      <c r="C15" s="94" t="s">
        <v>90</v>
      </c>
      <c r="D15" s="96" t="s">
        <v>125</v>
      </c>
    </row>
    <row r="16" spans="2:4" ht="191.25" customHeight="1">
      <c r="B16" s="2">
        <v>12</v>
      </c>
      <c r="C16" s="94" t="s">
        <v>152</v>
      </c>
      <c r="D16" s="96" t="s">
        <v>169</v>
      </c>
    </row>
    <row r="17" spans="2:4" ht="27">
      <c r="B17" s="2">
        <v>13</v>
      </c>
      <c r="C17" s="94" t="s">
        <v>93</v>
      </c>
      <c r="D17" s="96" t="s">
        <v>173</v>
      </c>
    </row>
    <row r="18" spans="2:4" ht="67.5">
      <c r="B18" s="2">
        <v>14</v>
      </c>
      <c r="C18" s="94" t="s">
        <v>93</v>
      </c>
      <c r="D18" s="96" t="s">
        <v>175</v>
      </c>
    </row>
    <row r="19" spans="2:4" ht="40.5">
      <c r="B19" s="2">
        <v>15</v>
      </c>
      <c r="C19" s="94" t="s">
        <v>106</v>
      </c>
      <c r="D19" s="96" t="s">
        <v>179</v>
      </c>
    </row>
    <row r="20" spans="2:4" ht="64.5" customHeight="1">
      <c r="B20" s="2">
        <v>16</v>
      </c>
      <c r="C20" s="94" t="s">
        <v>106</v>
      </c>
      <c r="D20" s="96" t="s">
        <v>183</v>
      </c>
    </row>
    <row r="21" spans="2:4" ht="66.75" customHeight="1">
      <c r="B21" s="2">
        <v>17</v>
      </c>
      <c r="C21" s="94" t="s">
        <v>105</v>
      </c>
      <c r="D21" s="96" t="s">
        <v>198</v>
      </c>
    </row>
    <row r="22" spans="2:4" ht="27">
      <c r="B22" s="2">
        <v>18</v>
      </c>
      <c r="C22" s="94" t="s">
        <v>232</v>
      </c>
      <c r="D22" s="96" t="s">
        <v>233</v>
      </c>
    </row>
    <row r="23" spans="2:4" ht="27">
      <c r="B23" s="2">
        <v>19</v>
      </c>
      <c r="C23" s="94" t="s">
        <v>232</v>
      </c>
      <c r="D23" s="96" t="s">
        <v>234</v>
      </c>
    </row>
    <row r="24" spans="2:4" ht="94.5">
      <c r="B24" s="2">
        <v>20</v>
      </c>
      <c r="C24" s="94" t="s">
        <v>240</v>
      </c>
      <c r="D24" s="96" t="s">
        <v>241</v>
      </c>
    </row>
    <row r="25" spans="2:4">
      <c r="B25" s="2"/>
      <c r="C25" s="94"/>
      <c r="D25" s="80"/>
    </row>
    <row r="26" spans="2:4">
      <c r="B26" s="2"/>
      <c r="C26" s="94"/>
      <c r="D26" s="80"/>
    </row>
    <row r="27" spans="2:4" ht="14.25" thickBot="1">
      <c r="B27" s="3"/>
      <c r="C27" s="9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18</vt:i4>
      </vt:variant>
    </vt:vector>
  </HeadingPairs>
  <TitlesOfParts>
    <vt:vector size="18" baseType="lpstr">
      <vt:lpstr>表紙（承認）</vt:lpstr>
      <vt:lpstr>表紙</vt:lpstr>
      <vt:lpstr>はじめに</vt:lpstr>
      <vt:lpstr>Matrix</vt:lpstr>
      <vt:lpstr>Config_IF</vt:lpstr>
      <vt:lpstr>CH_Design</vt:lpstr>
      <vt:lpstr>TT</vt:lpstr>
      <vt:lpstr>TT_DMCR</vt:lpstr>
      <vt:lpstr>BC</vt:lpstr>
      <vt:lpstr>PD</vt:lpstr>
      <vt:lpstr>PD_RQHN</vt:lpstr>
      <vt:lpstr>PD_EDHF</vt:lpstr>
      <vt:lpstr>PD_HFML</vt:lpstr>
      <vt:lpstr>PD_STHF</vt:lpstr>
      <vt:lpstr>PD_DMCR</vt:lpstr>
      <vt:lpstr>PD_HFNL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2025-06-04T04:58:50Z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1c2fedc1-b100-4c1e-bb39-8ac37e5f0737</vt:lpwstr>
  </property>
  <property fmtid="{D5CDD505-2E9C-101B-9397-08002B2CF9AE}" pid="8" name="MSIP_Label_7ed1414a-99f2-46f9-bbe5-740af8d1b502_ContentBits">
    <vt:lpwstr>1</vt:lpwstr>
  </property>
</Properties>
</file>