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trlProps/ctrlProp69.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70.xml" ContentType="application/vnd.ms-excel.controlproperties+xml"/>
  <Override PartName="/xl/ctrlProps/ctrlProp71.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72.xml" ContentType="application/vnd.ms-excel.controlproperties+xml"/>
  <Override PartName="/xl/comments3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TOPページ(工数入力)" sheetId="85" r:id="rId8"/>
    <sheet name="ＰＪナンバマスタ(一覧)" sheetId="61" r:id="rId9"/>
    <sheet name="ＰＪナンバマスタ(登録)" sheetId="66" r:id="rId10"/>
    <sheet name="ＰＪナンバ一覧(ポップアップ)" sheetId="84" r:id="rId11"/>
    <sheet name="枝番マスタ(一覧)" sheetId="62" r:id="rId12"/>
    <sheet name="枝番マスタ(登録)" sheetId="67" r:id="rId13"/>
    <sheet name="枝番マスタ(編集)" sheetId="69" r:id="rId14"/>
    <sheet name="工程マスタ(一覧)" sheetId="63" r:id="rId15"/>
    <sheet name="工程マスタ(登録)" sheetId="68" r:id="rId16"/>
    <sheet name="社員マスタ(一覧)" sheetId="64" r:id="rId17"/>
    <sheet name="社員マスタ(登録)" sheetId="65" r:id="rId18"/>
    <sheet name="ＰＪ一覧" sheetId="78" r:id="rId19"/>
    <sheet name="社員別金額設定" sheetId="83" r:id="rId20"/>
    <sheet name="ＰＪ登録" sheetId="79" r:id="rId21"/>
    <sheet name="ＰＪ進捗" sheetId="80" r:id="rId22"/>
    <sheet name="ＰＪ進捗(登録)" sheetId="81" r:id="rId23"/>
    <sheet name="ＰＪ進捗(編集)" sheetId="82" r:id="rId24"/>
    <sheet name="月次処理" sheetId="71" r:id="rId25"/>
    <sheet name="年次処理" sheetId="72" r:id="rId26"/>
    <sheet name="ＰＪ終了処理" sheetId="73" r:id="rId27"/>
    <sheet name="ＰＪ終了キャンセル処理 " sheetId="74" r:id="rId28"/>
    <sheet name="工程別PJ一覧" sheetId="75" r:id="rId29"/>
    <sheet name="終了PJ一覧" sheetId="76" r:id="rId30"/>
    <sheet name="月別PJ一覧" sheetId="77" r:id="rId31"/>
    <sheet name="ユーザマスタ(登録)" sheetId="15" r:id="rId32"/>
    <sheet name="操作履歴リスト" sheetId="49" r:id="rId33"/>
    <sheet name="操作履歴" sheetId="50" r:id="rId34"/>
    <sheet name="操作履歴削除" sheetId="51" r:id="rId35"/>
    <sheet name="操作履歴削除処理" sheetId="52" r:id="rId36"/>
    <sheet name="自社マスタ" sheetId="13" r:id="rId37"/>
    <sheet name="テンプレ(リスト用)" sheetId="59" r:id="rId38"/>
    <sheet name="テンプレ(INPUT用)" sheetId="60" r:id="rId39"/>
    <sheet name="AllColumn" sheetId="3" r:id="rId40"/>
    <sheet name="MASTER" sheetId="2" r:id="rId41"/>
  </sheets>
  <functionGroups builtInGroupCount="18"/>
  <externalReferences>
    <externalReference r:id="rId42"/>
  </externalReferences>
  <definedNames>
    <definedName name="_xlnm._FilterDatabase" localSheetId="2" hidden="1">項目定義!$A$5:$X$200</definedName>
    <definedName name="INPUT_TYPE">MASTER!$B$11:$B$21</definedName>
    <definedName name="NOT_NULL">MASTER!$B$3:$B$4</definedName>
    <definedName name="Suggest識別" localSheetId="9">Suggest定義!#REF!:OFFSET(Suggest定義!#REF!,COUNTA(Suggest定義!$B:$B)-6,0)</definedName>
    <definedName name="Suggest識別" localSheetId="10">Suggest定義!#REF!:OFFSET(Suggest定義!#REF!,COUNTA(Suggest定義!$B:$B)-6,0)</definedName>
    <definedName name="Suggest識別" localSheetId="18">Suggest定義!#REF!:OFFSET(Suggest定義!#REF!,COUNTA(Suggest定義!$B:$B)-6,0)</definedName>
    <definedName name="Suggest識別" localSheetId="27">Suggest定義!#REF!:OFFSET(Suggest定義!#REF!,COUNTA(Suggest定義!$B:$B)-6,0)</definedName>
    <definedName name="Suggest識別" localSheetId="26">Suggest定義!#REF!:OFFSET(Suggest定義!#REF!,COUNTA(Suggest定義!$B:$B)-6,0)</definedName>
    <definedName name="Suggest識別" localSheetId="21">Suggest定義!#REF!:OFFSET(Suggest定義!#REF!,COUNTA(Suggest定義!$B:$B)-6,0)</definedName>
    <definedName name="Suggest識別" localSheetId="22">Suggest定義!#REF!:OFFSET(Suggest定義!#REF!,COUNTA(Suggest定義!$B:$B)-6,0)</definedName>
    <definedName name="Suggest識別" localSheetId="23">Suggest定義!#REF!:OFFSET(Suggest定義!#REF!,COUNTA(Suggest定義!$B:$B)-6,0)</definedName>
    <definedName name="Suggest識別" localSheetId="20">Suggest定義!#REF!:OFFSET(Suggest定義!#REF!,COUNTA(Suggest定義!$B:$B)-6,0)</definedName>
    <definedName name="Suggest識別" localSheetId="7">Suggest定義!#REF!:OFFSET(Suggest定義!#REF!,COUNTA(Suggest定義!$B:$B)-6,0)</definedName>
    <definedName name="Suggest識別" localSheetId="24">Suggest定義!#REF!:OFFSET(Suggest定義!#REF!,COUNTA(Suggest定義!$B:$B)-6,0)</definedName>
    <definedName name="Suggest識別" localSheetId="30">Suggest定義!#REF!:OFFSET(Suggest定義!#REF!,COUNTA(Suggest定義!$B:$B)-6,0)</definedName>
    <definedName name="Suggest識別" localSheetId="15">Suggest定義!#REF!:OFFSET(Suggest定義!#REF!,COUNTA(Suggest定義!$B:$B)-6,0)</definedName>
    <definedName name="Suggest識別" localSheetId="28">Suggest定義!#REF!:OFFSET(Suggest定義!#REF!,COUNTA(Suggest定義!$B:$B)-6,0)</definedName>
    <definedName name="Suggest識別" localSheetId="12">Suggest定義!#REF!:OFFSET(Suggest定義!#REF!,COUNTA(Suggest定義!$B:$B)-6,0)</definedName>
    <definedName name="Suggest識別" localSheetId="13">Suggest定義!#REF!:OFFSET(Suggest定義!#REF!,COUNTA(Suggest定義!$B:$B)-6,0)</definedName>
    <definedName name="Suggest識別" localSheetId="17">Suggest定義!#REF!:OFFSET(Suggest定義!#REF!,COUNTA(Suggest定義!$B:$B)-6,0)</definedName>
    <definedName name="Suggest識別" localSheetId="19">Suggest定義!#REF!:OFFSET(Suggest定義!#REF!,COUNTA(Suggest定義!$B:$B)-6,0)</definedName>
    <definedName name="Suggest識別" localSheetId="29">Suggest定義!#REF!:OFFSET(Suggest定義!#REF!,COUNTA(Suggest定義!$B:$B)-6,0)</definedName>
    <definedName name="Suggest識別" localSheetId="25">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MASTER!$B$91:$B$93</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MASTER!$B$87:$B$88</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MASTER!$B$71:$B$77</definedName>
    <definedName name="自動更新条件">MASTER!$B$103:$B$105</definedName>
    <definedName name="出力先設定">設定・その他!$C$7</definedName>
    <definedName name="昇降順">MASTER!$B$62:$B$63</definedName>
    <definedName name="読み取り専用区分">MASTER!$B$96:$B$100</definedName>
    <definedName name="入力フォーム種別">MASTER!$B$80:$B$84</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3" i="4" l="1"/>
  <c r="B112" i="4"/>
  <c r="B111" i="4"/>
  <c r="B110" i="4"/>
  <c r="B109" i="4"/>
  <c r="B108" i="4"/>
  <c r="B107" i="4"/>
  <c r="B106" i="4"/>
  <c r="N61" i="85" l="1"/>
  <c r="H61" i="85"/>
  <c r="AH61" i="85" s="1"/>
  <c r="N60" i="85"/>
  <c r="H60" i="85"/>
  <c r="AH60" i="85" s="1"/>
  <c r="N59" i="85"/>
  <c r="H59" i="85"/>
  <c r="AH59" i="85" s="1"/>
  <c r="N58" i="85"/>
  <c r="H58" i="85"/>
  <c r="AH58" i="85" s="1"/>
  <c r="N57" i="85"/>
  <c r="H57" i="85"/>
  <c r="R57" i="85" s="1"/>
  <c r="N56" i="85"/>
  <c r="H56" i="85"/>
  <c r="T56" i="85" s="1"/>
  <c r="N55" i="85"/>
  <c r="H55" i="85"/>
  <c r="AH55" i="85" s="1"/>
  <c r="N54" i="85"/>
  <c r="H54" i="85"/>
  <c r="AE54" i="85" s="1"/>
  <c r="N53" i="85"/>
  <c r="H53" i="85"/>
  <c r="AH53" i="85" s="1"/>
  <c r="N52" i="85"/>
  <c r="H52" i="85"/>
  <c r="AH52" i="85" s="1"/>
  <c r="N51" i="85"/>
  <c r="H51" i="85"/>
  <c r="AH51" i="85" s="1"/>
  <c r="N50" i="85"/>
  <c r="H50" i="85"/>
  <c r="AH50" i="85" s="1"/>
  <c r="N49" i="85"/>
  <c r="H49" i="85"/>
  <c r="R49" i="85" s="1"/>
  <c r="N48" i="85"/>
  <c r="H48" i="85"/>
  <c r="T48" i="85" s="1"/>
  <c r="N47" i="85"/>
  <c r="H47" i="85"/>
  <c r="V47" i="85" s="1"/>
  <c r="N46" i="85"/>
  <c r="H46" i="85"/>
  <c r="AE46" i="85" s="1"/>
  <c r="N45" i="85"/>
  <c r="H45" i="85"/>
  <c r="AH45" i="85" s="1"/>
  <c r="N44" i="85"/>
  <c r="H44" i="85"/>
  <c r="AH44" i="85" s="1"/>
  <c r="N43" i="85"/>
  <c r="H43" i="85"/>
  <c r="AH43" i="85" s="1"/>
  <c r="N42" i="85"/>
  <c r="H42" i="85"/>
  <c r="AH42" i="85" s="1"/>
  <c r="AY38" i="85"/>
  <c r="AC38" i="85"/>
  <c r="AY37" i="85"/>
  <c r="AC37" i="85"/>
  <c r="AY36" i="85"/>
  <c r="AC36" i="85"/>
  <c r="AY35" i="85"/>
  <c r="AC35" i="85"/>
  <c r="AY34" i="85"/>
  <c r="Q2" i="85"/>
  <c r="T55" i="85" l="1"/>
  <c r="R52" i="85"/>
  <c r="V58" i="85"/>
  <c r="Y47" i="85"/>
  <c r="Y56" i="85"/>
  <c r="AE47" i="85"/>
  <c r="R51" i="85"/>
  <c r="T51" i="85"/>
  <c r="T57" i="85"/>
  <c r="V57" i="85"/>
  <c r="T49" i="85"/>
  <c r="V49" i="85"/>
  <c r="R47" i="85"/>
  <c r="Y48" i="85"/>
  <c r="Y57" i="85"/>
  <c r="R59" i="85"/>
  <c r="V48" i="85"/>
  <c r="R44" i="85"/>
  <c r="T47" i="85"/>
  <c r="AB48" i="85"/>
  <c r="R50" i="85"/>
  <c r="R55" i="85"/>
  <c r="V56" i="85"/>
  <c r="T59" i="85"/>
  <c r="T50" i="85"/>
  <c r="AB47" i="85"/>
  <c r="V50" i="85"/>
  <c r="V55" i="85"/>
  <c r="AB56" i="85"/>
  <c r="R58" i="85"/>
  <c r="Y55" i="85"/>
  <c r="T58" i="85"/>
  <c r="R60" i="85"/>
  <c r="AB55" i="85"/>
  <c r="Y49" i="85"/>
  <c r="AE55" i="85"/>
  <c r="R43" i="85"/>
  <c r="T43" i="85"/>
  <c r="V42" i="85"/>
  <c r="T42" i="85"/>
  <c r="R42" i="85"/>
  <c r="Y42" i="85"/>
  <c r="V43" i="85"/>
  <c r="T44" i="85"/>
  <c r="R45" i="85"/>
  <c r="AH47" i="85"/>
  <c r="AE48" i="85"/>
  <c r="AB49" i="85"/>
  <c r="Y50" i="85"/>
  <c r="V51" i="85"/>
  <c r="T52" i="85"/>
  <c r="R53" i="85"/>
  <c r="AE56" i="85"/>
  <c r="AB57" i="85"/>
  <c r="Y58" i="85"/>
  <c r="V59" i="85"/>
  <c r="T60" i="85"/>
  <c r="R61" i="85"/>
  <c r="AH46" i="85"/>
  <c r="AH54" i="85"/>
  <c r="AB42" i="85"/>
  <c r="Y43" i="85"/>
  <c r="V44" i="85"/>
  <c r="T45" i="85"/>
  <c r="R46" i="85"/>
  <c r="AH48" i="85"/>
  <c r="AE49" i="85"/>
  <c r="AB50" i="85"/>
  <c r="Y51" i="85"/>
  <c r="V52" i="85"/>
  <c r="T53" i="85"/>
  <c r="R54" i="85"/>
  <c r="AH56" i="85"/>
  <c r="AE57" i="85"/>
  <c r="AB58" i="85"/>
  <c r="Y59" i="85"/>
  <c r="V60" i="85"/>
  <c r="T61" i="85"/>
  <c r="AE42" i="85"/>
  <c r="AB43" i="85"/>
  <c r="Y44" i="85"/>
  <c r="V45" i="85"/>
  <c r="T46" i="85"/>
  <c r="AH49" i="85"/>
  <c r="AE50" i="85"/>
  <c r="AB51" i="85"/>
  <c r="Y52" i="85"/>
  <c r="V53" i="85"/>
  <c r="T54" i="85"/>
  <c r="AH57" i="85"/>
  <c r="AE58" i="85"/>
  <c r="AB59" i="85"/>
  <c r="Y60" i="85"/>
  <c r="V61" i="85"/>
  <c r="AE43" i="85"/>
  <c r="AB44" i="85"/>
  <c r="Y45" i="85"/>
  <c r="V46" i="85"/>
  <c r="R48" i="85"/>
  <c r="AE51" i="85"/>
  <c r="AB52" i="85"/>
  <c r="Y53" i="85"/>
  <c r="V54" i="85"/>
  <c r="R56" i="85"/>
  <c r="AE59" i="85"/>
  <c r="AB60" i="85"/>
  <c r="Y61" i="85"/>
  <c r="AE44" i="85"/>
  <c r="AB45" i="85"/>
  <c r="Y46" i="85"/>
  <c r="AE52" i="85"/>
  <c r="AB53" i="85"/>
  <c r="Y54" i="85"/>
  <c r="AE60" i="85"/>
  <c r="AB61" i="85"/>
  <c r="AE45" i="85"/>
  <c r="AB46" i="85"/>
  <c r="AE53" i="85"/>
  <c r="AB54" i="85"/>
  <c r="AE61" i="85"/>
  <c r="Z79" i="84"/>
  <c r="Z78" i="84"/>
  <c r="S78" i="84"/>
  <c r="P78" i="84"/>
  <c r="N78" i="84"/>
  <c r="Z77" i="84"/>
  <c r="Z76" i="84"/>
  <c r="Z75" i="84"/>
  <c r="Z74" i="84"/>
  <c r="Z73" i="84"/>
  <c r="Z72" i="84"/>
  <c r="Z59" i="84"/>
  <c r="Z58" i="84"/>
  <c r="Z57" i="84"/>
  <c r="Z56" i="84"/>
  <c r="Z55" i="84"/>
  <c r="Z54" i="84"/>
  <c r="Z53" i="84"/>
  <c r="Z52" i="84"/>
  <c r="Q2" i="84"/>
  <c r="B35" i="8"/>
  <c r="B34" i="8"/>
  <c r="B37" i="4" l="1"/>
  <c r="Z79" i="83" l="1"/>
  <c r="Z78" i="83"/>
  <c r="S78" i="83"/>
  <c r="P78" i="83"/>
  <c r="N78" i="83"/>
  <c r="Z77" i="83"/>
  <c r="Z76" i="83"/>
  <c r="Z75" i="83"/>
  <c r="Z74" i="83"/>
  <c r="Z73" i="83"/>
  <c r="Z72" i="83"/>
  <c r="Z59" i="83"/>
  <c r="Z58" i="83"/>
  <c r="Z57" i="83"/>
  <c r="Z56" i="83"/>
  <c r="Z55" i="83"/>
  <c r="Z54" i="83"/>
  <c r="Z53" i="83"/>
  <c r="Z52" i="83"/>
  <c r="Q2" i="83"/>
  <c r="N58" i="82" l="1"/>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7" i="4"/>
  <c r="B88" i="4"/>
  <c r="B89" i="4"/>
  <c r="B90" i="4"/>
  <c r="B91" i="4"/>
  <c r="B92" i="4"/>
  <c r="B93" i="4"/>
  <c r="B94" i="4"/>
  <c r="B95" i="4"/>
  <c r="B96" i="4"/>
  <c r="B97" i="4"/>
  <c r="B86" i="4"/>
  <c r="B85" i="4" l="1"/>
  <c r="B73" i="4"/>
  <c r="B61" i="4"/>
  <c r="N61" i="79" l="1"/>
  <c r="N60" i="79"/>
  <c r="N59" i="79"/>
  <c r="N58" i="79"/>
  <c r="N57" i="79"/>
  <c r="N56" i="79"/>
  <c r="N55" i="79"/>
  <c r="N54" i="79"/>
  <c r="N53" i="79"/>
  <c r="N52" i="79"/>
  <c r="N51" i="79"/>
  <c r="N50" i="79"/>
  <c r="N49"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60" i="4"/>
  <c r="B59" i="4"/>
  <c r="B58" i="4" l="1"/>
  <c r="B57" i="4"/>
  <c r="B56" i="4"/>
  <c r="B55"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5" i="4" l="1"/>
  <c r="B104" i="4"/>
  <c r="B103" i="4"/>
  <c r="B102" i="4"/>
  <c r="B101" i="4"/>
  <c r="B100" i="4"/>
  <c r="B99" i="4"/>
  <c r="B98" i="4"/>
  <c r="B84" i="4"/>
  <c r="B83" i="4"/>
  <c r="B82" i="4"/>
  <c r="B81" i="4"/>
  <c r="B80" i="4"/>
  <c r="B79" i="4"/>
  <c r="B78" i="4"/>
  <c r="B77" i="4"/>
  <c r="B76" i="4"/>
  <c r="B75" i="4"/>
  <c r="B74" i="4"/>
  <c r="B72" i="4"/>
  <c r="B71" i="4"/>
  <c r="B70" i="4"/>
  <c r="B69" i="4"/>
  <c r="B68" i="4"/>
  <c r="B67" i="4"/>
  <c r="B66" i="4"/>
  <c r="B65" i="4"/>
  <c r="B64" i="4"/>
  <c r="B63" i="4"/>
  <c r="B62" i="4"/>
  <c r="B54" i="4"/>
  <c r="B53" i="4"/>
  <c r="B52" i="4"/>
  <c r="B51" i="4"/>
  <c r="B50" i="4"/>
  <c r="B49" i="4"/>
  <c r="B48" i="4"/>
  <c r="B47" i="4"/>
  <c r="B46" i="4"/>
  <c r="B45" i="4"/>
  <c r="B44" i="4"/>
  <c r="B43" i="4"/>
  <c r="B42" i="4"/>
  <c r="B41" i="4"/>
  <c r="B40"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53" i="84" l="1"/>
  <c r="H45" i="84"/>
  <c r="H46" i="84"/>
  <c r="H52" i="84"/>
  <c r="H54" i="83"/>
  <c r="N48" i="79"/>
  <c r="H46" i="83"/>
  <c r="X46" i="83" s="1"/>
  <c r="H48" i="83"/>
  <c r="H52" i="83"/>
  <c r="H47" i="83"/>
  <c r="X47" i="83" s="1"/>
  <c r="H45" i="83"/>
  <c r="X45" i="83" s="1"/>
  <c r="H53" i="83"/>
  <c r="N50" i="82"/>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54" i="83" l="1"/>
  <c r="N54" i="83"/>
  <c r="P54" i="83"/>
  <c r="X46" i="84"/>
  <c r="U46" i="84"/>
  <c r="S46" i="84"/>
  <c r="Q46" i="84"/>
  <c r="N46" i="84"/>
  <c r="S45" i="84"/>
  <c r="U45" i="84"/>
  <c r="X45" i="84"/>
  <c r="Q45" i="84"/>
  <c r="N45" i="84"/>
  <c r="P52" i="84"/>
  <c r="S52" i="84"/>
  <c r="N52" i="84"/>
  <c r="S53" i="84"/>
  <c r="P53" i="84"/>
  <c r="N53" i="84"/>
  <c r="S45" i="83"/>
  <c r="U45" i="83"/>
  <c r="N45" i="83"/>
  <c r="Q45" i="83"/>
  <c r="Q48" i="83"/>
  <c r="U48" i="83"/>
  <c r="S48" i="83"/>
  <c r="X48" i="83"/>
  <c r="N48" i="83"/>
  <c r="Q47" i="83"/>
  <c r="U47" i="83"/>
  <c r="S47" i="83"/>
  <c r="N47" i="83"/>
  <c r="S52" i="83"/>
  <c r="N52" i="83"/>
  <c r="P52" i="83"/>
  <c r="U46" i="83"/>
  <c r="Q46" i="83"/>
  <c r="S46" i="83"/>
  <c r="N46" i="83"/>
  <c r="S53" i="83"/>
  <c r="P53" i="83"/>
  <c r="N53" i="83"/>
  <c r="AE42" i="82"/>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6" i="8"/>
  <c r="B37" i="8"/>
  <c r="B38" i="8"/>
  <c r="B39" i="8"/>
  <c r="B140" i="4" l="1"/>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79" i="84" l="1"/>
  <c r="H58" i="84"/>
  <c r="H77" i="84"/>
  <c r="H54" i="84"/>
  <c r="H72" i="84"/>
  <c r="H49" i="84"/>
  <c r="H48" i="84"/>
  <c r="H56" i="84"/>
  <c r="H57" i="84"/>
  <c r="H76" i="84"/>
  <c r="H57" i="83"/>
  <c r="H73" i="84"/>
  <c r="H74" i="84"/>
  <c r="H47" i="84"/>
  <c r="H59" i="84"/>
  <c r="H75" i="84"/>
  <c r="H55" i="84"/>
  <c r="H49" i="83"/>
  <c r="H73" i="83"/>
  <c r="H55" i="83"/>
  <c r="H79" i="83"/>
  <c r="H56" i="83"/>
  <c r="H77" i="83"/>
  <c r="H72" i="83"/>
  <c r="H76" i="83"/>
  <c r="H75" i="83"/>
  <c r="H74" i="83"/>
  <c r="H59" i="83"/>
  <c r="H58" i="83"/>
  <c r="H55" i="82"/>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5" i="84" l="1"/>
  <c r="N75" i="84"/>
  <c r="P75" i="84"/>
  <c r="S59" i="84"/>
  <c r="N59" i="84"/>
  <c r="P59" i="84"/>
  <c r="X48" i="84"/>
  <c r="N48" i="84"/>
  <c r="S48" i="84"/>
  <c r="Q48" i="84"/>
  <c r="U48" i="84"/>
  <c r="S47" i="84"/>
  <c r="N47" i="84"/>
  <c r="U47" i="84"/>
  <c r="Q47" i="84"/>
  <c r="X47" i="84"/>
  <c r="S49" i="84"/>
  <c r="N49" i="84"/>
  <c r="U49" i="84"/>
  <c r="Q49" i="84"/>
  <c r="X49" i="84"/>
  <c r="S74" i="84"/>
  <c r="P74" i="84"/>
  <c r="N74" i="84"/>
  <c r="P72" i="84"/>
  <c r="S72" i="84"/>
  <c r="N72" i="84"/>
  <c r="N73" i="84"/>
  <c r="S73" i="84"/>
  <c r="P73" i="84"/>
  <c r="S77" i="84"/>
  <c r="N77" i="84"/>
  <c r="P77" i="84"/>
  <c r="P76" i="84"/>
  <c r="N76" i="84"/>
  <c r="S76" i="84"/>
  <c r="S58" i="84"/>
  <c r="N58" i="84"/>
  <c r="P58" i="84"/>
  <c r="S55" i="84"/>
  <c r="P55" i="84"/>
  <c r="N55" i="84"/>
  <c r="S79" i="84"/>
  <c r="P79" i="84"/>
  <c r="N79" i="84"/>
  <c r="S72" i="83"/>
  <c r="P72" i="83"/>
  <c r="N72" i="83"/>
  <c r="S77" i="83"/>
  <c r="P77" i="83"/>
  <c r="N77" i="83"/>
  <c r="S58" i="83"/>
  <c r="N58" i="83"/>
  <c r="P58" i="83"/>
  <c r="S79" i="83"/>
  <c r="N79" i="83"/>
  <c r="P79" i="83"/>
  <c r="S59" i="83"/>
  <c r="N59" i="83"/>
  <c r="P59" i="83"/>
  <c r="S74" i="83"/>
  <c r="P74" i="83"/>
  <c r="N74" i="83"/>
  <c r="N55" i="83"/>
  <c r="S55" i="83"/>
  <c r="P55" i="83"/>
  <c r="P75" i="83"/>
  <c r="N75" i="83"/>
  <c r="S75" i="83"/>
  <c r="N73" i="83"/>
  <c r="P73" i="83"/>
  <c r="S73" i="83"/>
  <c r="P76" i="83"/>
  <c r="N76" i="83"/>
  <c r="S76" i="83"/>
  <c r="X49" i="83"/>
  <c r="N49" i="83"/>
  <c r="U49" i="83"/>
  <c r="Q49" i="83"/>
  <c r="S49" i="83"/>
  <c r="Y53" i="82"/>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40" i="8"/>
  <c r="B41" i="8"/>
  <c r="B42" i="8"/>
  <c r="B43" i="8"/>
  <c r="B44" i="8"/>
  <c r="B45" i="8"/>
  <c r="B46" i="8"/>
  <c r="B47" i="8"/>
  <c r="B48" i="8"/>
  <c r="B6" i="8"/>
  <c r="AY32" i="84" l="1"/>
  <c r="AY31" i="84"/>
  <c r="AC32" i="84"/>
  <c r="AC31" i="84"/>
  <c r="AY34" i="84"/>
  <c r="AY30" i="84"/>
  <c r="AC34" i="84"/>
  <c r="AC30" i="84"/>
  <c r="AY33" i="84"/>
  <c r="AY29" i="84"/>
  <c r="AC33" i="84"/>
  <c r="AC29" i="84"/>
  <c r="AY31" i="83"/>
  <c r="AY34" i="83"/>
  <c r="AC31" i="83"/>
  <c r="AY32" i="83"/>
  <c r="AC34" i="83"/>
  <c r="AC32" i="83"/>
  <c r="AC30" i="83"/>
  <c r="AY30" i="83"/>
  <c r="AY29" i="83"/>
  <c r="AY33" i="83"/>
  <c r="AC33" i="83"/>
  <c r="AC29" i="83"/>
  <c r="AY35" i="82"/>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6.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7.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<sst xmlns="http://schemas.openxmlformats.org/spreadsheetml/2006/main" count="6468" uniqueCount="1392">
  <si>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</si>
  <si>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</si>
  <si>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</si>
  <si>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</si>
  <si>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</si>
  <si>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</si>
  <si>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</si>
  <si>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</si>
  <si>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</si>
  <si>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</si>
  <si>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</si>
  <si>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</si>
  <si>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</si>
  <si>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</si>
  <si>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</si>
  <si>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</si>
  <si>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</si>
  <si>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</si>
  <si>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</si>
  <si>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</si>
  <si>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</si>
  <si>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</si>
  <si>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</si>
  <si>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</si>
  <si>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</si>
  <si>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</si>
  <si>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</si>
  <si>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</si>
  <si>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</si>
  <si>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</si>
  <si>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</si>
  <si>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</si>
  <si>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</si>
  <si>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</si>
  <si>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</si>
  <si>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</si>
  <si>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</si>
  <si>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</si>
  <si>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</si>
  <si>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</si>
  <si>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</si>
  <si>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</si>
  <si>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</si>
  <si>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</si>
  <si>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</si>
  <si>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</si>
  <si>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</si>
  <si>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</si>
  <si>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</si>
  <si>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</si>
  <si>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</si>
  <si>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</si>
  <si>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</si>
  <si>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</si>
  <si>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</si>
  <si>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</si>
  <si>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</si>
  <si>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</si>
  <si>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</si>
  <si>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</si>
  <si>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</si>
  <si>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</si>
  <si>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</si>
  <si>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</si>
  <si>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</si>
  <si>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</si>
  <si>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</si>
  <si>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</si>
  <si>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</si>
  <si>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</si>
  <si>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</si>
  <si>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</si>
  <si>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</si>
  <si>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</si>
  <si>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</si>
  <si>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</si>
  <si>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</si>
  <si>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</si>
  <si>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</si>
  <si>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</si>
  <si>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</si>
  <si>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</si>
  <si>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</si>
  <si>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</si>
  <si>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</si>
  <si>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</si>
  <si>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</si>
  <si>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</si>
  <si>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</si>
  <si>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</si>
  <si>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</si>
  <si>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</si>
  <si>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</si>
  <si>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</si>
  <si>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</si>
  <si>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</si>
  <si>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</si>
  <si>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</si>
  <si>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</si>
  <si>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</si>
  <si>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</si>
  <si>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</si>
  <si>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</si>
  <si>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</si>
  <si>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</si>
  <si>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</si>
  <si>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</si>
  <si>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</si>
  <si>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</si>
  <si>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</si>
  <si>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</si>
  <si>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</si>
  <si>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</si>
  <si>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</si>
  <si>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</si>
  <si>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</si>
  <si>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</si>
  <si>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</si>
  <si>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</si>
  <si>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</si>
  <si>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</si>
  <si>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</si>
  <si>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</si>
  <si>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</si>
  <si>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</si>
  <si>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</si>
  <si>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</si>
  <si>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</si>
  <si>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</si>
  <si>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</si>
  <si>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</si>
  <si>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</si>
  <si>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</si>
  <si>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</si>
  <si>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</si>
  <si>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</si>
  <si>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</si>
  <si>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</si>
  <si>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</si>
  <si>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</si>
  <si>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</si>
  <si>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</si>
  <si>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</si>
  <si>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</si>
  <si>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</si>
  <si>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</si>
  <si>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</si>
  <si>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</si>
  <si>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</si>
  <si>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</si>
  <si>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</si>
  <si>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</si>
  <si>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</si>
  <si>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</si>
  <si>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</si>
  <si>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</si>
  <si>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</si>
  <si>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</si>
  <si>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</si>
  <si>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</si>
  <si>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</si>
  <si>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</si>
  <si>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</si>
  <si>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</si>
  <si>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</si>
  <si>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</si>
  <si>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</si>
  <si>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</si>
  <si>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</si>
  <si>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</si>
  <si>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</si>
  <si>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</si>
  <si>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</si>
  <si>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</si>
  <si>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</si>
  <si>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</si>
  <si>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</si>
  <si>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</si>
  <si>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</si>
  <si>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</si>
  <si>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</si>
  <si>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</si>
  <si>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</si>
  <si>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</si>
  <si>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</si>
  <si>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</si>
  <si>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</si>
  <si>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</si>
  <si>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</si>
  <si>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</si>
  <si>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</si>
  <si>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</si>
  <si>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</si>
  <si>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</si>
  <si>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</si>
  <si>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</si>
  <si>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</si>
  <si>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</si>
  <si>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</si>
  <si>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</si>
  <si>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</si>
  <si>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</si>
  <si>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</si>
  <si>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</si>
  <si>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</si>
  <si>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</si>
  <si>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</si>
  <si>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</si>
  <si>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</si>
  <si>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</si>
  <si>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</si>
  <si>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</si>
  <si>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</si>
  <si>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</si>
  <si>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</si>
  <si>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</si>
  <si>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</si>
  <si>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</si>
  <si>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</si>
  <si>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</si>
  <si>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</si>
  <si>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</si>
  <si>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</si>
  <si>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</si>
  <si>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</si>
  <si>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</si>
  <si>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</si>
  <si>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</si>
  <si>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</si>
  <si>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</si>
  <si>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</si>
  <si>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</si>
  <si>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</si>
  <si>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</si>
  <si>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</si>
  <si>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</si>
  <si>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</si>
  <si>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</si>
  <si>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</si>
  <si>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</si>
  <si>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</si>
  <si>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</si>
  <si>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</si>
  <si>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</si>
  <si>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</si>
  <si>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</si>
  <si>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</si>
  <si>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</si>
  <si>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</si>
  <si>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</si>
  <si>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</si>
  <si>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</si>
  <si>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</si>
  <si>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</si>
  <si>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</si>
  <si>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</si>
  <si>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</si>
  <si>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</si>
  <si>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</si>
  <si>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</si>
  <si>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</si>
  <si>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</si>
  <si>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</si>
  <si>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</si>
  <si>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</si>
  <si>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</si>
  <si>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</si>
  <si>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</si>
  <si>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</si>
  <si>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</si>
  <si>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</si>
  <si>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</si>
  <si>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</si>
  <si>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</si>
  <si>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</si>
  <si>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</si>
  <si>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</si>
  <si>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</si>
  <si>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</si>
  <si>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</si>
  <si>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</si>
  <si>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</si>
  <si>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</si>
  <si>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</si>
  <si>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</si>
  <si>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</si>
  <si>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</si>
  <si>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</si>
  <si>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</si>
  <si>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</si>
  <si>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</si>
  <si>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</si>
  <si>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</si>
  <si>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</si>
  <si>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</si>
  <si>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</si>
  <si>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</si>
  <si>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</si>
  <si>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</si>
  <si>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</si>
  <si>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</si>
  <si>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</si>
  <si>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</si>
  <si>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</si>
  <si>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</si>
  <si>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</si>
  <si>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</si>
  <si>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</si>
  <si>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</si>
  <si>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</si>
  <si>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</si>
  <si>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</si>
  <si>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</si>
  <si>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</si>
  <si>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</si>
  <si>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</si>
  <si>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</si>
  <si>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</si>
  <si>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</si>
  <si>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</si>
  <si>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</si>
  <si>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</si>
  <si>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</si>
  <si>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</si>
  <si>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</si>
  <si>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</si>
  <si>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</si>
  <si>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</si>
  <si>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</si>
  <si>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</si>
  <si>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</si>
  <si>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</si>
  <si>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</si>
  <si>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</si>
  <si>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</si>
  <si>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</si>
  <si>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</si>
  <si>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</si>
  <si>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</si>
  <si>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</si>
  <si>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</si>
  <si>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</si>
  <si>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</si>
  <si>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</si>
  <si>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</si>
  <si>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</si>
  <si>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</si>
  <si>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</si>
  <si>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</si>
  <si>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</si>
  <si>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</si>
  <si>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</si>
  <si>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</si>
  <si>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</si>
  <si>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</si>
  <si>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</si>
  <si>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</si>
  <si>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</si>
  <si>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</si>
  <si>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</si>
  <si>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</si>
  <si>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</si>
  <si>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</si>
  <si>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</si>
  <si>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</si>
  <si>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</si>
  <si>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</si>
  <si>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</si>
  <si>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</si>
  <si>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</si>
  <si>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</si>
  <si>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</si>
  <si>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</si>
  <si>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</si>
  <si>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</si>
  <si>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</si>
  <si>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</si>
  <si>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</si>
  <si>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</si>
  <si>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</si>
  <si>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</si>
  <si>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</si>
  <si>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</si>
  <si>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</si>
  <si>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</si>
  <si>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</si>
  <si>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</si>
  <si>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</si>
  <si>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</si>
  <si>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</si>
  <si>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</si>
  <si>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</si>
  <si>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</si>
  <si>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</si>
  <si>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</si>
  <si>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</si>
  <si>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</si>
  <si>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</si>
  <si>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</si>
  <si>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</si>
  <si>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</si>
  <si>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</si>
  <si>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</si>
  <si>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</si>
  <si>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</si>
  <si>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</si>
  <si>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</si>
  <si>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</si>
  <si>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</si>
  <si>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</si>
  <si>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</si>
  <si>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</si>
  <si>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</si>
  <si>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</si>
  <si>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</si>
  <si>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</si>
  <si>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</si>
  <si>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</si>
  <si>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</si>
  <si>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</si>
  <si>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</si>
  <si>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</si>
  <si>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</si>
  <si>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</si>
  <si>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</si>
  <si>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</si>
  <si>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</si>
  <si>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</si>
  <si>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</si>
  <si>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</si>
  <si>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</si>
  <si>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</si>
  <si>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</si>
  <si>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</si>
  <si>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</si>
  <si>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</si>
  <si>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</si>
  <si>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</si>
  <si>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</si>
  <si>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</si>
  <si>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</si>
  <si>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</si>
  <si>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</si>
  <si>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</si>
  <si>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</si>
  <si>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</si>
  <si>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</si>
  <si>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</si>
  <si>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</si>
  <si>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</si>
  <si>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</si>
  <si>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</si>
  <si>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</si>
  <si>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</si>
  <si>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</si>
  <si>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</si>
  <si>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</si>
  <si>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</si>
  <si>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</si>
  <si>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</si>
  <si>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</si>
  <si>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</si>
  <si>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</si>
  <si>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</si>
  <si>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</si>
  <si>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</si>
  <si>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</si>
  <si>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</si>
  <si>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</si>
  <si>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</si>
  <si>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</si>
  <si>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</si>
  <si>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</si>
  <si>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</si>
  <si>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</si>
  <si>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</si>
  <si>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</si>
  <si>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</si>
  <si>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</si>
  <si>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</si>
  <si>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</si>
  <si>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</si>
  <si>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</si>
  <si>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</si>
  <si>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</si>
  <si>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</si>
  <si>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</si>
  <si>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</si>
  <si>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</si>
  <si>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</si>
  <si>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</si>
  <si>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</si>
  <si>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</si>
  <si>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</si>
  <si>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</si>
  <si>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</si>
  <si>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</si>
  <si>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</si>
  <si>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</si>
  <si>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</si>
  <si>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</si>
  <si>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</si>
  <si>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</si>
  <si>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</si>
  <si>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</si>
  <si>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</si>
  <si>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</si>
  <si>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</si>
  <si>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</si>
  <si>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</si>
  <si>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</si>
  <si>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</si>
  <si>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</si>
  <si>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</si>
  <si>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</si>
  <si>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</si>
  <si>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</si>
  <si>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</si>
  <si>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</si>
  <si>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</si>
  <si>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</si>
  <si>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</si>
  <si>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</si>
  <si>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</si>
  <si>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</si>
  <si>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</si>
  <si>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</si>
  <si>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</si>
  <si>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</si>
  <si>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</si>
  <si>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</si>
  <si>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</si>
  <si>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</si>
  <si>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</si>
  <si>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</si>
  <si>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</si>
  <si>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</si>
  <si>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</si>
  <si>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</si>
  <si>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</si>
  <si>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</si>
  <si>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</si>
  <si>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</si>
  <si>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</si>
  <si>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</si>
  <si>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</si>
  <si>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</si>
  <si>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</si>
  <si>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</si>
  <si>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</si>
  <si>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</si>
  <si>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</si>
  <si>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</si>
  <si>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</si>
  <si>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</si>
  <si>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</si>
  <si>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</si>
  <si>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</si>
  <si>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</si>
  <si>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</si>
  <si>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</si>
  <si>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</si>
  <si>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</si>
  <si>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</si>
  <si>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</si>
  <si>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</si>
  <si>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</si>
  <si>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</si>
  <si>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</si>
  <si>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</si>
  <si>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</si>
  <si>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</si>
  <si>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</si>
  <si>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</si>
  <si>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</si>
  <si>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</si>
  <si>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</si>
  <si>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</si>
  <si>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</si>
  <si>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</si>
  <si>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</si>
  <si>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</si>
  <si>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</si>
  <si>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</si>
  <si>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</si>
  <si>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</si>
  <si>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</si>
  <si>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</si>
  <si>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</si>
  <si>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</si>
  <si>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</si>
  <si>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</si>
  <si>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</si>
  <si>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</si>
  <si>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</si>
  <si>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</si>
  <si>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</si>
  <si>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</si>
  <si>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</si>
  <si>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</si>
  <si>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</si>
  <si>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</si>
  <si>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</si>
  <si>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</si>
  <si>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</si>
  <si>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</si>
  <si>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</si>
  <si>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</si>
  <si>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</si>
  <si>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</si>
  <si>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</si>
  <si>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</si>
  <si>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</si>
  <si>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</si>
  <si>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</si>
  <si>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</si>
  <si>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</si>
  <si>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</si>
  <si>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</si>
  <si>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</si>
  <si>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</si>
  <si>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</si>
  <si>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</si>
  <si>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</si>
  <si>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</si>
  <si>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</si>
  <si>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</si>
  <si>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</si>
  <si>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</si>
  <si>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</si>
  <si>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</si>
  <si>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</si>
  <si>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</si>
  <si>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</si>
  <si>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</si>
  <si>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</si>
  <si>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</si>
  <si>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</si>
  <si>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</si>
  <si>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</si>
  <si>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</si>
  <si>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</si>
  <si>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</si>
  <si>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</si>
  <si>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</si>
  <si>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</si>
  <si>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</si>
  <si>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</si>
  <si>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</si>
  <si>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</si>
  <si>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</si>
  <si>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</si>
  <si>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</si>
  <si>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</si>
  <si>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</si>
  <si>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</si>
  <si>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</si>
  <si>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</si>
  <si>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</si>
  <si>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</si>
  <si>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</si>
  <si>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</si>
  <si>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</si>
  <si>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</si>
  <si>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</si>
  <si>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</si>
  <si>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</si>
  <si>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</si>
  <si>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</si>
  <si>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</si>
  <si>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</si>
  <si>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</si>
  <si>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</si>
  <si>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</si>
  <si>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</si>
  <si>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</si>
  <si>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</si>
  <si>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</si>
  <si>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</si>
  <si>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</si>
  <si>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</si>
  <si>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</si>
  <si>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</si>
  <si>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</si>
  <si>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</si>
  <si>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</si>
  <si>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</si>
  <si>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</si>
  <si>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</si>
  <si>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</si>
  <si>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</si>
  <si>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</si>
  <si>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</si>
  <si>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</si>
  <si>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</si>
  <si>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</si>
  <si>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</si>
  <si>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</si>
  <si>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</si>
  <si>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</si>
  <si>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</si>
  <si>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</si>
  <si>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</si>
  <si>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</si>
  <si>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</si>
  <si>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</si>
  <si>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</si>
  <si>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</si>
  <si>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</si>
  <si>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</si>
  <si>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</si>
  <si>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</si>
  <si>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</si>
  <si>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</si>
  <si>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</si>
  <si>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</si>
  <si>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</si>
  <si>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</si>
  <si>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</si>
  <si>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</si>
  <si>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</si>
  <si>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</si>
  <si>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</si>
  <si>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</si>
  <si>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</si>
  <si>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</si>
  <si>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</si>
  <si>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</si>
  <si>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</si>
  <si>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</si>
  <si>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</si>
  <si>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</si>
  <si>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</si>
  <si>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</si>
  <si>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</si>
  <si>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</si>
  <si>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</si>
  <si>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</si>
  <si>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</si>
  <si>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</si>
  <si>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</si>
  <si>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</si>
  <si>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</si>
  <si>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</si>
  <si>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</si>
  <si>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</si>
  <si>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</si>
  <si>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</si>
  <si>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</si>
  <si>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</si>
  <si>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</si>
  <si>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</si>
  <si>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</si>
  <si>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</si>
  <si>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</si>
  <si>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</si>
  <si>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</si>
  <si>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</si>
  <si>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</si>
  <si>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</si>
  <si>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</si>
  <si>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</si>
  <si>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</si>
  <si>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</si>
  <si>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</si>
  <si>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</si>
  <si>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</si>
  <si>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</si>
  <si>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</si>
  <si>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</si>
  <si>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</si>
  <si>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</si>
  <si>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</si>
  <si>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</si>
  <si>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</si>
  <si>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</si>
  <si>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</si>
  <si>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</si>
  <si>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</si>
  <si>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</si>
  <si>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</si>
  <si>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</si>
  <si>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</si>
  <si>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</si>
  <si>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</si>
  <si>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</si>
  <si>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</si>
  <si>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</si>
  <si>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</si>
  <si>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</si>
  <si>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</si>
  <si>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</si>
  <si>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</si>
  <si>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</si>
  <si>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</si>
  <si>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</si>
  <si>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</si>
  <si>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</si>
  <si>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</si>
  <si>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</si>
  <si>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</si>
  <si>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</si>
  <si>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</si>
  <si>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</si>
  <si>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</si>
  <si>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</si>
  <si>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</si>
  <si>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</si>
  <si>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</si>
  <si>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</si>
  <si>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</si>
  <si>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</si>
  <si>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</si>
  <si>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</si>
  <si>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</si>
  <si>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</si>
  <si>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</si>
  <si>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</si>
  <si>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</si>
  <si>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</si>
  <si>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</si>
  <si>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</si>
  <si>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</si>
  <si>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</si>
  <si>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</si>
  <si>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</si>
  <si>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</si>
  <si>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</si>
  <si>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</si>
  <si>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</si>
  <si>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</si>
  <si>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</si>
  <si>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</si>
  <si>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</si>
  <si>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</si>
  <si>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</si>
  <si>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</si>
  <si>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</si>
  <si>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</si>
  <si>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</si>
  <si>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</si>
  <si>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</si>
  <si>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</si>
  <si>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</si>
  <si>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</si>
  <si>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</si>
  <si>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</si>
  <si>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</si>
  <si>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</si>
  <si>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</si>
  <si>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</si>
  <si>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</si>
  <si>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</si>
  <si>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</si>
  <si>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</si>
  <si>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</si>
  <si>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</si>
  <si>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</si>
  <si>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</si>
  <si>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</si>
  <si>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</si>
  <si>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</si>
  <si>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</si>
  <si>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</si>
  <si>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</si>
  <si>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</si>
  <si>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</si>
  <si>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</si>
  <si>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</si>
  <si>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</si>
  <si>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</si>
  <si>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</si>
  <si>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</si>
  <si>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</si>
  <si>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</si>
  <si>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</si>
  <si>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</si>
  <si>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</si>
  <si>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</si>
  <si>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</si>
  <si>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</si>
  <si>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</si>
  <si>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</si>
  <si>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</si>
  <si>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</si>
  <si>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</si>
  <si>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</si>
  <si>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</si>
  <si>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</si>
  <si>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</si>
  <si>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</si>
  <si>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</si>
  <si>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</si>
  <si>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</si>
  <si>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</si>
  <si>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</si>
  <si>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</si>
  <si>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</si>
  <si>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</si>
  <si>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</si>
  <si>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</si>
  <si>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</si>
  <si>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</si>
  <si>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</si>
  <si>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</si>
  <si>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</si>
  <si>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</si>
  <si>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</si>
  <si>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</si>
  <si>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</si>
  <si>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</si>
  <si>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</si>
  <si>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</si>
  <si>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</si>
  <si>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</si>
  <si>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</si>
  <si>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</si>
  <si>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</si>
  <si>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</si>
  <si>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</si>
  <si>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</si>
  <si>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</si>
  <si>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</si>
  <si>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</si>
  <si>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</si>
  <si>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</si>
  <si>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</si>
  <si>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</si>
  <si>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</si>
  <si>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</si>
  <si>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</si>
  <si>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</si>
  <si>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</si>
  <si>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</si>
  <si>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</si>
  <si>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</si>
  <si>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</si>
  <si>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</si>
  <si>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</si>
  <si>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</si>
  <si>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</si>
  <si>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</si>
  <si>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</si>
  <si>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</si>
  <si>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</si>
  <si>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</si>
  <si>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</si>
  <si>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</si>
  <si>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</si>
  <si>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</si>
  <si>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</si>
  <si>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</si>
  <si>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</si>
  <si>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</si>
  <si>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</si>
  <si>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</si>
  <si>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</si>
  <si>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</si>
  <si>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</si>
  <si>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</si>
  <si>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</si>
  <si>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</si>
  <si>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</si>
  <si>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</si>
  <si>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</si>
  <si>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</si>
  <si>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</si>
  <si>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</si>
  <si>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</si>
  <si>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</si>
  <si>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</si>
  <si>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</si>
  <si>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</si>
  <si>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</si>
  <si>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</si>
  <si>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</si>
  <si>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</si>
  <si>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</si>
  <si>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</si>
  <si>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</si>
  <si>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</si>
  <si>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</si>
  <si>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</si>
  <si>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</si>
  <si>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</si>
  <si>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</si>
  <si>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</si>
  <si>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</si>
  <si>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</si>
  <si>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</si>
  <si>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</si>
  <si>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</si>
  <si>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</si>
  <si>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</si>
  <si>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</si>
  <si>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</si>
  <si>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</si>
  <si>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</si>
  <si>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</si>
  <si>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</si>
  <si>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</si>
  <si>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</si>
  <si>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</si>
  <si>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</si>
  <si>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</si>
  <si>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</si>
  <si>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</si>
  <si>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</si>
  <si>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</si>
  <si>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</si>
  <si>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</si>
  <si>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</si>
  <si>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</si>
  <si>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</si>
  <si>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</si>
  <si>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</si>
  <si>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</si>
  <si>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</si>
  <si>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</si>
  <si>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</si>
  <si>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</si>
  <si>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</si>
  <si>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</si>
  <si>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</si>
  <si>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</si>
  <si>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</si>
  <si>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</si>
  <si>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</si>
  <si>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</si>
  <si>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</si>
  <si>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</si>
  <si>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</si>
  <si>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</si>
  <si>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</si>
  <si>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</si>
  <si>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</si>
  <si>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</si>
  <si>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</si>
  <si>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</si>
  <si>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</si>
  <si>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</si>
  <si>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</si>
  <si>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</si>
  <si>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</si>
  <si>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</si>
  <si>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</si>
  <si>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</si>
  <si>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</si>
  <si>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</si>
  <si>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</si>
  <si>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</si>
  <si>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</si>
  <si>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</si>
  <si>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</si>
  <si>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</si>
  <si>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</si>
  <si>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</si>
  <si>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</si>
  <si>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</si>
  <si>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</si>
  <si>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</si>
  <si>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</si>
  <si>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</si>
  <si>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</si>
  <si>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</si>
  <si>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</si>
  <si>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</si>
  <si>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</si>
  <si>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</si>
  <si>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</si>
  <si>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</si>
  <si>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</si>
  <si>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</si>
  <si>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</si>
  <si>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</si>
  <si>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</si>
  <si>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</si>
  <si>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</si>
  <si>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</si>
  <si>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</si>
  <si>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</si>
  <si>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</si>
  <si>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</si>
  <si>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</si>
  <si>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</si>
  <si>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</si>
  <si>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</si>
  <si>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</si>
  <si>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</si>
  <si>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</si>
  <si>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</si>
  <si>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</si>
  <si>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</si>
  <si>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</si>
  <si>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</si>
  <si>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</si>
  <si>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</si>
  <si>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</si>
  <si>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</si>
  <si>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</si>
  <si>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</si>
  <si>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</si>
  <si>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</si>
  <si>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</si>
  <si>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</si>
  <si>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</si>
  <si>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</si>
  <si>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</si>
  <si>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</si>
  <si>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</si>
  <si>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</si>
  <si>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</si>
  <si>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</si>
  <si>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</si>
  <si>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</si>
  <si>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</si>
  <si>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</si>
  <si>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</si>
  <si>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</si>
  <si>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</si>
  <si>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</si>
  <si>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</si>
  <si>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</si>
  <si>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</si>
  <si>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</si>
  <si>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</si>
  <si>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</si>
  <si>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</si>
  <si>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</si>
  <si>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</si>
  <si>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</si>
  <si>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</si>
  <si>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</si>
  <si>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</si>
  <si>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</si>
  <si>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</si>
  <si>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</si>
  <si>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</si>
  <si>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</si>
  <si>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</si>
  <si>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</si>
  <si>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</si>
  <si>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</si>
  <si>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</si>
  <si>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</si>
  <si>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</si>
  <si>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</si>
  <si>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</si>
  <si>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</si>
  <si>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</si>
  <si>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</si>
  <si>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</si>
  <si>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</si>
  <si>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</si>
  <si>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</si>
  <si>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</si>
  <si>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</si>
  <si>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</si>
  <si>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</si>
  <si>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</si>
  <si>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</si>
  <si>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</si>
  <si>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</si>
  <si>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</si>
  <si>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</si>
  <si>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</si>
  <si>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</si>
  <si>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</si>
  <si>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</si>
  <si>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</si>
  <si>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</si>
  <si>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</si>
  <si>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</si>
  <si>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</si>
  <si>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</si>
  <si>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</si>
  <si>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</si>
  <si>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</si>
  <si>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</si>
  <si>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</si>
  <si>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</si>
  <si>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</si>
  <si>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</si>
  <si>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</si>
  <si>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</si>
  <si>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</si>
  <si>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</si>
  <si>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</si>
  <si>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</si>
  <si>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</si>
  <si>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</si>
  <si>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</si>
  <si>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</si>
  <si>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</si>
  <si>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</si>
  <si>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</si>
  <si>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</si>
  <si>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</si>
  <si>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</si>
  <si>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</si>
  <si>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</si>
  <si>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</si>
  <si>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</si>
  <si>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</si>
  <si>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</si>
  <si>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</si>
  <si>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</si>
  <si>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</si>
  <si>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</si>
  <si>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</si>
  <si>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</si>
  <si>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</si>
  <si>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</si>
  <si>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</si>
  <si>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</si>
  <si>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</si>
  <si>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</si>
  <si>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</si>
  <si>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</si>
  <si>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</si>
  <si>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</si>
  <si>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</si>
  <si>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</si>
  <si>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</si>
  <si>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</si>
  <si>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</si>
  <si>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</si>
  <si>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</si>
  <si>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</si>
  <si>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</si>
  <si>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</si>
  <si>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</si>
  <si>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</si>
  <si>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</si>
  <si>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</si>
  <si>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</si>
  <si>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</si>
  <si>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</si>
  <si>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</si>
  <si>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</si>
  <si>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</si>
  <si>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</si>
  <si>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</si>
  <si>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</si>
  <si>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</si>
  <si>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</si>
  <si>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</si>
  <si>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</si>
  <si>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</si>
  <si>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</si>
  <si>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</si>
  <si>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</si>
  <si>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</si>
  <si>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</si>
  <si>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</si>
  <si>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</si>
  <si>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</si>
  <si>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</si>
  <si>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</si>
  <si>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</si>
  <si>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</si>
  <si>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</si>
  <si>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</si>
  <si>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</si>
  <si>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</si>
  <si>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</si>
  <si>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</si>
  <si>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</si>
  <si>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</si>
  <si>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</si>
  <si>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</si>
  <si>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</si>
  <si>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</si>
  <si>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</si>
  <si>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</si>
  <si>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</si>
  <si>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</si>
  <si>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</si>
  <si>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</si>
  <si>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</si>
  <si>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</si>
  <si>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</si>
  <si>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</si>
  <si>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</si>
  <si>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</si>
  <si>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</si>
  <si>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</si>
  <si>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</si>
  <si>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</si>
  <si>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</si>
  <si>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</si>
  <si>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</si>
  <si>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</si>
  <si>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</si>
  <si>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</si>
  <si>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</si>
  <si>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</si>
  <si>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</si>
  <si>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</si>
  <si>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</si>
  <si>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</si>
  <si>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</si>
  <si>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</si>
  <si>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</si>
  <si>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</si>
  <si>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</si>
  <si>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</si>
  <si>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</si>
  <si>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</si>
  <si>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</si>
  <si>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</si>
  <si>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</si>
  <si>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</si>
  <si>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</si>
  <si>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</si>
  <si>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</si>
  <si>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</si>
  <si>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</si>
  <si>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</si>
  <si>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</si>
  <si>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</si>
  <si>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</si>
  <si>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8 :テキストエリア</t>
  </si>
  <si>
    <t>3</t>
    <phoneticPr fontId="3"/>
  </si>
  <si>
    <t>SELECT COUNT(*) FROM (SELECT syaininfo.STAFFID,syaininfo.STAFFNAME,projectditealinfo.DETALECHARGE,projectditealinfo.4CODE,projectditealinfo.5CODE FROM projectditealinfo LEFT JOIN syaininfo ON projectditealinfo.4CODE = syaininfo.4CODE ) AS syaininfo</t>
    <phoneticPr fontId="3"/>
  </si>
  <si>
    <t>SELECT * FROM (</t>
    <phoneticPr fontId="3"/>
  </si>
  <si>
    <t xml:space="preserve">SELECT syaininfo.STAFFID,syaininfo.STAFFNAME,projectditealinfo.DETALECHARGE,projectditealinfo.4CODE,projectditealinfo.5CODE </t>
    <phoneticPr fontId="3"/>
  </si>
  <si>
    <t>FROM projectditealinfo LEFT JOIN syaininfo ON projectditealinfo.4CODE = syaininfo.4CODE</t>
    <phoneticPr fontId="3"/>
  </si>
  <si>
    <t xml:space="preserve"> ) AS syaininfo</t>
  </si>
  <si>
    <t>EDABANBUTTON</t>
    <phoneticPr fontId="3"/>
  </si>
  <si>
    <t>枝番選択</t>
    <rPh sb="0" eb="2">
      <t>エダバン</t>
    </rPh>
    <rPh sb="2" eb="4">
      <t>センタク</t>
    </rPh>
    <phoneticPr fontId="3"/>
  </si>
  <si>
    <t>pjtEDABANBUTTON</t>
  </si>
  <si>
    <t>7</t>
    <phoneticPr fontId="3"/>
  </si>
  <si>
    <t>PJNUMPOPUP</t>
    <phoneticPr fontId="3"/>
  </si>
  <si>
    <t>ＰＪナンバ一覧</t>
    <rPh sb="5" eb="7">
      <t>イチラン</t>
    </rPh>
    <phoneticPr fontId="3"/>
  </si>
  <si>
    <t>EDABANPOPUP</t>
    <phoneticPr fontId="3"/>
  </si>
  <si>
    <t>枝番一覧</t>
    <rPh sb="0" eb="2">
      <t>エダバン</t>
    </rPh>
    <rPh sb="2" eb="4">
      <t>イチラン</t>
    </rPh>
    <phoneticPr fontId="3"/>
  </si>
  <si>
    <t>ポップアップ</t>
    <phoneticPr fontId="3"/>
  </si>
  <si>
    <t>PJナンバ一覧(ポップアップ)</t>
    <rPh sb="5" eb="7">
      <t>イチラン</t>
    </rPh>
    <phoneticPr fontId="3"/>
  </si>
  <si>
    <t>PJNUMPOPUP_2</t>
    <phoneticPr fontId="3"/>
  </si>
  <si>
    <t>PJNUMPOPUP_2</t>
  </si>
  <si>
    <t>ＰＪナンバポップアップ</t>
    <phoneticPr fontId="3"/>
  </si>
  <si>
    <t>ポップアップ</t>
  </si>
  <si>
    <t>ポップアップ</t>
    <phoneticPr fontId="3"/>
  </si>
  <si>
    <t>ＰＪナンバポップアップ</t>
    <phoneticPr fontId="3"/>
  </si>
  <si>
    <t>ポップアップでプロジェクト情報を一覧表示する。</t>
    <rPh sb="13" eb="15">
      <t>ジョウホウ</t>
    </rPh>
    <rPh sb="16" eb="18">
      <t>イチラン</t>
    </rPh>
    <rPh sb="18" eb="20">
      <t>ヒョウジ</t>
    </rPh>
    <phoneticPr fontId="3"/>
  </si>
  <si>
    <t>PJNUMPOPUP_2</t>
    <phoneticPr fontId="3"/>
  </si>
  <si>
    <t>2: ラジオボタン</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</si>
  <si>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sech_form_num="pjtPROJECTNUM,pjtEDABAN,pjtPJNAME,pjtCHARGE"_x000D_
sech_form_labels="プロジェクトナンバ,枝番ナンバ,製版・案件名,受注金額"_x000D_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</si>
  <si>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set_button_bottom=""PJICHIRAN_1,EDABANMASTER_1""_x000D_
</t>
    <phoneticPr fontId="3"/>
  </si>
  <si>
    <t>新規作成</t>
    <rPh sb="0" eb="4">
      <t>シンキサクセイ</t>
    </rPh>
    <phoneticPr fontId="3"/>
  </si>
  <si>
    <t>枝番から作成</t>
    <rPh sb="0" eb="2">
      <t>エダバン</t>
    </rPh>
    <rPh sb="4" eb="6">
      <t>サクセイ</t>
    </rPh>
    <phoneticPr fontId="3"/>
  </si>
  <si>
    <t>プロジェクトナンバ</t>
    <phoneticPr fontId="3"/>
  </si>
  <si>
    <t>プロジェクトナンバ</t>
    <phoneticPr fontId="3"/>
  </si>
  <si>
    <t>プロジェクトナンバ</t>
    <phoneticPr fontId="3"/>
  </si>
  <si>
    <t xml:space="preserve">SELECT * FROM (SELECT * FROM projectinfo LEFT JOIN projectnuminfo USING (1CODE ) LEFT JOIN edabaninfo USING (2CODE )  WHERE 5PJSTAT = 1 GROUP BY PROJECTNUM) as projectinfo </t>
    <phoneticPr fontId="3"/>
  </si>
  <si>
    <t>EDABAN DESC</t>
    <phoneticPr fontId="3"/>
  </si>
  <si>
    <t>PJNAME DESC</t>
    <phoneticPr fontId="3"/>
  </si>
  <si>
    <t>PJNAME DESC</t>
    <phoneticPr fontId="3"/>
  </si>
  <si>
    <t>SELECT* FROM (SELECT * FROM edabaninfo GROUP BY EDABAN)as edabaninfo</t>
    <phoneticPr fontId="3"/>
  </si>
  <si>
    <t>SELECT * FROM (SELECT * FROM endpjinfo GROUP BY PROJECTNUM)as endpjinfo</t>
    <phoneticPr fontId="3"/>
  </si>
  <si>
    <t>SELECT * FROM (SELECT * FROM endpjinfo GROUP BY EDABAN)as endpjinfo</t>
    <phoneticPr fontId="3"/>
  </si>
  <si>
    <t>EDABAN DESC</t>
    <phoneticPr fontId="3"/>
  </si>
  <si>
    <t>PJNAME DESC</t>
    <phoneticPr fontId="3"/>
  </si>
  <si>
    <t>SELECT * FROM (SELECT * FROM monthdatainfo GROUP BY PROJECTNUM) as monthdatainfo</t>
    <phoneticPr fontId="3"/>
  </si>
  <si>
    <t>SELECT * FROM (SELECT * FROM monthdatainfo GROUP BY EDABAN) as monthdatainfo</t>
    <phoneticPr fontId="3"/>
  </si>
  <si>
    <t>PROJECTNUM DESC</t>
    <phoneticPr fontId="3"/>
  </si>
  <si>
    <t>EDABAN DESC</t>
    <phoneticPr fontId="3"/>
  </si>
  <si>
    <t>PROJECTNAME DESC</t>
    <phoneticPr fontId="4"/>
  </si>
  <si>
    <t>PROJECTNAME DESC</t>
    <phoneticPr fontId="3"/>
  </si>
  <si>
    <t>SELECT * FROM (SELECT * FROM projectnuminfo GROUP BY PROJECTNAME)as projectnuminfo</t>
    <phoneticPr fontId="3"/>
  </si>
  <si>
    <t>SELECT * FROM (SELECT * FROM syaininfo WHERE DELETEFLG = '0')as syaininfo</t>
    <phoneticPr fontId="3"/>
  </si>
  <si>
    <t>SELECT COUNT(*) FROM (SELECT * FROM syaininfo WHERE DELETEFLG = '0')as syaininfo</t>
    <phoneticPr fontId="3"/>
  </si>
  <si>
    <t>KOUSU</t>
    <phoneticPr fontId="3"/>
  </si>
  <si>
    <t>工数入力</t>
    <rPh sb="0" eb="2">
      <t>コウスウ</t>
    </rPh>
    <rPh sb="2" eb="4">
      <t>ニュウリョク</t>
    </rPh>
    <phoneticPr fontId="3"/>
  </si>
  <si>
    <t>工数入力</t>
    <rPh sb="0" eb="4">
      <t>コウスウニュウリョク</t>
    </rPh>
    <phoneticPr fontId="3"/>
  </si>
  <si>
    <t>工数入力画面</t>
    <rPh sb="0" eb="6">
      <t>コウスウニュウリョクガメン</t>
    </rPh>
    <phoneticPr fontId="3"/>
  </si>
  <si>
    <t>行数は10行固定で表示</t>
    <rPh sb="0" eb="2">
      <t>ギョウスウ</t>
    </rPh>
    <rPh sb="5" eb="6">
      <t>ギョウ</t>
    </rPh>
    <rPh sb="6" eb="8">
      <t>コテイ</t>
    </rPh>
    <rPh sb="9" eb="11">
      <t>ヒョウジ</t>
    </rPh>
    <phoneticPr fontId="3"/>
  </si>
  <si>
    <t>KOUSU_1</t>
  </si>
  <si>
    <t>top</t>
    <phoneticPr fontId="3"/>
  </si>
  <si>
    <t>定時時間</t>
    <phoneticPr fontId="3"/>
  </si>
  <si>
    <t>TOPページ（工数入力）</t>
    <rPh sb="7" eb="9">
      <t>コウスウ</t>
    </rPh>
    <rPh sb="9" eb="11">
      <t>ニュウリョク</t>
    </rPh>
    <phoneticPr fontId="3"/>
  </si>
  <si>
    <t>1</t>
    <phoneticPr fontId="3"/>
  </si>
  <si>
    <t>topPROJECTNUM</t>
  </si>
  <si>
    <t>topEDABAN</t>
  </si>
  <si>
    <t>topPJNAME</t>
  </si>
  <si>
    <t>topKOUTEIID</t>
  </si>
  <si>
    <t>topKOUTEINAME</t>
  </si>
  <si>
    <t>topTEIJITIME</t>
  </si>
  <si>
    <t>topZANGYOTIME</t>
  </si>
  <si>
    <t>topSAGYOUDATE</t>
  </si>
  <si>
    <t>KOUSU_1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</si>
</sst>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51">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0" borderId="39" xfId="0" applyNumberFormat="1" applyFont="1" applyFill="1" applyBorder="1" applyAlignment="1">
      <alignment vertical="center"/>
    </xf>
    <xf numFmtId="49" fontId="5" fillId="0" borderId="41" xfId="0" applyNumberFormat="1" applyFont="1" applyFill="1" applyBorder="1" applyAlignment="1">
      <alignment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3" xfId="0" applyFill="1" applyBorder="1" applyAlignment="1">
      <alignment horizontal="center"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1" xfId="0" applyFont="1" applyFill="1" applyBorder="1" applyAlignment="1">
      <alignment horizontal="left" vertical="center"/>
    </xf>
    <xf numFmtId="0" fontId="5" fillId="2" borderId="62" xfId="0" applyFont="1" applyFill="1" applyBorder="1" applyAlignment="1">
      <alignment horizontal="left" vertical="center"/>
    </xf>
    <xf numFmtId="0" fontId="5" fillId="2" borderId="65" xfId="0" applyFont="1" applyFill="1" applyBorder="1" applyAlignment="1">
      <alignment horizontal="lef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4" xfId="0" applyFont="1" applyFill="1" applyBorder="1" applyAlignment="1">
      <alignment horizontal="left" vertical="center"/>
    </xf>
    <xf numFmtId="0" fontId="5" fillId="2" borderId="63" xfId="0" applyFont="1" applyFill="1" applyBorder="1" applyAlignment="1">
      <alignment horizontal="lef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49" fontId="5" fillId="0" borderId="41"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0"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59" xfId="0" applyFont="1" applyFill="1" applyBorder="1" applyAlignment="1">
      <alignment horizontal="center"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71" xfId="0"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49" fontId="5" fillId="0" borderId="67"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78" xfId="0" applyFont="1" applyFill="1" applyBorder="1" applyAlignment="1">
      <alignment horizontal="center"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6</xdr:col>
          <xdr:colOff>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98369" name="Button 1"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98370" name="Button 2"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67649" name="Button 1" hidden="1">
              <a:extLst>
                <a:ext uri="{63B3BB69-23CF-44E3-9099-C40C66FF867C}">
                  <a14:compatExt spid="_x0000_s6676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67650" name="Button 2" hidden="1">
              <a:extLst>
                <a:ext uri="{63B3BB69-23CF-44E3-9099-C40C66FF867C}">
                  <a14:compatExt spid="_x0000_s6676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31.xml"/><Relationship Id="rId7" Type="http://schemas.openxmlformats.org/officeDocument/2006/relationships/comments" Target="../comments29.xml"/><Relationship Id="rId2" Type="http://schemas.openxmlformats.org/officeDocument/2006/relationships/printerSettings" Target="../printerSettings/printerSettings32.bin"/><Relationship Id="rId1" Type="http://schemas.openxmlformats.org/officeDocument/2006/relationships/hyperlink" Target="mailto:userid@session" TargetMode="Externa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vmlDrawing" Target="../drawings/vmlDrawing32.v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mments" Target="../comments33.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36.xml"/><Relationship Id="rId7" Type="http://schemas.openxmlformats.org/officeDocument/2006/relationships/comments" Target="../comments34.xml"/><Relationship Id="rId2" Type="http://schemas.openxmlformats.org/officeDocument/2006/relationships/printerSettings" Target="../printerSettings/printerSettings37.bin"/><Relationship Id="rId1" Type="http://schemas.openxmlformats.org/officeDocument/2006/relationships/hyperlink" Target="mailto:userid@session" TargetMode="External"/><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vmlDrawing" Target="../drawings/vmlDrawing37.v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omments" Target="../comments35.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9.bin"/><Relationship Id="rId6" Type="http://schemas.openxmlformats.org/officeDocument/2006/relationships/comments" Target="../comments36.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40.bin"/><Relationship Id="rId5" Type="http://schemas.openxmlformats.org/officeDocument/2006/relationships/comments" Target="../comments37.xml"/><Relationship Id="rId4" Type="http://schemas.openxmlformats.org/officeDocument/2006/relationships/ctrlProp" Target="../ctrlProps/ctrlProp7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59" t="s">
        <v>264</v>
      </c>
      <c r="B3" s="560"/>
    </row>
    <row r="5" spans="1:14" x14ac:dyDescent="0.2">
      <c r="F5" s="191"/>
      <c r="G5" s="191"/>
    </row>
    <row r="16" spans="1:14" ht="25.5" x14ac:dyDescent="0.2">
      <c r="B16" s="561" t="s">
        <v>871</v>
      </c>
      <c r="C16" s="561"/>
      <c r="D16" s="561"/>
      <c r="E16" s="561"/>
      <c r="F16" s="561"/>
      <c r="G16" s="561"/>
      <c r="H16" s="561"/>
      <c r="I16" s="561"/>
      <c r="J16" s="561"/>
      <c r="K16" s="561"/>
      <c r="L16" s="561"/>
      <c r="M16" s="561"/>
      <c r="N16" s="561"/>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3"/>
  <sheetViews>
    <sheetView tabSelected="1" topLeftCell="A4" zoomScaleNormal="100" workbookViewId="0">
      <selection activeCell="C4" sqref="C4"/>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5"/>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1" t="s">
        <v>552</v>
      </c>
    </row>
    <row r="14" spans="2:7" x14ac:dyDescent="0.2">
      <c r="B14" s="63" t="s">
        <v>538</v>
      </c>
      <c r="C14" s="221" t="s">
        <v>1381</v>
      </c>
      <c r="D14" s="241" t="s">
        <v>1391</v>
      </c>
    </row>
    <row r="15" spans="2:7" x14ac:dyDescent="0.2">
      <c r="B15" s="63" t="s">
        <v>1018</v>
      </c>
      <c r="C15" s="221" t="s">
        <v>1020</v>
      </c>
      <c r="D15" s="241" t="s">
        <v>868</v>
      </c>
    </row>
    <row r="16" spans="2:7" x14ac:dyDescent="0.2">
      <c r="B16" s="63" t="s">
        <v>1018</v>
      </c>
      <c r="C16" s="221" t="s">
        <v>1021</v>
      </c>
      <c r="D16" s="241" t="s">
        <v>949</v>
      </c>
    </row>
    <row r="17" spans="2:4" x14ac:dyDescent="0.2">
      <c r="B17" s="63" t="s">
        <v>1018</v>
      </c>
      <c r="C17" s="221" t="s">
        <v>1023</v>
      </c>
      <c r="D17" s="241" t="s">
        <v>1024</v>
      </c>
    </row>
    <row r="18" spans="2:4" x14ac:dyDescent="0.2">
      <c r="B18" s="63" t="s">
        <v>1018</v>
      </c>
      <c r="C18" s="221" t="s">
        <v>1025</v>
      </c>
      <c r="D18" s="241" t="s">
        <v>1026</v>
      </c>
    </row>
    <row r="19" spans="2:4" x14ac:dyDescent="0.2">
      <c r="B19" s="63" t="s">
        <v>1018</v>
      </c>
      <c r="C19" s="221" t="s">
        <v>1027</v>
      </c>
      <c r="D19" s="241" t="s">
        <v>1028</v>
      </c>
    </row>
    <row r="20" spans="2:4" x14ac:dyDescent="0.2">
      <c r="B20" s="63" t="s">
        <v>1018</v>
      </c>
      <c r="C20" s="221" t="s">
        <v>1029</v>
      </c>
      <c r="D20" s="241" t="s">
        <v>1033</v>
      </c>
    </row>
    <row r="21" spans="2:4" x14ac:dyDescent="0.2">
      <c r="B21" s="63" t="s">
        <v>1018</v>
      </c>
      <c r="C21" s="221" t="s">
        <v>1030</v>
      </c>
      <c r="D21" s="241" t="s">
        <v>1034</v>
      </c>
    </row>
    <row r="22" spans="2:4" x14ac:dyDescent="0.2">
      <c r="B22" s="63" t="s">
        <v>1018</v>
      </c>
      <c r="C22" s="221" t="s">
        <v>1031</v>
      </c>
      <c r="D22" s="241" t="s">
        <v>1035</v>
      </c>
    </row>
    <row r="23" spans="2:4" x14ac:dyDescent="0.2">
      <c r="B23" s="63" t="s">
        <v>1018</v>
      </c>
      <c r="C23" s="221" t="s">
        <v>1032</v>
      </c>
      <c r="D23" s="241" t="s">
        <v>1036</v>
      </c>
    </row>
    <row r="24" spans="2:4" x14ac:dyDescent="0.2">
      <c r="B24" s="63" t="s">
        <v>1037</v>
      </c>
      <c r="C24" s="221" t="s">
        <v>1175</v>
      </c>
      <c r="D24" s="241" t="s">
        <v>1176</v>
      </c>
    </row>
    <row r="25" spans="2:4" x14ac:dyDescent="0.2">
      <c r="B25" s="63" t="s">
        <v>1037</v>
      </c>
      <c r="C25" s="221" t="s">
        <v>1318</v>
      </c>
      <c r="D25" s="241" t="s">
        <v>1321</v>
      </c>
    </row>
    <row r="26" spans="2:4" x14ac:dyDescent="0.2">
      <c r="B26" s="63" t="s">
        <v>1037</v>
      </c>
      <c r="C26" s="221" t="s">
        <v>1178</v>
      </c>
      <c r="D26" s="241" t="s">
        <v>1184</v>
      </c>
    </row>
    <row r="27" spans="2:4" x14ac:dyDescent="0.2">
      <c r="B27" s="63" t="s">
        <v>1037</v>
      </c>
      <c r="C27" s="221" t="s">
        <v>1259</v>
      </c>
      <c r="D27" s="241" t="s">
        <v>1276</v>
      </c>
    </row>
    <row r="28" spans="2:4" x14ac:dyDescent="0.2">
      <c r="B28" s="63" t="s">
        <v>1037</v>
      </c>
      <c r="C28" s="222" t="s">
        <v>1296</v>
      </c>
      <c r="D28" s="241" t="s">
        <v>1278</v>
      </c>
    </row>
    <row r="29" spans="2:4" x14ac:dyDescent="0.2">
      <c r="B29" s="63" t="s">
        <v>1037</v>
      </c>
      <c r="C29" s="221" t="s">
        <v>1297</v>
      </c>
      <c r="D29" s="241" t="s">
        <v>1294</v>
      </c>
    </row>
    <row r="30" spans="2:4" x14ac:dyDescent="0.2">
      <c r="B30" s="63" t="s">
        <v>1037</v>
      </c>
      <c r="C30" s="221" t="s">
        <v>992</v>
      </c>
      <c r="D30" s="241" t="s">
        <v>1041</v>
      </c>
    </row>
    <row r="31" spans="2:4" x14ac:dyDescent="0.2">
      <c r="B31" s="63" t="s">
        <v>1037</v>
      </c>
      <c r="C31" s="221" t="s">
        <v>1038</v>
      </c>
      <c r="D31" s="241" t="s">
        <v>1042</v>
      </c>
    </row>
    <row r="32" spans="2:4" x14ac:dyDescent="0.2">
      <c r="B32" s="63" t="s">
        <v>1037</v>
      </c>
      <c r="C32" s="221" t="s">
        <v>1039</v>
      </c>
      <c r="D32" s="241" t="s">
        <v>1052</v>
      </c>
    </row>
    <row r="33" spans="2:4" x14ac:dyDescent="0.2">
      <c r="B33" s="63" t="s">
        <v>1037</v>
      </c>
      <c r="C33" s="221" t="s">
        <v>1040</v>
      </c>
      <c r="D33" s="241" t="s">
        <v>1103</v>
      </c>
    </row>
    <row r="34" spans="2:4" x14ac:dyDescent="0.2">
      <c r="B34" s="63" t="s">
        <v>1120</v>
      </c>
      <c r="C34" s="221" t="s">
        <v>1122</v>
      </c>
      <c r="D34" s="241" t="s">
        <v>1140</v>
      </c>
    </row>
    <row r="35" spans="2:4" x14ac:dyDescent="0.2">
      <c r="B35" s="63" t="s">
        <v>1120</v>
      </c>
      <c r="C35" s="221" t="s">
        <v>1123</v>
      </c>
      <c r="D35" s="241" t="s">
        <v>1141</v>
      </c>
    </row>
    <row r="36" spans="2:4" x14ac:dyDescent="0.2">
      <c r="B36" s="63" t="s">
        <v>1120</v>
      </c>
      <c r="C36" s="221" t="s">
        <v>1124</v>
      </c>
      <c r="D36" s="241" t="s">
        <v>1146</v>
      </c>
    </row>
    <row r="37" spans="2:4" x14ac:dyDescent="0.2">
      <c r="B37" s="63" t="s">
        <v>1337</v>
      </c>
      <c r="C37" s="221" t="s">
        <v>1338</v>
      </c>
      <c r="D37" s="241" t="s">
        <v>1339</v>
      </c>
    </row>
    <row r="38" spans="2:4" x14ac:dyDescent="0.2">
      <c r="B38" s="63"/>
      <c r="C38" s="221"/>
      <c r="D38" s="241"/>
    </row>
    <row r="39" spans="2:4" x14ac:dyDescent="0.2">
      <c r="B39" s="63"/>
      <c r="C39" s="221"/>
      <c r="D39" s="241"/>
    </row>
    <row r="40" spans="2:4" x14ac:dyDescent="0.2">
      <c r="B40" s="63"/>
      <c r="C40" s="221"/>
      <c r="D40" s="241"/>
    </row>
    <row r="41" spans="2:4" x14ac:dyDescent="0.2">
      <c r="B41" s="63"/>
      <c r="C41" s="221"/>
      <c r="D41" s="241"/>
    </row>
    <row r="42" spans="2:4" x14ac:dyDescent="0.2">
      <c r="B42" s="63"/>
      <c r="C42" s="221"/>
      <c r="D42" s="399"/>
    </row>
    <row r="43" spans="2:4" x14ac:dyDescent="0.2">
      <c r="B43" s="63"/>
      <c r="C43" s="221"/>
      <c r="D43" s="399"/>
    </row>
  </sheetData>
  <phoneticPr fontId="3"/>
  <hyperlinks>
    <hyperlink ref="C12" location="'TOP(最新情報)'!A2" display="TOP(最新情報)"/>
    <hyperlink ref="D12" location="'TOP(最新情報)'!A2" display="TOP(最新情報)"/>
    <hyperlink ref="C13" location="'TOPページ'!A2" display="TOPページ"/>
    <hyperlink ref="C15" location="'ＰＪナンバマスタ(一覧)'!A1" display="ＰＪナンバマスタ一覧"/>
    <hyperlink ref="C16" location="'ＰＪナンバマスタ(登録)'!A1" display="ＰＪナンバマスタ（登録）"/>
    <hyperlink ref="C17" location="'枝番マスタ(一覧)'!A1" display="枝番マスタ（一覧）"/>
    <hyperlink ref="C18" location="'枝番マスタ(登録)'!A1" display="枝番マスタ（登録）"/>
    <hyperlink ref="C19" location="'枝番マスタ(編集)'!A1" display="枝番マスタ（編集）"/>
    <hyperlink ref="C20" location="'工程マスタ(一覧)'!A1" display="工程マスタ（一覧）"/>
    <hyperlink ref="C21" location="'工程マスタ(登録)'!A1" display="工程マスタ（登録）"/>
    <hyperlink ref="C22" location="'社員マスタ(一覧)'!A1" display="社員マスタ（一覧）"/>
    <hyperlink ref="C23" location="'社員マスタ(登録)'!A1" display="社員マスタ（登録）"/>
    <hyperlink ref="C30" location="月次処理!A1" display="月次処理"/>
    <hyperlink ref="C31" location="年次処理!A1" display="年次処理"/>
    <hyperlink ref="C32" location="ＰＪ終了処理!A1" display="ＰＪ終了処理"/>
    <hyperlink ref="C33" location="'ＰＪ終了キャンセル処理 '!A1" display="ＰＪ終了キャンセル処理"/>
    <hyperlink ref="C34" location="工程別PJ一覧!A1" display="工程別PJ一覧"/>
    <hyperlink ref="C35" location="終了PJ一覧!A1" display="終了PJ一覧"/>
    <hyperlink ref="C36" location="月別PJ一覧!A1" display="月別PJ一覧"/>
    <hyperlink ref="C24" location="ＰＪ一覧!A1" display="ＰＪ一覧"/>
    <hyperlink ref="C26" location="ＰＪ登録!A1" display="ＰＪ登録"/>
    <hyperlink ref="C27" location="ＰＪ進捗!A1" display="ＰＪ進捗"/>
    <hyperlink ref="C29" location="'ＰＪ進捗(編集)'!A1" display="ＰＪ進捗編集"/>
    <hyperlink ref="C28" location="'ＰＪ進捗(登録)'!A1" display="ＰＪ進捗登録"/>
    <hyperlink ref="C25" location="社員別金額設定!A1" display="社員別金額設定"/>
    <hyperlink ref="C37" location="'ＰＪナンバ一覧(ポップアップ)'!A1" display="PJナンバ一覧(ポップアップ)"/>
    <hyperlink ref="C14" location="'TOPページ(工数入力)'!A1" display="工数入力"/>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6</xdr:col>
                    <xdr:colOff>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9"/>
  <sheetViews>
    <sheetView zoomScaleNormal="100" workbookViewId="0">
      <pane xSplit="2" ySplit="5" topLeftCell="C107" activePane="bottomRight" state="frozen"/>
      <selection pane="topRight" activeCell="C1" sqref="C1"/>
      <selection pane="bottomLeft" activeCell="A6" sqref="A6"/>
      <selection pane="bottomRight" activeCell="I112" sqref="I112"/>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8"/>
      <c r="T2" s="348"/>
      <c r="U2" s="348"/>
      <c r="V2" s="348"/>
      <c r="W2" s="348"/>
      <c r="X2" s="349"/>
    </row>
    <row r="3" spans="1:24" x14ac:dyDescent="0.2">
      <c r="A3" s="49" t="s">
        <v>39</v>
      </c>
      <c r="B3" s="400" t="s">
        <v>75</v>
      </c>
      <c r="C3" s="403" t="s">
        <v>76</v>
      </c>
      <c r="D3" s="402" t="s">
        <v>539</v>
      </c>
      <c r="E3" s="402" t="s">
        <v>540</v>
      </c>
      <c r="F3" s="402" t="s">
        <v>541</v>
      </c>
      <c r="G3" s="401" t="s">
        <v>542</v>
      </c>
      <c r="H3" s="401" t="s">
        <v>543</v>
      </c>
      <c r="I3" s="402" t="s">
        <v>544</v>
      </c>
      <c r="J3" s="404" t="s">
        <v>545</v>
      </c>
      <c r="K3" s="210" t="s">
        <v>87</v>
      </c>
      <c r="L3" s="203" t="s">
        <v>136</v>
      </c>
      <c r="M3" s="203" t="s">
        <v>89</v>
      </c>
      <c r="N3" s="204" t="s">
        <v>90</v>
      </c>
      <c r="O3" s="204" t="s">
        <v>43</v>
      </c>
      <c r="P3" s="204" t="s">
        <v>44</v>
      </c>
      <c r="Q3" s="204" t="s">
        <v>45</v>
      </c>
      <c r="R3" s="211" t="s">
        <v>356</v>
      </c>
      <c r="S3" s="212" t="s">
        <v>46</v>
      </c>
      <c r="T3" s="212" t="s">
        <v>47</v>
      </c>
      <c r="U3" s="562" t="s">
        <v>48</v>
      </c>
      <c r="V3" s="563"/>
      <c r="W3" s="564"/>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3" t="s">
        <v>396</v>
      </c>
      <c r="C6" s="284"/>
      <c r="D6" s="138"/>
      <c r="E6" s="138" t="s">
        <v>353</v>
      </c>
      <c r="F6" s="138">
        <v>0</v>
      </c>
      <c r="G6" s="138" t="s">
        <v>111</v>
      </c>
      <c r="H6" s="138" t="s">
        <v>275</v>
      </c>
      <c r="I6" s="138" t="s">
        <v>399</v>
      </c>
      <c r="J6" s="138"/>
      <c r="K6" s="138"/>
      <c r="L6" s="138" t="s">
        <v>469</v>
      </c>
      <c r="M6" s="138">
        <v>0</v>
      </c>
      <c r="N6" s="138" t="s">
        <v>88</v>
      </c>
      <c r="O6" s="138" t="s">
        <v>91</v>
      </c>
      <c r="P6" s="138" t="s">
        <v>117</v>
      </c>
      <c r="Q6" s="138" t="s">
        <v>93</v>
      </c>
      <c r="R6" s="285"/>
      <c r="S6" s="138"/>
      <c r="T6" s="138"/>
      <c r="U6" s="138"/>
      <c r="V6" s="138"/>
      <c r="W6" s="138"/>
      <c r="X6" s="138"/>
    </row>
    <row r="7" spans="1:24" x14ac:dyDescent="0.2">
      <c r="A7" s="45"/>
      <c r="B7" s="283" t="s">
        <v>397</v>
      </c>
      <c r="C7" s="284"/>
      <c r="D7" s="138"/>
      <c r="E7" s="138" t="s">
        <v>10</v>
      </c>
      <c r="F7" s="138">
        <v>0</v>
      </c>
      <c r="G7" s="138" t="s">
        <v>111</v>
      </c>
      <c r="H7" s="138" t="s">
        <v>275</v>
      </c>
      <c r="I7" s="138" t="s">
        <v>399</v>
      </c>
      <c r="J7" s="138"/>
      <c r="K7" s="138"/>
      <c r="L7" s="138" t="s">
        <v>469</v>
      </c>
      <c r="M7" s="138">
        <v>0</v>
      </c>
      <c r="N7" s="138" t="s">
        <v>88</v>
      </c>
      <c r="O7" s="138" t="s">
        <v>91</v>
      </c>
      <c r="P7" s="138" t="s">
        <v>117</v>
      </c>
      <c r="Q7" s="138" t="s">
        <v>84</v>
      </c>
      <c r="R7" s="285"/>
      <c r="S7" s="138"/>
      <c r="T7" s="138"/>
      <c r="U7" s="138"/>
      <c r="V7" s="138"/>
      <c r="W7" s="138"/>
      <c r="X7" s="138"/>
    </row>
    <row r="8" spans="1:24" x14ac:dyDescent="0.2">
      <c r="A8" s="45"/>
      <c r="B8" s="283" t="s">
        <v>398</v>
      </c>
      <c r="C8" s="284"/>
      <c r="D8" s="138"/>
      <c r="E8" s="138" t="s">
        <v>10</v>
      </c>
      <c r="F8" s="138">
        <v>0</v>
      </c>
      <c r="G8" s="138" t="s">
        <v>111</v>
      </c>
      <c r="H8" s="138" t="s">
        <v>275</v>
      </c>
      <c r="I8" s="138" t="s">
        <v>399</v>
      </c>
      <c r="J8" s="138"/>
      <c r="K8" s="138"/>
      <c r="L8" s="138" t="s">
        <v>469</v>
      </c>
      <c r="M8" s="138">
        <v>0</v>
      </c>
      <c r="N8" s="138" t="s">
        <v>88</v>
      </c>
      <c r="O8" s="138" t="s">
        <v>91</v>
      </c>
      <c r="P8" s="138" t="s">
        <v>117</v>
      </c>
      <c r="Q8" s="138" t="s">
        <v>93</v>
      </c>
      <c r="R8" s="285"/>
      <c r="S8" s="138"/>
      <c r="T8" s="138"/>
      <c r="U8" s="138"/>
      <c r="V8" s="138"/>
      <c r="W8" s="138"/>
      <c r="X8" s="138"/>
    </row>
    <row r="9" spans="1:24" ht="12.75" customHeight="1" x14ac:dyDescent="0.2">
      <c r="A9" s="66" t="s">
        <v>395</v>
      </c>
      <c r="B9" s="62" t="str">
        <f t="shared" ref="B9:B48" si="0">C9&amp;D9</f>
        <v>usrLUSERID</v>
      </c>
      <c r="C9" s="273"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2"/>
      <c r="S9" s="50"/>
      <c r="T9" s="50"/>
      <c r="U9" s="50"/>
      <c r="V9" s="50"/>
      <c r="W9" s="50"/>
      <c r="X9" s="50"/>
    </row>
    <row r="10" spans="1:24" x14ac:dyDescent="0.2">
      <c r="A10" s="45"/>
      <c r="B10" s="62" t="str">
        <f t="shared" si="0"/>
        <v>usrLUSERNAME</v>
      </c>
      <c r="C10" s="273" t="s">
        <v>699</v>
      </c>
      <c r="D10" s="50" t="s">
        <v>700</v>
      </c>
      <c r="E10" s="50" t="s">
        <v>701</v>
      </c>
      <c r="F10" s="50">
        <v>50</v>
      </c>
      <c r="G10" s="50" t="s">
        <v>109</v>
      </c>
      <c r="H10" s="50" t="s">
        <v>113</v>
      </c>
      <c r="I10" s="50" t="s">
        <v>702</v>
      </c>
      <c r="J10" s="337"/>
      <c r="K10" s="337"/>
      <c r="L10" s="337" t="s">
        <v>469</v>
      </c>
      <c r="M10" s="50">
        <v>52</v>
      </c>
      <c r="N10" s="50" t="s">
        <v>537</v>
      </c>
      <c r="O10" s="50" t="s">
        <v>91</v>
      </c>
      <c r="P10" s="50" t="s">
        <v>117</v>
      </c>
      <c r="Q10" s="50" t="s">
        <v>95</v>
      </c>
      <c r="R10" s="272"/>
      <c r="S10" s="50"/>
      <c r="T10" s="50"/>
      <c r="U10" s="50"/>
      <c r="V10" s="50"/>
      <c r="W10" s="50"/>
      <c r="X10" s="50"/>
    </row>
    <row r="11" spans="1:24" x14ac:dyDescent="0.2">
      <c r="A11" s="45"/>
      <c r="B11" s="62" t="str">
        <f t="shared" si="0"/>
        <v>usrLUSERPASS</v>
      </c>
      <c r="C11" s="273" t="s">
        <v>703</v>
      </c>
      <c r="D11" s="50" t="s">
        <v>704</v>
      </c>
      <c r="E11" s="50" t="s">
        <v>701</v>
      </c>
      <c r="F11" s="50">
        <v>50</v>
      </c>
      <c r="G11" s="50" t="s">
        <v>109</v>
      </c>
      <c r="H11" s="50" t="s">
        <v>113</v>
      </c>
      <c r="I11" s="50" t="s">
        <v>705</v>
      </c>
      <c r="J11" s="337"/>
      <c r="K11" s="337"/>
      <c r="L11" s="337" t="s">
        <v>478</v>
      </c>
      <c r="M11" s="50">
        <v>52</v>
      </c>
      <c r="N11" s="50" t="s">
        <v>537</v>
      </c>
      <c r="O11" s="50" t="s">
        <v>91</v>
      </c>
      <c r="P11" s="50" t="s">
        <v>117</v>
      </c>
      <c r="Q11" s="50" t="s">
        <v>95</v>
      </c>
      <c r="R11" s="272"/>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7"/>
      <c r="K12" s="337"/>
      <c r="L12" s="337"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1352</v>
      </c>
      <c r="J13" s="386"/>
      <c r="K13" s="337"/>
      <c r="L13" s="337" t="s">
        <v>469</v>
      </c>
      <c r="M13" s="50">
        <v>10</v>
      </c>
      <c r="N13" s="50" t="s">
        <v>79</v>
      </c>
      <c r="O13" s="50" t="s">
        <v>91</v>
      </c>
      <c r="P13" s="50" t="s">
        <v>117</v>
      </c>
      <c r="Q13" s="50" t="s">
        <v>93</v>
      </c>
      <c r="R13" s="235"/>
      <c r="S13" s="50"/>
      <c r="T13" s="50"/>
      <c r="U13" s="400" t="s">
        <v>1070</v>
      </c>
      <c r="V13" s="50"/>
      <c r="W13" s="400"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7"/>
      <c r="K14" s="337"/>
      <c r="L14" s="337" t="s">
        <v>469</v>
      </c>
      <c r="M14" s="50">
        <v>62</v>
      </c>
      <c r="N14" s="50" t="s">
        <v>88</v>
      </c>
      <c r="O14" s="50" t="s">
        <v>91</v>
      </c>
      <c r="P14" s="50" t="s">
        <v>117</v>
      </c>
      <c r="Q14" s="50" t="s">
        <v>95</v>
      </c>
      <c r="R14" s="235"/>
      <c r="S14" s="50" t="s">
        <v>949</v>
      </c>
      <c r="T14" s="50" t="s">
        <v>968</v>
      </c>
      <c r="U14" s="400" t="s">
        <v>977</v>
      </c>
      <c r="V14" s="50"/>
      <c r="W14" s="400" t="s">
        <v>977</v>
      </c>
      <c r="X14" s="50"/>
    </row>
    <row r="15" spans="1:24" x14ac:dyDescent="0.2">
      <c r="A15" s="45"/>
      <c r="B15" s="62" t="str">
        <f t="shared" ref="B15" si="1">C15&amp;D15</f>
        <v>pjnPROJECT</v>
      </c>
      <c r="C15" s="451" t="s">
        <v>707</v>
      </c>
      <c r="D15" s="400" t="s">
        <v>981</v>
      </c>
      <c r="E15" s="400" t="s">
        <v>296</v>
      </c>
      <c r="F15" s="400">
        <v>8</v>
      </c>
      <c r="G15" s="400" t="s">
        <v>109</v>
      </c>
      <c r="H15" s="400" t="s">
        <v>275</v>
      </c>
      <c r="I15" s="400" t="s">
        <v>982</v>
      </c>
      <c r="J15" s="386"/>
      <c r="K15" s="337"/>
      <c r="L15" s="337" t="s">
        <v>469</v>
      </c>
      <c r="M15" s="400">
        <v>10</v>
      </c>
      <c r="N15" s="400" t="s">
        <v>88</v>
      </c>
      <c r="O15" s="400" t="s">
        <v>91</v>
      </c>
      <c r="P15" s="400" t="s">
        <v>117</v>
      </c>
      <c r="Q15" s="400" t="s">
        <v>93</v>
      </c>
      <c r="R15" s="450"/>
      <c r="S15" s="400"/>
      <c r="T15" s="400"/>
      <c r="U15" s="400"/>
      <c r="V15" s="400" t="s">
        <v>975</v>
      </c>
      <c r="W15" s="400"/>
      <c r="X15" s="400"/>
    </row>
    <row r="16" spans="1:24" x14ac:dyDescent="0.2">
      <c r="A16" s="45"/>
      <c r="B16" s="62" t="str">
        <f t="shared" si="0"/>
        <v>eda2CODE</v>
      </c>
      <c r="C16" s="236" t="s">
        <v>717</v>
      </c>
      <c r="D16" s="50" t="s">
        <v>718</v>
      </c>
      <c r="E16" s="50" t="s">
        <v>697</v>
      </c>
      <c r="F16" s="50">
        <v>20</v>
      </c>
      <c r="G16" s="50" t="s">
        <v>109</v>
      </c>
      <c r="H16" s="50" t="s">
        <v>275</v>
      </c>
      <c r="I16" s="50" t="s">
        <v>719</v>
      </c>
      <c r="J16" s="337"/>
      <c r="K16" s="337"/>
      <c r="L16" s="337"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7"/>
      <c r="K17" s="337"/>
      <c r="L17" s="337" t="s">
        <v>469</v>
      </c>
      <c r="M17" s="50">
        <v>10</v>
      </c>
      <c r="N17" s="50" t="s">
        <v>79</v>
      </c>
      <c r="O17" s="50" t="s">
        <v>91</v>
      </c>
      <c r="P17" s="50" t="s">
        <v>117</v>
      </c>
      <c r="Q17" s="50" t="s">
        <v>93</v>
      </c>
      <c r="R17" s="235"/>
      <c r="S17" s="50"/>
      <c r="T17" s="50"/>
      <c r="U17" s="50" t="s">
        <v>1165</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7"/>
      <c r="K18" s="337"/>
      <c r="L18" s="337"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7" t="s">
        <v>716</v>
      </c>
      <c r="D19" s="400" t="s">
        <v>1160</v>
      </c>
      <c r="E19" s="400" t="s">
        <v>701</v>
      </c>
      <c r="F19" s="400">
        <v>8</v>
      </c>
      <c r="G19" s="400" t="s">
        <v>109</v>
      </c>
      <c r="H19" s="400" t="s">
        <v>113</v>
      </c>
      <c r="I19" s="400" t="s">
        <v>1161</v>
      </c>
      <c r="J19" s="337"/>
      <c r="K19" s="337"/>
      <c r="L19" s="337" t="s">
        <v>469</v>
      </c>
      <c r="M19" s="400">
        <v>10</v>
      </c>
      <c r="N19" s="400" t="s">
        <v>79</v>
      </c>
      <c r="O19" s="400" t="s">
        <v>91</v>
      </c>
      <c r="P19" s="400" t="s">
        <v>117</v>
      </c>
      <c r="Q19" s="400" t="s">
        <v>85</v>
      </c>
      <c r="R19" s="496"/>
      <c r="S19" s="400" t="s">
        <v>989</v>
      </c>
      <c r="T19" s="400" t="s">
        <v>1162</v>
      </c>
      <c r="U19" s="400" t="s">
        <v>1163</v>
      </c>
      <c r="V19" s="400" t="s">
        <v>1164</v>
      </c>
      <c r="W19" s="400"/>
      <c r="X19" s="400"/>
    </row>
    <row r="20" spans="1:24" x14ac:dyDescent="0.2">
      <c r="A20" s="45"/>
      <c r="B20" s="62" t="str">
        <f t="shared" si="0"/>
        <v>kou3CODE</v>
      </c>
      <c r="C20" s="236" t="s">
        <v>727</v>
      </c>
      <c r="D20" s="50" t="s">
        <v>728</v>
      </c>
      <c r="E20" s="50" t="s">
        <v>729</v>
      </c>
      <c r="F20" s="50">
        <v>20</v>
      </c>
      <c r="G20" s="50" t="s">
        <v>109</v>
      </c>
      <c r="H20" s="50" t="s">
        <v>275</v>
      </c>
      <c r="I20" s="50" t="s">
        <v>730</v>
      </c>
      <c r="J20" s="337"/>
      <c r="K20" s="337"/>
      <c r="L20" s="337"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0" t="s">
        <v>731</v>
      </c>
      <c r="D21" s="50" t="s">
        <v>732</v>
      </c>
      <c r="E21" s="50" t="s">
        <v>701</v>
      </c>
      <c r="F21" s="50">
        <v>6</v>
      </c>
      <c r="G21" s="50" t="s">
        <v>109</v>
      </c>
      <c r="H21" s="50" t="s">
        <v>275</v>
      </c>
      <c r="I21" s="50" t="s">
        <v>733</v>
      </c>
      <c r="J21" s="337"/>
      <c r="K21" s="337"/>
      <c r="L21" s="337" t="s">
        <v>469</v>
      </c>
      <c r="M21" s="50">
        <v>8</v>
      </c>
      <c r="N21" s="50" t="s">
        <v>79</v>
      </c>
      <c r="O21" s="50" t="s">
        <v>91</v>
      </c>
      <c r="P21" s="50" t="s">
        <v>117</v>
      </c>
      <c r="Q21" s="50" t="s">
        <v>93</v>
      </c>
      <c r="R21" s="309"/>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7"/>
      <c r="K22" s="337"/>
      <c r="L22" s="337"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7"/>
      <c r="K23" s="337"/>
      <c r="L23" s="337"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7"/>
      <c r="K24" s="337"/>
      <c r="L24" s="337"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7"/>
      <c r="K25" s="337"/>
      <c r="L25" s="337"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7"/>
      <c r="K26" s="337"/>
      <c r="L26" s="337"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7"/>
      <c r="K27" s="337"/>
      <c r="L27" s="337"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7"/>
      <c r="K28" s="337"/>
      <c r="L28" s="337"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7"/>
      <c r="K29" s="337"/>
      <c r="L29" s="337"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7"/>
      <c r="K30" s="337"/>
      <c r="L30" s="337"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7"/>
      <c r="K31" s="337"/>
      <c r="L31" s="337"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7"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6"/>
      <c r="S33" s="50"/>
      <c r="T33" s="50"/>
      <c r="U33" s="50"/>
      <c r="V33" s="50"/>
      <c r="W33" s="50"/>
      <c r="X33" s="50"/>
    </row>
    <row r="34" spans="1:24" ht="15" customHeight="1" x14ac:dyDescent="0.2">
      <c r="A34" s="45"/>
      <c r="B34" s="62" t="str">
        <f t="shared" si="0"/>
        <v>pjtPROJECTBUTTON</v>
      </c>
      <c r="C34" s="515" t="s">
        <v>752</v>
      </c>
      <c r="D34" s="400" t="s">
        <v>1252</v>
      </c>
      <c r="E34" s="400" t="s">
        <v>296</v>
      </c>
      <c r="F34" s="400">
        <v>8</v>
      </c>
      <c r="G34" s="400" t="s">
        <v>110</v>
      </c>
      <c r="H34" s="400" t="s">
        <v>113</v>
      </c>
      <c r="I34" s="400"/>
      <c r="J34" s="400" t="s">
        <v>1253</v>
      </c>
      <c r="K34" s="400"/>
      <c r="L34" s="400" t="s">
        <v>1250</v>
      </c>
      <c r="M34" s="400">
        <v>10</v>
      </c>
      <c r="N34" s="400" t="s">
        <v>88</v>
      </c>
      <c r="O34" s="400" t="s">
        <v>91</v>
      </c>
      <c r="P34" s="400" t="s">
        <v>117</v>
      </c>
      <c r="Q34" s="400" t="s">
        <v>84</v>
      </c>
      <c r="R34" s="514"/>
      <c r="S34" s="400" t="s">
        <v>1340</v>
      </c>
      <c r="T34" s="400"/>
      <c r="U34" s="400"/>
      <c r="V34" s="400"/>
      <c r="W34" s="400"/>
      <c r="X34" s="400"/>
    </row>
    <row r="35" spans="1:24" ht="15" customHeight="1" x14ac:dyDescent="0.2">
      <c r="A35" s="45"/>
      <c r="B35" s="62" t="str">
        <f t="shared" si="0"/>
        <v>pjtPROJECTNUM</v>
      </c>
      <c r="C35" s="515" t="s">
        <v>752</v>
      </c>
      <c r="D35" s="400" t="s">
        <v>711</v>
      </c>
      <c r="E35" s="400" t="s">
        <v>296</v>
      </c>
      <c r="F35" s="400">
        <v>8</v>
      </c>
      <c r="G35" s="400" t="s">
        <v>110</v>
      </c>
      <c r="H35" s="400" t="s">
        <v>113</v>
      </c>
      <c r="I35" s="400" t="s">
        <v>1012</v>
      </c>
      <c r="J35" s="400"/>
      <c r="K35" s="400"/>
      <c r="L35" s="400" t="s">
        <v>469</v>
      </c>
      <c r="M35" s="400">
        <v>10</v>
      </c>
      <c r="N35" s="400" t="s">
        <v>79</v>
      </c>
      <c r="O35" s="400" t="s">
        <v>91</v>
      </c>
      <c r="P35" s="400" t="s">
        <v>117</v>
      </c>
      <c r="Q35" s="400" t="s">
        <v>84</v>
      </c>
      <c r="R35" s="514"/>
      <c r="S35" s="400" t="s">
        <v>1293</v>
      </c>
      <c r="T35" s="400" t="s">
        <v>1295</v>
      </c>
      <c r="U35" s="400" t="s">
        <v>1053</v>
      </c>
      <c r="V35" s="400"/>
      <c r="W35" s="400" t="s">
        <v>1303</v>
      </c>
      <c r="X35" s="400"/>
    </row>
    <row r="36" spans="1:24" ht="15" customHeight="1" x14ac:dyDescent="0.2">
      <c r="A36" s="45"/>
      <c r="B36" s="62" t="str">
        <f t="shared" si="0"/>
        <v>pjtPROJECTNAME</v>
      </c>
      <c r="C36" s="467" t="s">
        <v>753</v>
      </c>
      <c r="D36" s="400" t="s">
        <v>1254</v>
      </c>
      <c r="E36" s="400" t="s">
        <v>296</v>
      </c>
      <c r="F36" s="400">
        <v>60</v>
      </c>
      <c r="G36" s="400" t="s">
        <v>110</v>
      </c>
      <c r="H36" s="400" t="s">
        <v>113</v>
      </c>
      <c r="I36" s="400" t="s">
        <v>958</v>
      </c>
      <c r="J36" s="400"/>
      <c r="K36" s="400"/>
      <c r="L36" s="400" t="s">
        <v>469</v>
      </c>
      <c r="M36" s="400">
        <v>62</v>
      </c>
      <c r="N36" s="400" t="s">
        <v>88</v>
      </c>
      <c r="O36" s="400" t="s">
        <v>91</v>
      </c>
      <c r="P36" s="400" t="s">
        <v>117</v>
      </c>
      <c r="Q36" s="400" t="s">
        <v>84</v>
      </c>
      <c r="R36" s="466"/>
      <c r="S36" s="400"/>
      <c r="T36" s="400"/>
      <c r="U36" s="400" t="s">
        <v>1053</v>
      </c>
      <c r="V36" s="400"/>
      <c r="W36" s="400" t="s">
        <v>1304</v>
      </c>
      <c r="X36" s="400" t="s">
        <v>1305</v>
      </c>
    </row>
    <row r="37" spans="1:24" ht="15" customHeight="1" x14ac:dyDescent="0.2">
      <c r="A37" s="45"/>
      <c r="B37" s="62" t="str">
        <f t="shared" ref="B37" si="3">C37&amp;D37</f>
        <v>pjtEDABANBUTTON</v>
      </c>
      <c r="C37" s="540" t="s">
        <v>752</v>
      </c>
      <c r="D37" s="400" t="s">
        <v>1329</v>
      </c>
      <c r="E37" s="400" t="s">
        <v>296</v>
      </c>
      <c r="F37" s="400">
        <v>8</v>
      </c>
      <c r="G37" s="400" t="s">
        <v>110</v>
      </c>
      <c r="H37" s="400" t="s">
        <v>113</v>
      </c>
      <c r="I37" s="400"/>
      <c r="J37" s="400" t="s">
        <v>1330</v>
      </c>
      <c r="K37" s="400"/>
      <c r="L37" s="400" t="s">
        <v>1250</v>
      </c>
      <c r="M37" s="400">
        <v>10</v>
      </c>
      <c r="N37" s="400" t="s">
        <v>88</v>
      </c>
      <c r="O37" s="400" t="s">
        <v>91</v>
      </c>
      <c r="P37" s="400" t="s">
        <v>117</v>
      </c>
      <c r="Q37" s="400" t="s">
        <v>84</v>
      </c>
      <c r="R37" s="539"/>
      <c r="S37" s="400" t="s">
        <v>869</v>
      </c>
      <c r="T37" s="400"/>
      <c r="U37" s="400"/>
      <c r="V37" s="400"/>
      <c r="W37" s="400"/>
      <c r="X37" s="400"/>
    </row>
    <row r="38" spans="1:24" ht="15" customHeight="1" x14ac:dyDescent="0.2">
      <c r="A38" s="45"/>
      <c r="B38" s="62" t="s">
        <v>1047</v>
      </c>
      <c r="C38" s="467" t="s">
        <v>753</v>
      </c>
      <c r="D38" s="400" t="s">
        <v>1050</v>
      </c>
      <c r="E38" s="400" t="s">
        <v>296</v>
      </c>
      <c r="F38" s="400">
        <v>8</v>
      </c>
      <c r="G38" s="400" t="s">
        <v>110</v>
      </c>
      <c r="H38" s="400" t="s">
        <v>113</v>
      </c>
      <c r="I38" s="400" t="s">
        <v>722</v>
      </c>
      <c r="J38" s="400"/>
      <c r="K38" s="400"/>
      <c r="L38" s="400" t="s">
        <v>469</v>
      </c>
      <c r="M38" s="400">
        <v>10</v>
      </c>
      <c r="N38" s="400" t="s">
        <v>79</v>
      </c>
      <c r="O38" s="400" t="s">
        <v>91</v>
      </c>
      <c r="P38" s="400" t="s">
        <v>117</v>
      </c>
      <c r="Q38" s="400" t="s">
        <v>93</v>
      </c>
      <c r="R38" s="466"/>
      <c r="S38" s="400"/>
      <c r="T38" s="400"/>
      <c r="U38" s="400" t="s">
        <v>1059</v>
      </c>
      <c r="V38" s="400"/>
      <c r="W38" s="400" t="s">
        <v>1307</v>
      </c>
      <c r="X38" s="400"/>
    </row>
    <row r="39" spans="1:24" ht="15" customHeight="1" x14ac:dyDescent="0.2">
      <c r="A39" s="45"/>
      <c r="B39" s="62" t="s">
        <v>1049</v>
      </c>
      <c r="C39" s="467" t="s">
        <v>753</v>
      </c>
      <c r="D39" s="400" t="s">
        <v>1051</v>
      </c>
      <c r="E39" s="400" t="s">
        <v>296</v>
      </c>
      <c r="F39" s="400">
        <v>60</v>
      </c>
      <c r="G39" s="400" t="s">
        <v>110</v>
      </c>
      <c r="H39" s="400" t="s">
        <v>113</v>
      </c>
      <c r="I39" s="400" t="s">
        <v>724</v>
      </c>
      <c r="J39" s="400"/>
      <c r="K39" s="400"/>
      <c r="L39" s="400" t="s">
        <v>469</v>
      </c>
      <c r="M39" s="400">
        <v>62</v>
      </c>
      <c r="N39" s="400" t="s">
        <v>88</v>
      </c>
      <c r="O39" s="400" t="s">
        <v>91</v>
      </c>
      <c r="P39" s="400" t="s">
        <v>117</v>
      </c>
      <c r="Q39" s="400" t="s">
        <v>85</v>
      </c>
      <c r="R39" s="466"/>
      <c r="S39" s="400"/>
      <c r="T39" s="400"/>
      <c r="U39" s="400" t="s">
        <v>1060</v>
      </c>
      <c r="V39" s="400"/>
      <c r="W39" s="400" t="s">
        <v>1313</v>
      </c>
      <c r="X39" s="400" t="s">
        <v>1314</v>
      </c>
    </row>
    <row r="40" spans="1:24" x14ac:dyDescent="0.2">
      <c r="A40" s="45"/>
      <c r="B40" s="62" t="str">
        <f t="shared" si="0"/>
        <v>pjd6CODE</v>
      </c>
      <c r="C40" s="307" t="s">
        <v>766</v>
      </c>
      <c r="D40" s="50" t="s">
        <v>767</v>
      </c>
      <c r="E40" s="50" t="s">
        <v>768</v>
      </c>
      <c r="F40" s="50">
        <v>8</v>
      </c>
      <c r="G40" s="50" t="s">
        <v>109</v>
      </c>
      <c r="H40" s="50" t="s">
        <v>275</v>
      </c>
      <c r="I40" s="50" t="s">
        <v>769</v>
      </c>
      <c r="J40" s="50"/>
      <c r="K40" s="50"/>
      <c r="L40" s="50" t="s">
        <v>469</v>
      </c>
      <c r="M40" s="50">
        <v>10</v>
      </c>
      <c r="N40" s="50" t="s">
        <v>80</v>
      </c>
      <c r="O40" s="50" t="s">
        <v>91</v>
      </c>
      <c r="P40" s="50" t="s">
        <v>117</v>
      </c>
      <c r="Q40" s="50" t="s">
        <v>94</v>
      </c>
      <c r="R40" s="306"/>
      <c r="S40" s="50"/>
      <c r="T40" s="50"/>
      <c r="U40" s="50"/>
      <c r="V40" s="50"/>
      <c r="W40" s="50"/>
      <c r="X40" s="50"/>
    </row>
    <row r="41" spans="1:24" x14ac:dyDescent="0.2">
      <c r="A41" s="45"/>
      <c r="B41" s="62" t="str">
        <f t="shared" si="0"/>
        <v>pjd4CODE</v>
      </c>
      <c r="C41" s="307" t="s">
        <v>766</v>
      </c>
      <c r="D41" s="50" t="s">
        <v>770</v>
      </c>
      <c r="E41" s="50" t="s">
        <v>771</v>
      </c>
      <c r="F41" s="50">
        <v>8</v>
      </c>
      <c r="G41" s="50" t="s">
        <v>109</v>
      </c>
      <c r="H41" s="50" t="s">
        <v>113</v>
      </c>
      <c r="I41" s="50" t="s">
        <v>772</v>
      </c>
      <c r="J41" s="50"/>
      <c r="K41" s="50"/>
      <c r="L41" s="50" t="s">
        <v>469</v>
      </c>
      <c r="M41" s="358">
        <v>10</v>
      </c>
      <c r="N41" s="50" t="s">
        <v>80</v>
      </c>
      <c r="O41" s="50" t="s">
        <v>91</v>
      </c>
      <c r="P41" s="50" t="s">
        <v>117</v>
      </c>
      <c r="Q41" s="50" t="s">
        <v>94</v>
      </c>
      <c r="R41" s="306"/>
      <c r="S41" s="50"/>
      <c r="T41" s="50"/>
      <c r="U41" s="50"/>
      <c r="V41" s="50"/>
      <c r="W41" s="50"/>
      <c r="X41" s="50"/>
    </row>
    <row r="42" spans="1:24" x14ac:dyDescent="0.2">
      <c r="A42" s="45"/>
      <c r="B42" s="62" t="str">
        <f t="shared" si="0"/>
        <v>pjd5CODE</v>
      </c>
      <c r="C42" s="307" t="s">
        <v>773</v>
      </c>
      <c r="D42" s="50" t="s">
        <v>754</v>
      </c>
      <c r="E42" s="50" t="s">
        <v>697</v>
      </c>
      <c r="F42" s="50">
        <v>8</v>
      </c>
      <c r="G42" s="50" t="s">
        <v>109</v>
      </c>
      <c r="H42" s="50" t="s">
        <v>113</v>
      </c>
      <c r="I42" s="50" t="s">
        <v>755</v>
      </c>
      <c r="J42" s="50"/>
      <c r="K42" s="50"/>
      <c r="L42" s="50" t="s">
        <v>469</v>
      </c>
      <c r="M42" s="50">
        <v>10</v>
      </c>
      <c r="N42" s="50" t="s">
        <v>80</v>
      </c>
      <c r="O42" s="50" t="s">
        <v>91</v>
      </c>
      <c r="P42" s="50" t="s">
        <v>117</v>
      </c>
      <c r="Q42" s="50" t="s">
        <v>94</v>
      </c>
      <c r="R42" s="306"/>
      <c r="S42" s="50"/>
      <c r="T42" s="50"/>
      <c r="U42" s="50"/>
      <c r="V42" s="50"/>
      <c r="W42" s="50"/>
      <c r="X42" s="50"/>
    </row>
    <row r="43" spans="1:24" x14ac:dyDescent="0.2">
      <c r="A43" s="45"/>
      <c r="B43" s="62" t="str">
        <f t="shared" si="0"/>
        <v>pjdDETALECHARGE</v>
      </c>
      <c r="C43" s="236" t="s">
        <v>766</v>
      </c>
      <c r="D43" s="50" t="s">
        <v>774</v>
      </c>
      <c r="E43" s="50" t="s">
        <v>697</v>
      </c>
      <c r="F43" s="50">
        <v>8</v>
      </c>
      <c r="G43" s="50" t="s">
        <v>109</v>
      </c>
      <c r="H43" s="50" t="s">
        <v>275</v>
      </c>
      <c r="I43" s="50" t="s">
        <v>775</v>
      </c>
      <c r="J43" s="50"/>
      <c r="K43" s="50"/>
      <c r="L43" s="50" t="s">
        <v>1322</v>
      </c>
      <c r="M43" s="50">
        <v>10</v>
      </c>
      <c r="N43" s="50" t="s">
        <v>80</v>
      </c>
      <c r="O43" s="50" t="s">
        <v>91</v>
      </c>
      <c r="P43" s="50" t="s">
        <v>117</v>
      </c>
      <c r="Q43" s="50" t="s">
        <v>94</v>
      </c>
      <c r="R43" s="235"/>
      <c r="S43" s="50"/>
      <c r="T43" s="50"/>
      <c r="U43" s="50"/>
      <c r="V43" s="50"/>
      <c r="W43" s="50"/>
      <c r="X43" s="50"/>
    </row>
    <row r="44" spans="1:24" x14ac:dyDescent="0.2">
      <c r="A44" s="45"/>
      <c r="B44" s="62" t="str">
        <f t="shared" si="0"/>
        <v>pjd5PK</v>
      </c>
      <c r="C44" s="236" t="s">
        <v>773</v>
      </c>
      <c r="D44" s="50" t="s">
        <v>776</v>
      </c>
      <c r="E44" s="50" t="s">
        <v>729</v>
      </c>
      <c r="F44" s="50">
        <v>8</v>
      </c>
      <c r="G44" s="50" t="s">
        <v>111</v>
      </c>
      <c r="H44" s="50" t="s">
        <v>113</v>
      </c>
      <c r="I44" s="50" t="s">
        <v>777</v>
      </c>
      <c r="J44" s="50"/>
      <c r="K44" s="50"/>
      <c r="L44" s="50" t="s">
        <v>469</v>
      </c>
      <c r="M44" s="50">
        <v>10</v>
      </c>
      <c r="N44" s="50" t="s">
        <v>80</v>
      </c>
      <c r="O44" s="50" t="s">
        <v>91</v>
      </c>
      <c r="P44" s="50" t="s">
        <v>117</v>
      </c>
      <c r="Q44" s="50" t="s">
        <v>94</v>
      </c>
      <c r="R44" s="235"/>
      <c r="S44" s="50"/>
      <c r="T44" s="50"/>
      <c r="U44" s="50"/>
      <c r="V44" s="50"/>
      <c r="W44" s="50"/>
      <c r="X44" s="50"/>
    </row>
    <row r="45" spans="1:24" x14ac:dyDescent="0.2">
      <c r="A45" s="45"/>
      <c r="B45" s="62" t="str">
        <f t="shared" si="0"/>
        <v>pjd6ENDDATE</v>
      </c>
      <c r="C45" s="236" t="s">
        <v>766</v>
      </c>
      <c r="D45" s="50" t="s">
        <v>778</v>
      </c>
      <c r="E45" s="50" t="s">
        <v>779</v>
      </c>
      <c r="F45" s="50">
        <v>10</v>
      </c>
      <c r="G45" s="50" t="s">
        <v>111</v>
      </c>
      <c r="H45" s="50" t="s">
        <v>113</v>
      </c>
      <c r="I45" s="50" t="s">
        <v>780</v>
      </c>
      <c r="J45" s="50"/>
      <c r="K45" s="50"/>
      <c r="L45" s="50" t="s">
        <v>472</v>
      </c>
      <c r="M45" s="50">
        <v>12</v>
      </c>
      <c r="N45" s="50" t="s">
        <v>79</v>
      </c>
      <c r="O45" s="50" t="s">
        <v>91</v>
      </c>
      <c r="P45" s="50" t="s">
        <v>117</v>
      </c>
      <c r="Q45" s="50" t="s">
        <v>93</v>
      </c>
      <c r="R45" s="235"/>
      <c r="S45" s="89"/>
      <c r="T45" s="337"/>
      <c r="U45" s="50"/>
      <c r="V45" s="90"/>
      <c r="W45" s="90"/>
      <c r="X45" s="90"/>
    </row>
    <row r="46" spans="1:24" x14ac:dyDescent="0.2">
      <c r="A46" s="45"/>
      <c r="B46" s="62" t="str">
        <f t="shared" si="0"/>
        <v>pjd6PJSTAT</v>
      </c>
      <c r="C46" s="236" t="s">
        <v>773</v>
      </c>
      <c r="D46" s="50" t="s">
        <v>781</v>
      </c>
      <c r="E46" s="50" t="s">
        <v>782</v>
      </c>
      <c r="F46" s="50">
        <v>1</v>
      </c>
      <c r="G46" s="50" t="s">
        <v>111</v>
      </c>
      <c r="H46" s="50" t="s">
        <v>113</v>
      </c>
      <c r="I46" s="50" t="s">
        <v>781</v>
      </c>
      <c r="J46" s="50"/>
      <c r="K46" s="50"/>
      <c r="L46" s="50" t="s">
        <v>469</v>
      </c>
      <c r="M46" s="50">
        <v>3</v>
      </c>
      <c r="N46" s="50" t="s">
        <v>79</v>
      </c>
      <c r="O46" s="50" t="s">
        <v>91</v>
      </c>
      <c r="P46" s="50" t="s">
        <v>117</v>
      </c>
      <c r="Q46" s="50" t="s">
        <v>93</v>
      </c>
      <c r="R46" s="235"/>
      <c r="S46" s="337"/>
      <c r="T46" s="337"/>
      <c r="U46" s="50"/>
      <c r="V46" s="90"/>
      <c r="W46" s="90"/>
      <c r="X46" s="90"/>
    </row>
    <row r="47" spans="1:24" x14ac:dyDescent="0.2">
      <c r="A47" s="45"/>
      <c r="B47" s="62" t="str">
        <f t="shared" si="0"/>
        <v>pjp7CODE</v>
      </c>
      <c r="C47" s="236" t="s">
        <v>785</v>
      </c>
      <c r="D47" s="50" t="s">
        <v>786</v>
      </c>
      <c r="E47" s="50" t="s">
        <v>697</v>
      </c>
      <c r="F47" s="50">
        <v>8</v>
      </c>
      <c r="G47" s="50" t="s">
        <v>109</v>
      </c>
      <c r="H47" s="50" t="s">
        <v>275</v>
      </c>
      <c r="I47" s="50" t="s">
        <v>787</v>
      </c>
      <c r="J47" s="50"/>
      <c r="K47" s="50"/>
      <c r="L47" s="50" t="s">
        <v>469</v>
      </c>
      <c r="M47" s="50">
        <v>10</v>
      </c>
      <c r="N47" s="50" t="s">
        <v>80</v>
      </c>
      <c r="O47" s="50" t="s">
        <v>91</v>
      </c>
      <c r="P47" s="50" t="s">
        <v>117</v>
      </c>
      <c r="Q47" s="50" t="s">
        <v>94</v>
      </c>
      <c r="R47" s="235"/>
      <c r="S47" s="90"/>
      <c r="T47" s="337"/>
      <c r="U47" s="50"/>
      <c r="V47" s="90"/>
      <c r="W47" s="90"/>
      <c r="X47" s="90"/>
    </row>
    <row r="48" spans="1:24" x14ac:dyDescent="0.2">
      <c r="A48" s="45"/>
      <c r="B48" s="62" t="str">
        <f t="shared" si="0"/>
        <v>pjp3CODE</v>
      </c>
      <c r="C48" s="236" t="s">
        <v>788</v>
      </c>
      <c r="D48" s="50" t="s">
        <v>789</v>
      </c>
      <c r="E48" s="50" t="s">
        <v>697</v>
      </c>
      <c r="F48" s="50">
        <v>8</v>
      </c>
      <c r="G48" s="50" t="s">
        <v>109</v>
      </c>
      <c r="H48" s="50" t="s">
        <v>113</v>
      </c>
      <c r="I48" s="50" t="s">
        <v>730</v>
      </c>
      <c r="J48" s="50"/>
      <c r="K48" s="50"/>
      <c r="L48" s="50" t="s">
        <v>469</v>
      </c>
      <c r="M48" s="50">
        <v>10</v>
      </c>
      <c r="N48" s="50" t="s">
        <v>80</v>
      </c>
      <c r="O48" s="50" t="s">
        <v>91</v>
      </c>
      <c r="P48" s="50" t="s">
        <v>117</v>
      </c>
      <c r="Q48" s="50" t="s">
        <v>94</v>
      </c>
      <c r="R48" s="235"/>
      <c r="S48" s="50"/>
      <c r="T48" s="50"/>
      <c r="U48" s="50"/>
      <c r="V48" s="50"/>
      <c r="W48" s="50"/>
      <c r="X48" s="50"/>
    </row>
    <row r="49" spans="1:24" x14ac:dyDescent="0.2">
      <c r="A49" s="45"/>
      <c r="B49" s="62" t="str">
        <f t="shared" ref="B49:B101" si="4">C49&amp;D49</f>
        <v>pjp6CODE</v>
      </c>
      <c r="C49" s="236" t="s">
        <v>785</v>
      </c>
      <c r="D49" s="50" t="s">
        <v>790</v>
      </c>
      <c r="E49" s="50" t="s">
        <v>697</v>
      </c>
      <c r="F49" s="50">
        <v>8</v>
      </c>
      <c r="G49" s="50" t="s">
        <v>109</v>
      </c>
      <c r="H49" s="50" t="s">
        <v>113</v>
      </c>
      <c r="I49" s="50" t="s">
        <v>791</v>
      </c>
      <c r="J49" s="50"/>
      <c r="K49" s="50"/>
      <c r="L49" s="50" t="s">
        <v>469</v>
      </c>
      <c r="M49" s="50">
        <v>10</v>
      </c>
      <c r="N49" s="50" t="s">
        <v>1280</v>
      </c>
      <c r="O49" s="50" t="s">
        <v>91</v>
      </c>
      <c r="P49" s="50" t="s">
        <v>117</v>
      </c>
      <c r="Q49" s="50" t="s">
        <v>94</v>
      </c>
      <c r="R49" s="235"/>
      <c r="S49" s="50"/>
      <c r="T49" s="50"/>
      <c r="U49" s="50"/>
      <c r="V49" s="50"/>
      <c r="W49" s="50"/>
      <c r="X49" s="50"/>
    </row>
    <row r="50" spans="1:24" x14ac:dyDescent="0.2">
      <c r="A50" s="45"/>
      <c r="B50" s="62" t="str">
        <f t="shared" si="4"/>
        <v>pjpSAGYOUDATE</v>
      </c>
      <c r="C50" s="236" t="s">
        <v>788</v>
      </c>
      <c r="D50" s="50" t="s">
        <v>792</v>
      </c>
      <c r="E50" s="50" t="s">
        <v>793</v>
      </c>
      <c r="F50" s="50">
        <v>10</v>
      </c>
      <c r="G50" s="50" t="s">
        <v>109</v>
      </c>
      <c r="H50" s="50" t="s">
        <v>113</v>
      </c>
      <c r="I50" s="50" t="s">
        <v>794</v>
      </c>
      <c r="J50" s="50"/>
      <c r="K50" s="50"/>
      <c r="L50" s="50" t="s">
        <v>472</v>
      </c>
      <c r="M50" s="50">
        <v>12</v>
      </c>
      <c r="N50" s="50" t="s">
        <v>463</v>
      </c>
      <c r="O50" s="50" t="s">
        <v>91</v>
      </c>
      <c r="P50" s="50" t="s">
        <v>117</v>
      </c>
      <c r="Q50" s="50" t="s">
        <v>93</v>
      </c>
      <c r="R50" s="235"/>
      <c r="S50" s="50"/>
      <c r="T50" s="50"/>
      <c r="U50" s="50"/>
      <c r="V50" s="50"/>
      <c r="W50" s="50"/>
      <c r="X50" s="50"/>
    </row>
    <row r="51" spans="1:24" x14ac:dyDescent="0.2">
      <c r="A51" s="45"/>
      <c r="B51" s="62" t="str">
        <f t="shared" si="4"/>
        <v>pjpTEIZITIME</v>
      </c>
      <c r="C51" s="236" t="s">
        <v>788</v>
      </c>
      <c r="D51" s="50" t="s">
        <v>795</v>
      </c>
      <c r="E51" s="50" t="s">
        <v>796</v>
      </c>
      <c r="F51" s="50">
        <v>10</v>
      </c>
      <c r="G51" s="50" t="s">
        <v>109</v>
      </c>
      <c r="H51" s="50" t="s">
        <v>113</v>
      </c>
      <c r="I51" s="50" t="s">
        <v>1153</v>
      </c>
      <c r="J51" s="50"/>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4"/>
        <v>pjpZANGYOUTIME</v>
      </c>
      <c r="C52" s="236" t="s">
        <v>785</v>
      </c>
      <c r="D52" s="50" t="s">
        <v>797</v>
      </c>
      <c r="E52" s="50" t="s">
        <v>796</v>
      </c>
      <c r="F52" s="50">
        <v>10</v>
      </c>
      <c r="G52" s="50" t="s">
        <v>109</v>
      </c>
      <c r="H52" s="50" t="s">
        <v>113</v>
      </c>
      <c r="I52" s="50" t="s">
        <v>1154</v>
      </c>
      <c r="J52" s="50">
        <v>0</v>
      </c>
      <c r="K52" s="50"/>
      <c r="L52" s="50" t="s">
        <v>469</v>
      </c>
      <c r="M52" s="50">
        <v>12</v>
      </c>
      <c r="N52" s="50" t="s">
        <v>537</v>
      </c>
      <c r="O52" s="50" t="s">
        <v>91</v>
      </c>
      <c r="P52" s="50" t="s">
        <v>117</v>
      </c>
      <c r="Q52" s="50" t="s">
        <v>95</v>
      </c>
      <c r="R52" s="235"/>
      <c r="S52" s="50"/>
      <c r="T52" s="50"/>
      <c r="U52" s="50"/>
      <c r="V52" s="50"/>
      <c r="W52" s="50"/>
      <c r="X52" s="50"/>
    </row>
    <row r="53" spans="1:24" x14ac:dyDescent="0.2">
      <c r="A53" s="45"/>
      <c r="B53" s="62" t="str">
        <f t="shared" si="4"/>
        <v>pjp7ENDDATE</v>
      </c>
      <c r="C53" s="236" t="s">
        <v>788</v>
      </c>
      <c r="D53" s="50" t="s">
        <v>799</v>
      </c>
      <c r="E53" s="50" t="s">
        <v>793</v>
      </c>
      <c r="F53" s="50">
        <v>10</v>
      </c>
      <c r="G53" s="50" t="s">
        <v>111</v>
      </c>
      <c r="H53" s="50" t="s">
        <v>113</v>
      </c>
      <c r="I53" s="50" t="s">
        <v>780</v>
      </c>
      <c r="J53" s="50"/>
      <c r="K53" s="50"/>
      <c r="L53" s="50" t="s">
        <v>472</v>
      </c>
      <c r="M53" s="50">
        <v>12</v>
      </c>
      <c r="N53" s="50" t="s">
        <v>79</v>
      </c>
      <c r="O53" s="50" t="s">
        <v>91</v>
      </c>
      <c r="P53" s="50" t="s">
        <v>117</v>
      </c>
      <c r="Q53" s="50" t="s">
        <v>93</v>
      </c>
      <c r="R53" s="235"/>
      <c r="S53" s="50"/>
      <c r="T53" s="50"/>
      <c r="U53" s="50"/>
      <c r="V53" s="50"/>
      <c r="W53" s="50"/>
      <c r="X53" s="50"/>
    </row>
    <row r="54" spans="1:24" x14ac:dyDescent="0.2">
      <c r="A54" s="45"/>
      <c r="B54" s="62" t="str">
        <f t="shared" si="4"/>
        <v>pjp7PJSTAT</v>
      </c>
      <c r="C54" s="236" t="s">
        <v>788</v>
      </c>
      <c r="D54" s="50" t="s">
        <v>800</v>
      </c>
      <c r="E54" s="50" t="s">
        <v>701</v>
      </c>
      <c r="F54" s="50">
        <v>1</v>
      </c>
      <c r="G54" s="50" t="s">
        <v>111</v>
      </c>
      <c r="H54" s="50" t="s">
        <v>113</v>
      </c>
      <c r="I54" s="50" t="s">
        <v>801</v>
      </c>
      <c r="J54" s="50"/>
      <c r="K54" s="50"/>
      <c r="L54" s="50" t="s">
        <v>469</v>
      </c>
      <c r="M54" s="50">
        <v>3</v>
      </c>
      <c r="N54" s="50" t="s">
        <v>79</v>
      </c>
      <c r="O54" s="50" t="s">
        <v>91</v>
      </c>
      <c r="P54" s="50" t="s">
        <v>117</v>
      </c>
      <c r="Q54" s="50" t="s">
        <v>93</v>
      </c>
      <c r="R54" s="235"/>
      <c r="S54" s="50"/>
      <c r="T54" s="50"/>
      <c r="U54" s="50"/>
      <c r="V54" s="50"/>
      <c r="W54" s="50"/>
      <c r="X54" s="50"/>
    </row>
    <row r="55" spans="1:24" x14ac:dyDescent="0.2">
      <c r="A55" s="45"/>
      <c r="B55" s="62" t="str">
        <f t="shared" si="4"/>
        <v>pjpPROJECTNUM</v>
      </c>
      <c r="C55" s="491" t="s">
        <v>784</v>
      </c>
      <c r="D55" s="400" t="s">
        <v>711</v>
      </c>
      <c r="E55" s="400" t="s">
        <v>296</v>
      </c>
      <c r="F55" s="400">
        <v>8</v>
      </c>
      <c r="G55" s="400" t="s">
        <v>109</v>
      </c>
      <c r="H55" s="400" t="s">
        <v>275</v>
      </c>
      <c r="I55" s="400" t="s">
        <v>1353</v>
      </c>
      <c r="J55" s="386"/>
      <c r="K55" s="337"/>
      <c r="L55" s="337" t="s">
        <v>469</v>
      </c>
      <c r="M55" s="400">
        <v>10</v>
      </c>
      <c r="N55" s="400" t="s">
        <v>79</v>
      </c>
      <c r="O55" s="400" t="s">
        <v>91</v>
      </c>
      <c r="P55" s="400" t="s">
        <v>117</v>
      </c>
      <c r="Q55" s="400" t="s">
        <v>93</v>
      </c>
      <c r="R55" s="490"/>
      <c r="S55" s="400"/>
      <c r="T55" s="400"/>
      <c r="U55" s="400" t="s">
        <v>1069</v>
      </c>
      <c r="V55" s="400"/>
      <c r="W55" s="400" t="s">
        <v>975</v>
      </c>
      <c r="X55" s="400"/>
    </row>
    <row r="56" spans="1:24" x14ac:dyDescent="0.2">
      <c r="A56" s="45"/>
      <c r="B56" s="62" t="str">
        <f t="shared" si="4"/>
        <v>pjpPROJECTNAME</v>
      </c>
      <c r="C56" s="491" t="s">
        <v>784</v>
      </c>
      <c r="D56" s="400" t="s">
        <v>713</v>
      </c>
      <c r="E56" s="400" t="s">
        <v>296</v>
      </c>
      <c r="F56" s="400">
        <v>60</v>
      </c>
      <c r="G56" s="400" t="s">
        <v>109</v>
      </c>
      <c r="H56" s="400" t="s">
        <v>113</v>
      </c>
      <c r="I56" s="400" t="s">
        <v>714</v>
      </c>
      <c r="J56" s="337"/>
      <c r="K56" s="337"/>
      <c r="L56" s="337" t="s">
        <v>469</v>
      </c>
      <c r="M56" s="400">
        <v>62</v>
      </c>
      <c r="N56" s="400" t="s">
        <v>88</v>
      </c>
      <c r="O56" s="400" t="s">
        <v>91</v>
      </c>
      <c r="P56" s="400" t="s">
        <v>117</v>
      </c>
      <c r="Q56" s="400" t="s">
        <v>95</v>
      </c>
      <c r="R56" s="490"/>
      <c r="S56" s="400" t="s">
        <v>949</v>
      </c>
      <c r="T56" s="400" t="s">
        <v>709</v>
      </c>
      <c r="U56" s="400" t="s">
        <v>977</v>
      </c>
      <c r="V56" s="400"/>
      <c r="W56" s="400" t="s">
        <v>977</v>
      </c>
      <c r="X56" s="400"/>
    </row>
    <row r="57" spans="1:24" x14ac:dyDescent="0.2">
      <c r="A57" s="45"/>
      <c r="B57" s="62" t="str">
        <f t="shared" si="4"/>
        <v>pjpEDABAN</v>
      </c>
      <c r="C57" s="491" t="s">
        <v>784</v>
      </c>
      <c r="D57" s="400" t="s">
        <v>721</v>
      </c>
      <c r="E57" s="400" t="s">
        <v>296</v>
      </c>
      <c r="F57" s="400">
        <v>8</v>
      </c>
      <c r="G57" s="400" t="s">
        <v>109</v>
      </c>
      <c r="H57" s="400" t="s">
        <v>113</v>
      </c>
      <c r="I57" s="400" t="s">
        <v>722</v>
      </c>
      <c r="J57" s="337"/>
      <c r="K57" s="337"/>
      <c r="L57" s="337" t="s">
        <v>469</v>
      </c>
      <c r="M57" s="400">
        <v>10</v>
      </c>
      <c r="N57" s="400" t="s">
        <v>79</v>
      </c>
      <c r="O57" s="400" t="s">
        <v>91</v>
      </c>
      <c r="P57" s="400" t="s">
        <v>117</v>
      </c>
      <c r="Q57" s="400" t="s">
        <v>93</v>
      </c>
      <c r="R57" s="490"/>
      <c r="S57" s="400"/>
      <c r="T57" s="400"/>
      <c r="U57" s="400" t="s">
        <v>1165</v>
      </c>
      <c r="V57" s="400"/>
      <c r="W57" s="400"/>
      <c r="X57" s="400"/>
    </row>
    <row r="58" spans="1:24" ht="14.25" customHeight="1" x14ac:dyDescent="0.2">
      <c r="A58" s="45"/>
      <c r="B58" s="62" t="str">
        <f t="shared" si="4"/>
        <v>pjpPJNAME</v>
      </c>
      <c r="C58" s="491" t="s">
        <v>784</v>
      </c>
      <c r="D58" s="400" t="s">
        <v>723</v>
      </c>
      <c r="E58" s="400" t="s">
        <v>296</v>
      </c>
      <c r="F58" s="400">
        <v>60</v>
      </c>
      <c r="G58" s="400" t="s">
        <v>109</v>
      </c>
      <c r="H58" s="400" t="s">
        <v>113</v>
      </c>
      <c r="I58" s="400" t="s">
        <v>724</v>
      </c>
      <c r="J58" s="337"/>
      <c r="K58" s="337"/>
      <c r="L58" s="337" t="s">
        <v>469</v>
      </c>
      <c r="M58" s="400">
        <v>62</v>
      </c>
      <c r="N58" s="400" t="s">
        <v>88</v>
      </c>
      <c r="O58" s="400" t="s">
        <v>91</v>
      </c>
      <c r="P58" s="400" t="s">
        <v>117</v>
      </c>
      <c r="Q58" s="400" t="s">
        <v>95</v>
      </c>
      <c r="R58" s="490"/>
      <c r="S58" s="400" t="s">
        <v>989</v>
      </c>
      <c r="T58" s="400" t="s">
        <v>718</v>
      </c>
      <c r="U58" s="400" t="s">
        <v>1072</v>
      </c>
      <c r="V58" s="400"/>
      <c r="W58" s="400"/>
      <c r="X58" s="400"/>
    </row>
    <row r="59" spans="1:24" x14ac:dyDescent="0.2">
      <c r="A59" s="45"/>
      <c r="B59" s="62" t="str">
        <f t="shared" si="4"/>
        <v>pjpKOUTEIID</v>
      </c>
      <c r="C59" s="494" t="s">
        <v>784</v>
      </c>
      <c r="D59" s="400" t="s">
        <v>732</v>
      </c>
      <c r="E59" s="400" t="s">
        <v>296</v>
      </c>
      <c r="F59" s="400">
        <v>6</v>
      </c>
      <c r="G59" s="400" t="s">
        <v>109</v>
      </c>
      <c r="H59" s="400" t="s">
        <v>275</v>
      </c>
      <c r="I59" s="400" t="s">
        <v>733</v>
      </c>
      <c r="J59" s="337"/>
      <c r="K59" s="337"/>
      <c r="L59" s="337" t="s">
        <v>469</v>
      </c>
      <c r="M59" s="400">
        <v>8</v>
      </c>
      <c r="N59" s="400" t="s">
        <v>79</v>
      </c>
      <c r="O59" s="400" t="s">
        <v>91</v>
      </c>
      <c r="P59" s="400" t="s">
        <v>117</v>
      </c>
      <c r="Q59" s="400" t="s">
        <v>93</v>
      </c>
      <c r="R59" s="493"/>
      <c r="S59" s="400"/>
      <c r="T59" s="400"/>
      <c r="U59" s="400" t="s">
        <v>1080</v>
      </c>
      <c r="V59" s="400"/>
      <c r="W59" s="400"/>
      <c r="X59" s="400"/>
    </row>
    <row r="60" spans="1:24" x14ac:dyDescent="0.2">
      <c r="A60" s="45"/>
      <c r="B60" s="62" t="str">
        <f t="shared" si="4"/>
        <v>pjpKOUTEINAME</v>
      </c>
      <c r="C60" s="494" t="s">
        <v>784</v>
      </c>
      <c r="D60" s="400" t="s">
        <v>735</v>
      </c>
      <c r="E60" s="400" t="s">
        <v>296</v>
      </c>
      <c r="F60" s="400">
        <v>60</v>
      </c>
      <c r="G60" s="400" t="s">
        <v>109</v>
      </c>
      <c r="H60" s="400" t="s">
        <v>113</v>
      </c>
      <c r="I60" s="400" t="s">
        <v>736</v>
      </c>
      <c r="J60" s="337"/>
      <c r="K60" s="337"/>
      <c r="L60" s="337" t="s">
        <v>469</v>
      </c>
      <c r="M60" s="400">
        <v>62</v>
      </c>
      <c r="N60" s="400" t="s">
        <v>88</v>
      </c>
      <c r="O60" s="400" t="s">
        <v>91</v>
      </c>
      <c r="P60" s="400" t="s">
        <v>117</v>
      </c>
      <c r="Q60" s="400" t="s">
        <v>95</v>
      </c>
      <c r="R60" s="493"/>
      <c r="S60" s="400" t="s">
        <v>952</v>
      </c>
      <c r="T60" s="400" t="s">
        <v>728</v>
      </c>
      <c r="U60" s="400" t="s">
        <v>1081</v>
      </c>
      <c r="V60" s="400"/>
      <c r="W60" s="400"/>
      <c r="X60" s="400"/>
    </row>
    <row r="61" spans="1:24" x14ac:dyDescent="0.2">
      <c r="A61" s="45"/>
      <c r="B61" s="62" t="str">
        <f t="shared" si="4"/>
        <v>pjpSTAFFNAME</v>
      </c>
      <c r="C61" s="512" t="s">
        <v>638</v>
      </c>
      <c r="D61" s="400" t="s">
        <v>746</v>
      </c>
      <c r="E61" s="400" t="s">
        <v>296</v>
      </c>
      <c r="F61" s="400">
        <v>60</v>
      </c>
      <c r="G61" s="400" t="s">
        <v>109</v>
      </c>
      <c r="H61" s="400" t="s">
        <v>113</v>
      </c>
      <c r="I61" s="400" t="s">
        <v>747</v>
      </c>
      <c r="J61" s="337"/>
      <c r="K61" s="337"/>
      <c r="L61" s="337" t="s">
        <v>469</v>
      </c>
      <c r="M61" s="400">
        <v>62</v>
      </c>
      <c r="N61" s="400" t="s">
        <v>88</v>
      </c>
      <c r="O61" s="400" t="s">
        <v>91</v>
      </c>
      <c r="P61" s="400" t="s">
        <v>117</v>
      </c>
      <c r="Q61" s="400" t="s">
        <v>95</v>
      </c>
      <c r="R61" s="511"/>
      <c r="S61" s="400" t="s">
        <v>912</v>
      </c>
      <c r="T61" s="400" t="s">
        <v>740</v>
      </c>
      <c r="U61" s="400" t="s">
        <v>1089</v>
      </c>
      <c r="V61" s="400"/>
      <c r="W61" s="400"/>
      <c r="X61" s="90"/>
    </row>
    <row r="62" spans="1:24" x14ac:dyDescent="0.2">
      <c r="B62" s="62" t="str">
        <f t="shared" si="4"/>
        <v>epj8CODE</v>
      </c>
      <c r="C62" s="51" t="s">
        <v>804</v>
      </c>
      <c r="D62" s="51" t="s">
        <v>805</v>
      </c>
      <c r="E62" s="50" t="s">
        <v>697</v>
      </c>
      <c r="F62" s="50">
        <v>8</v>
      </c>
      <c r="G62" s="50" t="s">
        <v>109</v>
      </c>
      <c r="H62" s="50" t="s">
        <v>275</v>
      </c>
      <c r="I62" s="50" t="s">
        <v>806</v>
      </c>
      <c r="J62" s="50"/>
      <c r="K62" s="50"/>
      <c r="L62" s="50" t="s">
        <v>469</v>
      </c>
      <c r="M62" s="50">
        <v>10</v>
      </c>
      <c r="N62" s="50" t="s">
        <v>80</v>
      </c>
      <c r="O62" s="50" t="s">
        <v>91</v>
      </c>
      <c r="P62" s="50" t="s">
        <v>117</v>
      </c>
      <c r="Q62" s="50" t="s">
        <v>94</v>
      </c>
      <c r="R62" s="50"/>
      <c r="S62" s="50"/>
      <c r="T62" s="50"/>
      <c r="U62" s="50"/>
      <c r="V62" s="50"/>
      <c r="W62" s="50"/>
      <c r="X62" s="50"/>
    </row>
    <row r="63" spans="1:24" x14ac:dyDescent="0.2">
      <c r="A63" s="45"/>
      <c r="B63" s="62" t="str">
        <f t="shared" si="4"/>
        <v>epj6CODE</v>
      </c>
      <c r="C63" s="236" t="s">
        <v>807</v>
      </c>
      <c r="D63" s="50" t="s">
        <v>767</v>
      </c>
      <c r="E63" s="50" t="s">
        <v>697</v>
      </c>
      <c r="F63" s="50">
        <v>8</v>
      </c>
      <c r="G63" s="50" t="s">
        <v>109</v>
      </c>
      <c r="H63" s="50" t="s">
        <v>113</v>
      </c>
      <c r="I63" s="50" t="s">
        <v>769</v>
      </c>
      <c r="J63" s="50"/>
      <c r="K63" s="50"/>
      <c r="L63" s="50" t="s">
        <v>469</v>
      </c>
      <c r="M63" s="50">
        <v>10</v>
      </c>
      <c r="N63" s="50" t="s">
        <v>80</v>
      </c>
      <c r="O63" s="50" t="s">
        <v>91</v>
      </c>
      <c r="P63" s="50" t="s">
        <v>117</v>
      </c>
      <c r="Q63" s="50" t="s">
        <v>94</v>
      </c>
      <c r="R63" s="235"/>
      <c r="S63" s="50"/>
      <c r="T63" s="50"/>
      <c r="U63" s="50"/>
      <c r="V63" s="50"/>
      <c r="W63" s="50"/>
      <c r="X63" s="50"/>
    </row>
    <row r="64" spans="1:24" x14ac:dyDescent="0.2">
      <c r="A64" s="45"/>
      <c r="B64" s="62" t="str">
        <f t="shared" si="4"/>
        <v>epjTEIJITIME</v>
      </c>
      <c r="C64" s="236" t="s">
        <v>807</v>
      </c>
      <c r="D64" s="50" t="s">
        <v>808</v>
      </c>
      <c r="E64" s="50" t="s">
        <v>796</v>
      </c>
      <c r="F64" s="50">
        <v>52</v>
      </c>
      <c r="G64" s="50" t="s">
        <v>109</v>
      </c>
      <c r="H64" s="50" t="s">
        <v>113</v>
      </c>
      <c r="I64" s="50" t="s">
        <v>809</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4"/>
        <v>epjZANGYOTIME</v>
      </c>
      <c r="C65" s="236" t="s">
        <v>807</v>
      </c>
      <c r="D65" s="50" t="s">
        <v>810</v>
      </c>
      <c r="E65" s="50" t="s">
        <v>811</v>
      </c>
      <c r="F65" s="50">
        <v>52</v>
      </c>
      <c r="G65" s="50" t="s">
        <v>109</v>
      </c>
      <c r="H65" s="50" t="s">
        <v>113</v>
      </c>
      <c r="I65" s="50" t="s">
        <v>798</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4"/>
        <v>epjTOTALTIME</v>
      </c>
      <c r="C66" s="236" t="s">
        <v>804</v>
      </c>
      <c r="D66" s="50" t="s">
        <v>812</v>
      </c>
      <c r="E66" s="50" t="s">
        <v>796</v>
      </c>
      <c r="F66" s="50">
        <v>52</v>
      </c>
      <c r="G66" s="50" t="s">
        <v>109</v>
      </c>
      <c r="H66" s="50" t="s">
        <v>113</v>
      </c>
      <c r="I66" s="50" t="s">
        <v>813</v>
      </c>
      <c r="J66" s="50"/>
      <c r="K66" s="50"/>
      <c r="L66" s="50" t="s">
        <v>469</v>
      </c>
      <c r="M66" s="50">
        <v>54</v>
      </c>
      <c r="N66" s="50" t="s">
        <v>537</v>
      </c>
      <c r="O66" s="50" t="s">
        <v>91</v>
      </c>
      <c r="P66" s="50" t="s">
        <v>117</v>
      </c>
      <c r="Q66" s="50" t="s">
        <v>95</v>
      </c>
      <c r="R66" s="235"/>
      <c r="S66" s="50"/>
      <c r="T66" s="50"/>
      <c r="U66" s="50"/>
      <c r="V66" s="50"/>
      <c r="W66" s="50"/>
      <c r="X66" s="50"/>
    </row>
    <row r="67" spans="1:24" x14ac:dyDescent="0.2">
      <c r="A67" s="45"/>
      <c r="B67" s="62" t="str">
        <f t="shared" si="4"/>
        <v>epjPERFORMANCE</v>
      </c>
      <c r="C67" s="236" t="s">
        <v>804</v>
      </c>
      <c r="D67" s="50" t="s">
        <v>814</v>
      </c>
      <c r="E67" s="50" t="s">
        <v>796</v>
      </c>
      <c r="F67" s="50">
        <v>103</v>
      </c>
      <c r="G67" s="50" t="s">
        <v>109</v>
      </c>
      <c r="H67" s="50" t="s">
        <v>113</v>
      </c>
      <c r="I67" s="50" t="s">
        <v>815</v>
      </c>
      <c r="J67" s="50"/>
      <c r="K67" s="50"/>
      <c r="L67" s="385" t="s">
        <v>469</v>
      </c>
      <c r="M67" s="385">
        <v>105</v>
      </c>
      <c r="N67" s="385" t="s">
        <v>537</v>
      </c>
      <c r="O67" s="50" t="s">
        <v>91</v>
      </c>
      <c r="P67" s="50" t="s">
        <v>117</v>
      </c>
      <c r="Q67" s="50" t="s">
        <v>95</v>
      </c>
      <c r="R67" s="235"/>
      <c r="S67" s="50"/>
      <c r="T67" s="50"/>
      <c r="U67" s="50"/>
      <c r="V67" s="50"/>
      <c r="W67" s="50"/>
      <c r="X67" s="50"/>
    </row>
    <row r="68" spans="1:24" x14ac:dyDescent="0.2">
      <c r="A68" s="45"/>
      <c r="B68" s="62" t="str">
        <f t="shared" si="4"/>
        <v>epj8ENDDATE</v>
      </c>
      <c r="C68" s="236" t="s">
        <v>807</v>
      </c>
      <c r="D68" s="50" t="s">
        <v>816</v>
      </c>
      <c r="E68" s="50" t="s">
        <v>793</v>
      </c>
      <c r="F68" s="50">
        <v>10</v>
      </c>
      <c r="G68" s="50" t="s">
        <v>111</v>
      </c>
      <c r="H68" s="50" t="s">
        <v>113</v>
      </c>
      <c r="I68" s="50" t="s">
        <v>780</v>
      </c>
      <c r="J68" s="50"/>
      <c r="K68" s="50"/>
      <c r="L68" s="385" t="s">
        <v>472</v>
      </c>
      <c r="M68" s="385">
        <v>12</v>
      </c>
      <c r="N68" s="385" t="s">
        <v>79</v>
      </c>
      <c r="O68" s="50" t="s">
        <v>91</v>
      </c>
      <c r="P68" s="50" t="s">
        <v>117</v>
      </c>
      <c r="Q68" s="50" t="s">
        <v>93</v>
      </c>
      <c r="R68" s="235"/>
      <c r="S68" s="50"/>
      <c r="T68" s="50"/>
      <c r="U68" s="50"/>
      <c r="V68" s="50"/>
      <c r="W68" s="50"/>
      <c r="X68" s="50"/>
    </row>
    <row r="69" spans="1:24" x14ac:dyDescent="0.2">
      <c r="A69" s="45"/>
      <c r="B69" s="62" t="str">
        <f t="shared" si="4"/>
        <v>epj8PJSTAT</v>
      </c>
      <c r="C69" s="236" t="s">
        <v>807</v>
      </c>
      <c r="D69" s="50" t="s">
        <v>817</v>
      </c>
      <c r="E69" s="50" t="s">
        <v>701</v>
      </c>
      <c r="F69" s="50">
        <v>1</v>
      </c>
      <c r="G69" s="50" t="s">
        <v>111</v>
      </c>
      <c r="H69" s="50" t="s">
        <v>113</v>
      </c>
      <c r="I69" s="50" t="s">
        <v>817</v>
      </c>
      <c r="J69" s="50"/>
      <c r="K69" s="50"/>
      <c r="L69" s="385" t="s">
        <v>469</v>
      </c>
      <c r="M69" s="385">
        <v>3</v>
      </c>
      <c r="N69" s="387" t="s">
        <v>79</v>
      </c>
      <c r="O69" s="50" t="s">
        <v>91</v>
      </c>
      <c r="P69" s="50" t="s">
        <v>117</v>
      </c>
      <c r="Q69" s="50" t="s">
        <v>93</v>
      </c>
      <c r="R69" s="235"/>
      <c r="S69" s="50"/>
      <c r="T69" s="50"/>
      <c r="U69" s="50"/>
      <c r="V69" s="50"/>
      <c r="W69" s="50"/>
      <c r="X69" s="50"/>
    </row>
    <row r="70" spans="1:24" x14ac:dyDescent="0.2">
      <c r="A70" s="45"/>
      <c r="B70" s="62" t="str">
        <f t="shared" si="4"/>
        <v>epjPROJECTNUM</v>
      </c>
      <c r="C70" s="236" t="s">
        <v>807</v>
      </c>
      <c r="D70" s="50" t="s">
        <v>711</v>
      </c>
      <c r="E70" s="50" t="s">
        <v>701</v>
      </c>
      <c r="F70" s="50">
        <v>8</v>
      </c>
      <c r="G70" s="50" t="s">
        <v>111</v>
      </c>
      <c r="H70" s="50" t="s">
        <v>113</v>
      </c>
      <c r="I70" s="50" t="s">
        <v>1354</v>
      </c>
      <c r="J70" s="50"/>
      <c r="K70" s="50"/>
      <c r="L70" s="385" t="s">
        <v>469</v>
      </c>
      <c r="M70" s="385">
        <v>10</v>
      </c>
      <c r="N70" s="385" t="s">
        <v>79</v>
      </c>
      <c r="O70" s="50" t="s">
        <v>91</v>
      </c>
      <c r="P70" s="50" t="s">
        <v>117</v>
      </c>
      <c r="Q70" s="50" t="s">
        <v>93</v>
      </c>
      <c r="R70" s="235"/>
      <c r="S70" s="50"/>
      <c r="T70" s="50"/>
      <c r="U70" s="50" t="s">
        <v>1064</v>
      </c>
      <c r="V70" s="50"/>
      <c r="W70" s="50"/>
      <c r="X70" s="50"/>
    </row>
    <row r="71" spans="1:24" x14ac:dyDescent="0.2">
      <c r="A71" s="45"/>
      <c r="B71" s="62" t="str">
        <f t="shared" si="4"/>
        <v>epjEDABAN</v>
      </c>
      <c r="C71" s="236" t="s">
        <v>804</v>
      </c>
      <c r="D71" s="50" t="s">
        <v>721</v>
      </c>
      <c r="E71" s="50" t="s">
        <v>701</v>
      </c>
      <c r="F71" s="50">
        <v>8</v>
      </c>
      <c r="G71" s="50" t="s">
        <v>111</v>
      </c>
      <c r="H71" s="50" t="s">
        <v>113</v>
      </c>
      <c r="I71" s="50" t="s">
        <v>722</v>
      </c>
      <c r="J71" s="50"/>
      <c r="K71" s="50"/>
      <c r="L71" s="387" t="s">
        <v>469</v>
      </c>
      <c r="M71" s="385">
        <v>10</v>
      </c>
      <c r="N71" s="385" t="s">
        <v>79</v>
      </c>
      <c r="O71" s="50" t="s">
        <v>91</v>
      </c>
      <c r="P71" s="50" t="s">
        <v>117</v>
      </c>
      <c r="Q71" s="50" t="s">
        <v>93</v>
      </c>
      <c r="R71" s="300"/>
      <c r="S71" s="50"/>
      <c r="T71" s="50"/>
      <c r="U71" s="50" t="s">
        <v>1065</v>
      </c>
      <c r="V71" s="50"/>
      <c r="W71" s="50"/>
      <c r="X71" s="50"/>
    </row>
    <row r="72" spans="1:24" x14ac:dyDescent="0.2">
      <c r="A72" s="45"/>
      <c r="B72" s="62" t="str">
        <f t="shared" si="4"/>
        <v>epjPJNAME</v>
      </c>
      <c r="C72" s="236" t="s">
        <v>807</v>
      </c>
      <c r="D72" s="50" t="s">
        <v>818</v>
      </c>
      <c r="E72" s="50" t="s">
        <v>701</v>
      </c>
      <c r="F72" s="50">
        <v>60</v>
      </c>
      <c r="G72" s="50" t="s">
        <v>111</v>
      </c>
      <c r="H72" s="50" t="s">
        <v>113</v>
      </c>
      <c r="I72" s="50" t="s">
        <v>724</v>
      </c>
      <c r="J72" s="50"/>
      <c r="K72" s="50"/>
      <c r="L72" s="385" t="s">
        <v>469</v>
      </c>
      <c r="M72" s="385">
        <v>62</v>
      </c>
      <c r="N72" s="385" t="s">
        <v>88</v>
      </c>
      <c r="O72" s="50" t="s">
        <v>91</v>
      </c>
      <c r="P72" s="50" t="s">
        <v>117</v>
      </c>
      <c r="Q72" s="50" t="s">
        <v>95</v>
      </c>
      <c r="R72" s="235"/>
      <c r="S72" s="50"/>
      <c r="T72" s="50"/>
      <c r="U72" s="50" t="s">
        <v>1066</v>
      </c>
      <c r="V72" s="50"/>
      <c r="W72" s="50"/>
      <c r="X72" s="50"/>
    </row>
    <row r="73" spans="1:24" x14ac:dyDescent="0.2">
      <c r="A73" s="45"/>
      <c r="B73" s="62" t="str">
        <f t="shared" ref="B73" si="5">C73&amp;D73</f>
        <v>epjSTAFFNAME</v>
      </c>
      <c r="C73" s="512" t="s">
        <v>803</v>
      </c>
      <c r="D73" s="400" t="s">
        <v>746</v>
      </c>
      <c r="E73" s="400" t="s">
        <v>296</v>
      </c>
      <c r="F73" s="400">
        <v>60</v>
      </c>
      <c r="G73" s="400" t="s">
        <v>109</v>
      </c>
      <c r="H73" s="400" t="s">
        <v>113</v>
      </c>
      <c r="I73" s="400" t="s">
        <v>747</v>
      </c>
      <c r="J73" s="337"/>
      <c r="K73" s="337"/>
      <c r="L73" s="337" t="s">
        <v>469</v>
      </c>
      <c r="M73" s="400">
        <v>62</v>
      </c>
      <c r="N73" s="400" t="s">
        <v>88</v>
      </c>
      <c r="O73" s="400" t="s">
        <v>91</v>
      </c>
      <c r="P73" s="400" t="s">
        <v>117</v>
      </c>
      <c r="Q73" s="400" t="s">
        <v>95</v>
      </c>
      <c r="R73" s="511"/>
      <c r="S73" s="400" t="s">
        <v>912</v>
      </c>
      <c r="T73" s="400" t="s">
        <v>740</v>
      </c>
      <c r="U73" s="400" t="s">
        <v>1089</v>
      </c>
      <c r="V73" s="400"/>
      <c r="W73" s="400"/>
      <c r="X73" s="90"/>
    </row>
    <row r="74" spans="1:24" x14ac:dyDescent="0.2">
      <c r="A74" s="45"/>
      <c r="B74" s="62" t="str">
        <f t="shared" si="4"/>
        <v>mpj9CODE</v>
      </c>
      <c r="C74" s="236" t="s">
        <v>821</v>
      </c>
      <c r="D74" s="50" t="s">
        <v>822</v>
      </c>
      <c r="E74" s="50" t="s">
        <v>697</v>
      </c>
      <c r="F74" s="50">
        <v>8</v>
      </c>
      <c r="G74" s="50" t="s">
        <v>109</v>
      </c>
      <c r="H74" s="50" t="s">
        <v>275</v>
      </c>
      <c r="I74" s="50" t="s">
        <v>823</v>
      </c>
      <c r="J74" s="50"/>
      <c r="K74" s="50"/>
      <c r="L74" s="385" t="s">
        <v>469</v>
      </c>
      <c r="M74" s="385">
        <v>10</v>
      </c>
      <c r="N74" s="385" t="s">
        <v>80</v>
      </c>
      <c r="O74" s="50" t="s">
        <v>91</v>
      </c>
      <c r="P74" s="50" t="s">
        <v>117</v>
      </c>
      <c r="Q74" s="50" t="s">
        <v>94</v>
      </c>
      <c r="R74" s="235"/>
      <c r="S74" s="50"/>
      <c r="T74" s="50"/>
      <c r="U74" s="50"/>
      <c r="V74" s="50"/>
      <c r="W74" s="50"/>
      <c r="X74" s="50"/>
    </row>
    <row r="75" spans="1:24" x14ac:dyDescent="0.2">
      <c r="A75" s="45"/>
      <c r="B75" s="62" t="str">
        <f t="shared" si="4"/>
        <v>mpj4CODE</v>
      </c>
      <c r="C75" s="236" t="s">
        <v>824</v>
      </c>
      <c r="D75" s="50" t="s">
        <v>825</v>
      </c>
      <c r="E75" s="50" t="s">
        <v>697</v>
      </c>
      <c r="F75" s="50">
        <v>8</v>
      </c>
      <c r="G75" s="50" t="s">
        <v>111</v>
      </c>
      <c r="H75" s="50" t="s">
        <v>113</v>
      </c>
      <c r="I75" s="50" t="s">
        <v>755</v>
      </c>
      <c r="J75" s="50"/>
      <c r="K75" s="50"/>
      <c r="L75" s="385" t="s">
        <v>469</v>
      </c>
      <c r="M75" s="385">
        <v>10</v>
      </c>
      <c r="N75" s="385" t="s">
        <v>80</v>
      </c>
      <c r="O75" s="50" t="s">
        <v>91</v>
      </c>
      <c r="P75" s="50" t="s">
        <v>117</v>
      </c>
      <c r="Q75" s="50" t="s">
        <v>94</v>
      </c>
      <c r="R75" s="235"/>
      <c r="S75" s="50"/>
      <c r="T75" s="50"/>
      <c r="U75" s="50"/>
      <c r="V75" s="50"/>
      <c r="W75" s="50"/>
      <c r="X75" s="50"/>
    </row>
    <row r="76" spans="1:24" x14ac:dyDescent="0.2">
      <c r="A76" s="45"/>
      <c r="B76" s="62" t="str">
        <f t="shared" si="4"/>
        <v>mpj5CODE</v>
      </c>
      <c r="C76" s="236" t="s">
        <v>824</v>
      </c>
      <c r="D76" s="50" t="s">
        <v>754</v>
      </c>
      <c r="E76" s="50" t="s">
        <v>697</v>
      </c>
      <c r="F76" s="50">
        <v>8</v>
      </c>
      <c r="G76" s="50" t="s">
        <v>111</v>
      </c>
      <c r="H76" s="50" t="s">
        <v>113</v>
      </c>
      <c r="I76" s="50" t="s">
        <v>741</v>
      </c>
      <c r="J76" s="50"/>
      <c r="K76" s="50"/>
      <c r="L76" s="385" t="s">
        <v>469</v>
      </c>
      <c r="M76" s="385">
        <v>10</v>
      </c>
      <c r="N76" s="385" t="s">
        <v>80</v>
      </c>
      <c r="O76" s="50" t="s">
        <v>91</v>
      </c>
      <c r="P76" s="50" t="s">
        <v>117</v>
      </c>
      <c r="Q76" s="50" t="s">
        <v>94</v>
      </c>
      <c r="R76" s="235"/>
      <c r="S76" s="50"/>
      <c r="T76" s="50"/>
      <c r="U76" s="50"/>
      <c r="V76" s="50"/>
      <c r="W76" s="50"/>
      <c r="X76" s="50"/>
    </row>
    <row r="77" spans="1:24" x14ac:dyDescent="0.2">
      <c r="A77" s="45"/>
      <c r="B77" s="62" t="str">
        <f t="shared" si="4"/>
        <v>mpjPERIOD</v>
      </c>
      <c r="C77" s="236" t="s">
        <v>824</v>
      </c>
      <c r="D77" s="50" t="s">
        <v>826</v>
      </c>
      <c r="E77" s="50" t="s">
        <v>701</v>
      </c>
      <c r="F77" s="50">
        <v>4</v>
      </c>
      <c r="G77" s="50" t="s">
        <v>111</v>
      </c>
      <c r="H77" s="50" t="s">
        <v>113</v>
      </c>
      <c r="I77" s="50" t="s">
        <v>827</v>
      </c>
      <c r="J77" s="50"/>
      <c r="K77" s="50"/>
      <c r="L77" s="385" t="s">
        <v>1212</v>
      </c>
      <c r="M77" s="385">
        <v>6</v>
      </c>
      <c r="N77" s="385" t="s">
        <v>79</v>
      </c>
      <c r="O77" s="50" t="s">
        <v>91</v>
      </c>
      <c r="P77" s="50" t="s">
        <v>117</v>
      </c>
      <c r="Q77" s="50" t="s">
        <v>93</v>
      </c>
      <c r="R77" s="235"/>
      <c r="S77" s="50"/>
      <c r="T77" s="50"/>
      <c r="U77" s="50"/>
      <c r="V77" s="50"/>
      <c r="W77" s="50"/>
      <c r="X77" s="50" t="s">
        <v>1213</v>
      </c>
    </row>
    <row r="78" spans="1:24" x14ac:dyDescent="0.2">
      <c r="A78" s="45"/>
      <c r="B78" s="62" t="str">
        <f t="shared" si="4"/>
        <v>mpjMONTH</v>
      </c>
      <c r="C78" s="236" t="s">
        <v>828</v>
      </c>
      <c r="D78" s="50" t="s">
        <v>829</v>
      </c>
      <c r="E78" s="50" t="s">
        <v>782</v>
      </c>
      <c r="F78" s="50">
        <v>2</v>
      </c>
      <c r="G78" s="50" t="s">
        <v>111</v>
      </c>
      <c r="H78" s="50" t="s">
        <v>113</v>
      </c>
      <c r="I78" s="50" t="s">
        <v>830</v>
      </c>
      <c r="J78" s="50"/>
      <c r="K78" s="50"/>
      <c r="L78" s="385" t="s">
        <v>469</v>
      </c>
      <c r="M78" s="385">
        <v>4</v>
      </c>
      <c r="N78" s="385" t="s">
        <v>79</v>
      </c>
      <c r="O78" s="50" t="s">
        <v>91</v>
      </c>
      <c r="P78" s="50" t="s">
        <v>117</v>
      </c>
      <c r="Q78" s="50" t="s">
        <v>93</v>
      </c>
      <c r="R78" s="235"/>
      <c r="S78" s="50"/>
      <c r="T78" s="50"/>
      <c r="U78" s="50"/>
      <c r="V78" s="50"/>
      <c r="W78" s="50"/>
      <c r="X78" s="50"/>
    </row>
    <row r="79" spans="1:24" x14ac:dyDescent="0.2">
      <c r="A79" s="45"/>
      <c r="B79" s="62" t="str">
        <f t="shared" si="4"/>
        <v>mpjITEM</v>
      </c>
      <c r="C79" s="236" t="s">
        <v>831</v>
      </c>
      <c r="D79" s="50" t="s">
        <v>832</v>
      </c>
      <c r="E79" s="50" t="s">
        <v>782</v>
      </c>
      <c r="F79" s="50">
        <v>40</v>
      </c>
      <c r="G79" s="50" t="s">
        <v>111</v>
      </c>
      <c r="H79" s="50" t="s">
        <v>113</v>
      </c>
      <c r="I79" s="50" t="s">
        <v>833</v>
      </c>
      <c r="J79" s="50"/>
      <c r="K79" s="50"/>
      <c r="L79" s="385" t="s">
        <v>469</v>
      </c>
      <c r="M79" s="385">
        <v>42</v>
      </c>
      <c r="N79" s="385" t="s">
        <v>537</v>
      </c>
      <c r="O79" s="50" t="s">
        <v>91</v>
      </c>
      <c r="P79" s="50" t="s">
        <v>117</v>
      </c>
      <c r="Q79" s="50" t="s">
        <v>95</v>
      </c>
      <c r="R79" s="235"/>
      <c r="S79" s="50"/>
      <c r="T79" s="50"/>
      <c r="U79" s="50"/>
      <c r="V79" s="50"/>
      <c r="W79" s="50"/>
      <c r="X79" s="50"/>
    </row>
    <row r="80" spans="1:24" x14ac:dyDescent="0.2">
      <c r="A80" s="45"/>
      <c r="B80" s="62" t="str">
        <f t="shared" si="4"/>
        <v>mpjVALUE</v>
      </c>
      <c r="C80" s="236" t="s">
        <v>824</v>
      </c>
      <c r="D80" s="50" t="s">
        <v>834</v>
      </c>
      <c r="E80" s="50" t="s">
        <v>835</v>
      </c>
      <c r="F80" s="50">
        <v>30</v>
      </c>
      <c r="G80" s="50" t="s">
        <v>111</v>
      </c>
      <c r="H80" s="50" t="s">
        <v>113</v>
      </c>
      <c r="I80" s="50" t="s">
        <v>836</v>
      </c>
      <c r="J80" s="50"/>
      <c r="K80" s="50"/>
      <c r="L80" s="385" t="s">
        <v>469</v>
      </c>
      <c r="M80" s="385">
        <v>32</v>
      </c>
      <c r="N80" s="385" t="s">
        <v>537</v>
      </c>
      <c r="O80" s="50" t="s">
        <v>91</v>
      </c>
      <c r="P80" s="50" t="s">
        <v>117</v>
      </c>
      <c r="Q80" s="50" t="s">
        <v>95</v>
      </c>
      <c r="R80" s="235"/>
      <c r="S80" s="50"/>
      <c r="T80" s="50"/>
      <c r="U80" s="50"/>
      <c r="V80" s="50"/>
      <c r="W80" s="50"/>
      <c r="X80" s="50"/>
    </row>
    <row r="81" spans="1:24" x14ac:dyDescent="0.2">
      <c r="A81" s="45"/>
      <c r="B81" s="62" t="str">
        <f t="shared" si="4"/>
        <v>mpj9ENDDATE</v>
      </c>
      <c r="C81" s="236" t="s">
        <v>824</v>
      </c>
      <c r="D81" s="50" t="s">
        <v>837</v>
      </c>
      <c r="E81" s="50" t="s">
        <v>838</v>
      </c>
      <c r="F81" s="50">
        <v>10</v>
      </c>
      <c r="G81" s="50" t="s">
        <v>111</v>
      </c>
      <c r="H81" s="50" t="s">
        <v>113</v>
      </c>
      <c r="I81" s="50" t="s">
        <v>839</v>
      </c>
      <c r="J81" s="50"/>
      <c r="K81" s="50"/>
      <c r="L81" s="385" t="s">
        <v>472</v>
      </c>
      <c r="M81" s="385">
        <v>12</v>
      </c>
      <c r="N81" s="385" t="s">
        <v>79</v>
      </c>
      <c r="O81" s="50" t="s">
        <v>91</v>
      </c>
      <c r="P81" s="50" t="s">
        <v>117</v>
      </c>
      <c r="Q81" s="50" t="s">
        <v>93</v>
      </c>
      <c r="R81" s="235"/>
      <c r="S81" s="50"/>
      <c r="T81" s="50"/>
      <c r="U81" s="50"/>
      <c r="V81" s="50"/>
      <c r="W81" s="50"/>
      <c r="X81" s="50"/>
    </row>
    <row r="82" spans="1:24" x14ac:dyDescent="0.2">
      <c r="A82" s="45"/>
      <c r="B82" s="62" t="str">
        <f t="shared" si="4"/>
        <v>mpjPROJECTNUM</v>
      </c>
      <c r="C82" s="236" t="s">
        <v>824</v>
      </c>
      <c r="D82" s="50" t="s">
        <v>711</v>
      </c>
      <c r="E82" s="50" t="s">
        <v>701</v>
      </c>
      <c r="F82" s="50">
        <v>8</v>
      </c>
      <c r="G82" s="50" t="s">
        <v>111</v>
      </c>
      <c r="H82" s="50" t="s">
        <v>113</v>
      </c>
      <c r="I82" s="50" t="s">
        <v>1352</v>
      </c>
      <c r="J82" s="50"/>
      <c r="K82" s="50"/>
      <c r="L82" s="385" t="s">
        <v>469</v>
      </c>
      <c r="M82" s="385">
        <v>10</v>
      </c>
      <c r="N82" s="385" t="s">
        <v>79</v>
      </c>
      <c r="O82" s="50" t="s">
        <v>91</v>
      </c>
      <c r="P82" s="50" t="s">
        <v>117</v>
      </c>
      <c r="Q82" s="50" t="s">
        <v>93</v>
      </c>
      <c r="R82" s="235"/>
      <c r="S82" s="50"/>
      <c r="T82" s="50"/>
      <c r="U82" s="50" t="s">
        <v>1209</v>
      </c>
      <c r="V82" s="50"/>
      <c r="W82" s="50"/>
      <c r="X82" s="50"/>
    </row>
    <row r="83" spans="1:24" x14ac:dyDescent="0.2">
      <c r="A83" s="45"/>
      <c r="B83" s="62" t="str">
        <f t="shared" si="4"/>
        <v>mpjEDABAN</v>
      </c>
      <c r="C83" s="236" t="s">
        <v>821</v>
      </c>
      <c r="D83" s="50" t="s">
        <v>721</v>
      </c>
      <c r="E83" s="50" t="s">
        <v>701</v>
      </c>
      <c r="F83" s="50">
        <v>8</v>
      </c>
      <c r="G83" s="50" t="s">
        <v>111</v>
      </c>
      <c r="H83" s="50" t="s">
        <v>113</v>
      </c>
      <c r="I83" s="50" t="s">
        <v>722</v>
      </c>
      <c r="J83" s="50"/>
      <c r="K83" s="50"/>
      <c r="L83" s="385" t="s">
        <v>469</v>
      </c>
      <c r="M83" s="385">
        <v>10</v>
      </c>
      <c r="N83" s="385" t="s">
        <v>79</v>
      </c>
      <c r="O83" s="50" t="s">
        <v>91</v>
      </c>
      <c r="P83" s="50" t="s">
        <v>117</v>
      </c>
      <c r="Q83" s="50" t="s">
        <v>93</v>
      </c>
      <c r="R83" s="235"/>
      <c r="S83" s="50"/>
      <c r="T83" s="50"/>
      <c r="U83" s="50" t="s">
        <v>1210</v>
      </c>
      <c r="V83" s="50"/>
      <c r="W83" s="50"/>
      <c r="X83" s="50"/>
    </row>
    <row r="84" spans="1:24" x14ac:dyDescent="0.2">
      <c r="A84" s="45"/>
      <c r="B84" s="62" t="str">
        <f t="shared" si="4"/>
        <v>mpjPJNAME</v>
      </c>
      <c r="C84" s="236" t="s">
        <v>840</v>
      </c>
      <c r="D84" s="50" t="s">
        <v>841</v>
      </c>
      <c r="E84" s="50" t="s">
        <v>701</v>
      </c>
      <c r="F84" s="50">
        <v>60</v>
      </c>
      <c r="G84" s="50" t="s">
        <v>111</v>
      </c>
      <c r="H84" s="50" t="s">
        <v>113</v>
      </c>
      <c r="I84" s="50" t="s">
        <v>842</v>
      </c>
      <c r="J84" s="50"/>
      <c r="K84" s="50"/>
      <c r="L84" s="385" t="s">
        <v>469</v>
      </c>
      <c r="M84" s="385">
        <v>62</v>
      </c>
      <c r="N84" s="385" t="s">
        <v>537</v>
      </c>
      <c r="O84" s="50" t="s">
        <v>91</v>
      </c>
      <c r="P84" s="50" t="s">
        <v>117</v>
      </c>
      <c r="Q84" s="50" t="s">
        <v>95</v>
      </c>
      <c r="R84" s="235"/>
      <c r="S84" s="50"/>
      <c r="T84" s="50"/>
      <c r="U84" s="50" t="s">
        <v>1211</v>
      </c>
      <c r="V84" s="50"/>
      <c r="W84" s="50"/>
      <c r="X84" s="50"/>
    </row>
    <row r="85" spans="1:24" x14ac:dyDescent="0.2">
      <c r="A85" s="45"/>
      <c r="B85" s="62" t="str">
        <f t="shared" si="4"/>
        <v>mpjSTAFFNAME</v>
      </c>
      <c r="C85" s="512" t="s">
        <v>820</v>
      </c>
      <c r="D85" s="400" t="s">
        <v>746</v>
      </c>
      <c r="E85" s="400" t="s">
        <v>296</v>
      </c>
      <c r="F85" s="400">
        <v>60</v>
      </c>
      <c r="G85" s="400" t="s">
        <v>109</v>
      </c>
      <c r="H85" s="400" t="s">
        <v>113</v>
      </c>
      <c r="I85" s="400" t="s">
        <v>747</v>
      </c>
      <c r="J85" s="337"/>
      <c r="K85" s="337"/>
      <c r="L85" s="337" t="s">
        <v>469</v>
      </c>
      <c r="M85" s="400">
        <v>62</v>
      </c>
      <c r="N85" s="400" t="s">
        <v>88</v>
      </c>
      <c r="O85" s="400" t="s">
        <v>91</v>
      </c>
      <c r="P85" s="400" t="s">
        <v>117</v>
      </c>
      <c r="Q85" s="400" t="s">
        <v>95</v>
      </c>
      <c r="R85" s="511"/>
      <c r="S85" s="400" t="s">
        <v>912</v>
      </c>
      <c r="T85" s="400" t="s">
        <v>740</v>
      </c>
      <c r="U85" s="400" t="s">
        <v>1089</v>
      </c>
      <c r="V85" s="400"/>
      <c r="W85" s="400"/>
      <c r="X85" s="90"/>
    </row>
    <row r="86" spans="1:24" x14ac:dyDescent="0.2">
      <c r="A86" s="45"/>
      <c r="B86" s="62" t="str">
        <f t="shared" si="4"/>
        <v>mpj6month</v>
      </c>
      <c r="C86" s="512" t="s">
        <v>820</v>
      </c>
      <c r="D86" s="50" t="s">
        <v>1214</v>
      </c>
      <c r="E86" s="400" t="s">
        <v>296</v>
      </c>
      <c r="F86" s="50">
        <v>30</v>
      </c>
      <c r="G86" s="50" t="s">
        <v>111</v>
      </c>
      <c r="H86" s="50" t="s">
        <v>275</v>
      </c>
      <c r="I86" s="50" t="s">
        <v>1226</v>
      </c>
      <c r="J86" s="50"/>
      <c r="K86" s="50"/>
      <c r="L86" s="385" t="s">
        <v>469</v>
      </c>
      <c r="M86" s="385">
        <v>32</v>
      </c>
      <c r="N86" s="385" t="s">
        <v>463</v>
      </c>
      <c r="O86" s="400" t="s">
        <v>91</v>
      </c>
      <c r="P86" s="400" t="s">
        <v>117</v>
      </c>
      <c r="Q86" s="400" t="s">
        <v>95</v>
      </c>
      <c r="R86" s="235"/>
      <c r="S86" s="50"/>
      <c r="T86" s="50"/>
      <c r="U86" s="50"/>
      <c r="V86" s="50"/>
      <c r="W86" s="50"/>
      <c r="X86" s="50"/>
    </row>
    <row r="87" spans="1:24" x14ac:dyDescent="0.2">
      <c r="A87" s="45"/>
      <c r="B87" s="62" t="str">
        <f t="shared" si="4"/>
        <v>mpj7month</v>
      </c>
      <c r="C87" s="512" t="s">
        <v>820</v>
      </c>
      <c r="D87" s="400" t="s">
        <v>1215</v>
      </c>
      <c r="E87" s="400" t="s">
        <v>296</v>
      </c>
      <c r="F87" s="50">
        <v>30</v>
      </c>
      <c r="G87" s="50" t="s">
        <v>111</v>
      </c>
      <c r="H87" s="50" t="s">
        <v>275</v>
      </c>
      <c r="I87" s="400" t="s">
        <v>1227</v>
      </c>
      <c r="J87" s="50"/>
      <c r="K87" s="50"/>
      <c r="L87" s="337" t="s">
        <v>469</v>
      </c>
      <c r="M87" s="385">
        <v>32</v>
      </c>
      <c r="N87" s="385" t="s">
        <v>463</v>
      </c>
      <c r="O87" s="400" t="s">
        <v>91</v>
      </c>
      <c r="P87" s="400" t="s">
        <v>117</v>
      </c>
      <c r="Q87" s="400" t="s">
        <v>95</v>
      </c>
      <c r="R87" s="235"/>
      <c r="S87" s="50"/>
      <c r="T87" s="50"/>
      <c r="U87" s="50"/>
      <c r="V87" s="50"/>
      <c r="W87" s="50"/>
      <c r="X87" s="50"/>
    </row>
    <row r="88" spans="1:24" x14ac:dyDescent="0.2">
      <c r="A88" s="45"/>
      <c r="B88" s="62" t="str">
        <f t="shared" si="4"/>
        <v>mpj8month</v>
      </c>
      <c r="C88" s="512" t="s">
        <v>820</v>
      </c>
      <c r="D88" s="400" t="s">
        <v>1216</v>
      </c>
      <c r="E88" s="400" t="s">
        <v>296</v>
      </c>
      <c r="F88" s="400">
        <v>30</v>
      </c>
      <c r="G88" s="400" t="s">
        <v>111</v>
      </c>
      <c r="H88" s="400" t="s">
        <v>275</v>
      </c>
      <c r="I88" s="400" t="s">
        <v>1228</v>
      </c>
      <c r="J88" s="50"/>
      <c r="K88" s="50"/>
      <c r="L88" s="385" t="s">
        <v>469</v>
      </c>
      <c r="M88" s="385">
        <v>32</v>
      </c>
      <c r="N88" s="385" t="s">
        <v>463</v>
      </c>
      <c r="O88" s="400" t="s">
        <v>91</v>
      </c>
      <c r="P88" s="400" t="s">
        <v>117</v>
      </c>
      <c r="Q88" s="400" t="s">
        <v>95</v>
      </c>
      <c r="R88" s="235"/>
      <c r="S88" s="50"/>
      <c r="T88" s="50"/>
      <c r="U88" s="50"/>
      <c r="V88" s="50"/>
      <c r="W88" s="50"/>
      <c r="X88" s="50"/>
    </row>
    <row r="89" spans="1:24" x14ac:dyDescent="0.2">
      <c r="A89" s="45"/>
      <c r="B89" s="62" t="str">
        <f t="shared" si="4"/>
        <v>mpj9month</v>
      </c>
      <c r="C89" s="512" t="s">
        <v>820</v>
      </c>
      <c r="D89" s="400" t="s">
        <v>1217</v>
      </c>
      <c r="E89" s="400" t="s">
        <v>296</v>
      </c>
      <c r="F89" s="400">
        <v>30</v>
      </c>
      <c r="G89" s="400" t="s">
        <v>111</v>
      </c>
      <c r="H89" s="400" t="s">
        <v>275</v>
      </c>
      <c r="I89" s="400" t="s">
        <v>1229</v>
      </c>
      <c r="J89" s="50"/>
      <c r="K89" s="50"/>
      <c r="L89" s="337" t="s">
        <v>469</v>
      </c>
      <c r="M89" s="385">
        <v>32</v>
      </c>
      <c r="N89" s="385" t="s">
        <v>463</v>
      </c>
      <c r="O89" s="400" t="s">
        <v>91</v>
      </c>
      <c r="P89" s="400" t="s">
        <v>117</v>
      </c>
      <c r="Q89" s="400" t="s">
        <v>95</v>
      </c>
      <c r="R89" s="235"/>
      <c r="S89" s="50"/>
      <c r="T89" s="50"/>
      <c r="U89" s="50"/>
      <c r="V89" s="50"/>
      <c r="W89" s="50"/>
      <c r="X89" s="50"/>
    </row>
    <row r="90" spans="1:24" x14ac:dyDescent="0.2">
      <c r="A90" s="45"/>
      <c r="B90" s="62" t="str">
        <f t="shared" si="4"/>
        <v>mpj10month</v>
      </c>
      <c r="C90" s="512" t="s">
        <v>820</v>
      </c>
      <c r="D90" s="400" t="s">
        <v>1218</v>
      </c>
      <c r="E90" s="400" t="s">
        <v>296</v>
      </c>
      <c r="F90" s="400">
        <v>30</v>
      </c>
      <c r="G90" s="400" t="s">
        <v>111</v>
      </c>
      <c r="H90" s="400" t="s">
        <v>275</v>
      </c>
      <c r="I90" s="400" t="s">
        <v>1230</v>
      </c>
      <c r="J90" s="50"/>
      <c r="K90" s="50"/>
      <c r="L90" s="385" t="s">
        <v>469</v>
      </c>
      <c r="M90" s="385">
        <v>32</v>
      </c>
      <c r="N90" s="385" t="s">
        <v>463</v>
      </c>
      <c r="O90" s="400" t="s">
        <v>91</v>
      </c>
      <c r="P90" s="400" t="s">
        <v>117</v>
      </c>
      <c r="Q90" s="400" t="s">
        <v>95</v>
      </c>
      <c r="R90" s="308"/>
      <c r="S90" s="50"/>
      <c r="T90" s="50"/>
      <c r="U90" s="50"/>
      <c r="V90" s="50"/>
      <c r="W90" s="50"/>
      <c r="X90" s="50"/>
    </row>
    <row r="91" spans="1:24" x14ac:dyDescent="0.2">
      <c r="A91" s="45"/>
      <c r="B91" s="62" t="str">
        <f t="shared" si="4"/>
        <v>mpj11month</v>
      </c>
      <c r="C91" s="512" t="s">
        <v>820</v>
      </c>
      <c r="D91" s="400" t="s">
        <v>1219</v>
      </c>
      <c r="E91" s="400" t="s">
        <v>296</v>
      </c>
      <c r="F91" s="400">
        <v>30</v>
      </c>
      <c r="G91" s="400" t="s">
        <v>111</v>
      </c>
      <c r="H91" s="400" t="s">
        <v>275</v>
      </c>
      <c r="I91" s="400" t="s">
        <v>1231</v>
      </c>
      <c r="J91" s="50"/>
      <c r="K91" s="50"/>
      <c r="L91" s="337" t="s">
        <v>469</v>
      </c>
      <c r="M91" s="385">
        <v>32</v>
      </c>
      <c r="N91" s="385" t="s">
        <v>463</v>
      </c>
      <c r="O91" s="400" t="s">
        <v>91</v>
      </c>
      <c r="P91" s="400" t="s">
        <v>117</v>
      </c>
      <c r="Q91" s="400" t="s">
        <v>95</v>
      </c>
      <c r="R91" s="235"/>
      <c r="S91" s="50"/>
      <c r="T91" s="50"/>
      <c r="U91" s="50"/>
      <c r="V91" s="50"/>
      <c r="W91" s="50"/>
      <c r="X91" s="50"/>
    </row>
    <row r="92" spans="1:24" x14ac:dyDescent="0.2">
      <c r="A92" s="45"/>
      <c r="B92" s="62" t="str">
        <f t="shared" si="4"/>
        <v>mpj12month</v>
      </c>
      <c r="C92" s="512" t="s">
        <v>820</v>
      </c>
      <c r="D92" s="400" t="s">
        <v>1220</v>
      </c>
      <c r="E92" s="400" t="s">
        <v>296</v>
      </c>
      <c r="F92" s="400">
        <v>30</v>
      </c>
      <c r="G92" s="400" t="s">
        <v>111</v>
      </c>
      <c r="H92" s="400" t="s">
        <v>275</v>
      </c>
      <c r="I92" s="400" t="s">
        <v>1232</v>
      </c>
      <c r="J92" s="50"/>
      <c r="K92" s="50"/>
      <c r="L92" s="385" t="s">
        <v>469</v>
      </c>
      <c r="M92" s="385">
        <v>32</v>
      </c>
      <c r="N92" s="385" t="s">
        <v>463</v>
      </c>
      <c r="O92" s="400" t="s">
        <v>91</v>
      </c>
      <c r="P92" s="400" t="s">
        <v>117</v>
      </c>
      <c r="Q92" s="400" t="s">
        <v>95</v>
      </c>
      <c r="R92" s="235"/>
      <c r="S92" s="50"/>
      <c r="T92" s="50"/>
      <c r="U92" s="50"/>
      <c r="V92" s="50"/>
      <c r="W92" s="50"/>
      <c r="X92" s="50"/>
    </row>
    <row r="93" spans="1:24" x14ac:dyDescent="0.2">
      <c r="A93" s="45"/>
      <c r="B93" s="62" t="str">
        <f t="shared" si="4"/>
        <v>mpj1month</v>
      </c>
      <c r="C93" s="512" t="s">
        <v>820</v>
      </c>
      <c r="D93" s="50" t="s">
        <v>1221</v>
      </c>
      <c r="E93" s="400" t="s">
        <v>296</v>
      </c>
      <c r="F93" s="400">
        <v>30</v>
      </c>
      <c r="G93" s="400" t="s">
        <v>111</v>
      </c>
      <c r="H93" s="400" t="s">
        <v>275</v>
      </c>
      <c r="I93" s="400" t="s">
        <v>1233</v>
      </c>
      <c r="J93" s="50"/>
      <c r="K93" s="50"/>
      <c r="L93" s="337" t="s">
        <v>469</v>
      </c>
      <c r="M93" s="385">
        <v>32</v>
      </c>
      <c r="N93" s="385" t="s">
        <v>463</v>
      </c>
      <c r="O93" s="400" t="s">
        <v>91</v>
      </c>
      <c r="P93" s="400" t="s">
        <v>117</v>
      </c>
      <c r="Q93" s="400" t="s">
        <v>95</v>
      </c>
      <c r="R93" s="235"/>
      <c r="S93" s="50"/>
      <c r="T93" s="50"/>
      <c r="U93" s="50"/>
      <c r="V93" s="50"/>
      <c r="W93" s="50"/>
      <c r="X93" s="50"/>
    </row>
    <row r="94" spans="1:24" x14ac:dyDescent="0.2">
      <c r="A94" s="45"/>
      <c r="B94" s="62" t="str">
        <f t="shared" si="4"/>
        <v>mpj2month</v>
      </c>
      <c r="C94" s="512" t="s">
        <v>820</v>
      </c>
      <c r="D94" s="400" t="s">
        <v>1222</v>
      </c>
      <c r="E94" s="400" t="s">
        <v>296</v>
      </c>
      <c r="F94" s="400">
        <v>30</v>
      </c>
      <c r="G94" s="400" t="s">
        <v>111</v>
      </c>
      <c r="H94" s="400" t="s">
        <v>275</v>
      </c>
      <c r="I94" s="400" t="s">
        <v>1234</v>
      </c>
      <c r="J94" s="316"/>
      <c r="K94" s="50"/>
      <c r="L94" s="385" t="s">
        <v>469</v>
      </c>
      <c r="M94" s="385">
        <v>32</v>
      </c>
      <c r="N94" s="385" t="s">
        <v>463</v>
      </c>
      <c r="O94" s="400" t="s">
        <v>91</v>
      </c>
      <c r="P94" s="400" t="s">
        <v>117</v>
      </c>
      <c r="Q94" s="400" t="s">
        <v>95</v>
      </c>
      <c r="R94" s="235"/>
      <c r="S94" s="50"/>
      <c r="T94" s="50"/>
      <c r="U94" s="50"/>
      <c r="V94" s="50"/>
      <c r="W94" s="50"/>
      <c r="X94" s="50"/>
    </row>
    <row r="95" spans="1:24" x14ac:dyDescent="0.2">
      <c r="A95" s="45"/>
      <c r="B95" s="62" t="str">
        <f t="shared" si="4"/>
        <v>mpj3month</v>
      </c>
      <c r="C95" s="512" t="s">
        <v>820</v>
      </c>
      <c r="D95" s="400" t="s">
        <v>1223</v>
      </c>
      <c r="E95" s="400" t="s">
        <v>296</v>
      </c>
      <c r="F95" s="400">
        <v>30</v>
      </c>
      <c r="G95" s="400" t="s">
        <v>111</v>
      </c>
      <c r="H95" s="400" t="s">
        <v>275</v>
      </c>
      <c r="I95" s="400" t="s">
        <v>1235</v>
      </c>
      <c r="J95" s="316"/>
      <c r="K95" s="50"/>
      <c r="L95" s="337" t="s">
        <v>469</v>
      </c>
      <c r="M95" s="385">
        <v>32</v>
      </c>
      <c r="N95" s="385" t="s">
        <v>463</v>
      </c>
      <c r="O95" s="400" t="s">
        <v>91</v>
      </c>
      <c r="P95" s="400" t="s">
        <v>117</v>
      </c>
      <c r="Q95" s="400" t="s">
        <v>95</v>
      </c>
      <c r="R95" s="235"/>
      <c r="S95" s="50"/>
      <c r="T95" s="50"/>
      <c r="U95" s="50"/>
      <c r="V95" s="50"/>
      <c r="W95" s="50"/>
      <c r="X95" s="50"/>
    </row>
    <row r="96" spans="1:24" x14ac:dyDescent="0.2">
      <c r="A96" s="45"/>
      <c r="B96" s="62" t="str">
        <f t="shared" si="4"/>
        <v>mpj4month</v>
      </c>
      <c r="C96" s="512" t="s">
        <v>820</v>
      </c>
      <c r="D96" s="400" t="s">
        <v>1224</v>
      </c>
      <c r="E96" s="400" t="s">
        <v>296</v>
      </c>
      <c r="F96" s="400">
        <v>30</v>
      </c>
      <c r="G96" s="400" t="s">
        <v>111</v>
      </c>
      <c r="H96" s="400" t="s">
        <v>275</v>
      </c>
      <c r="I96" s="400" t="s">
        <v>1236</v>
      </c>
      <c r="J96" s="50"/>
      <c r="K96" s="50"/>
      <c r="L96" s="385" t="s">
        <v>469</v>
      </c>
      <c r="M96" s="385">
        <v>32</v>
      </c>
      <c r="N96" s="385" t="s">
        <v>463</v>
      </c>
      <c r="O96" s="400" t="s">
        <v>91</v>
      </c>
      <c r="P96" s="400" t="s">
        <v>117</v>
      </c>
      <c r="Q96" s="400" t="s">
        <v>95</v>
      </c>
      <c r="R96" s="235"/>
      <c r="S96" s="50"/>
      <c r="T96" s="50"/>
      <c r="U96" s="50"/>
      <c r="V96" s="50"/>
      <c r="W96" s="50"/>
      <c r="X96" s="50"/>
    </row>
    <row r="97" spans="1:24" x14ac:dyDescent="0.2">
      <c r="A97" s="45"/>
      <c r="B97" s="62" t="str">
        <f t="shared" si="4"/>
        <v>mpj5month</v>
      </c>
      <c r="C97" s="512" t="s">
        <v>820</v>
      </c>
      <c r="D97" s="400" t="s">
        <v>1225</v>
      </c>
      <c r="E97" s="400" t="s">
        <v>296</v>
      </c>
      <c r="F97" s="400">
        <v>30</v>
      </c>
      <c r="G97" s="400" t="s">
        <v>111</v>
      </c>
      <c r="H97" s="400" t="s">
        <v>275</v>
      </c>
      <c r="I97" s="400" t="s">
        <v>1237</v>
      </c>
      <c r="J97" s="50"/>
      <c r="K97" s="50"/>
      <c r="L97" s="337" t="s">
        <v>469</v>
      </c>
      <c r="M97" s="385">
        <v>32</v>
      </c>
      <c r="N97" s="385" t="s">
        <v>463</v>
      </c>
      <c r="O97" s="400" t="s">
        <v>91</v>
      </c>
      <c r="P97" s="400" t="s">
        <v>117</v>
      </c>
      <c r="Q97" s="400" t="s">
        <v>95</v>
      </c>
      <c r="R97" s="235"/>
      <c r="S97" s="50"/>
      <c r="T97" s="50"/>
      <c r="U97" s="50"/>
      <c r="V97" s="50"/>
      <c r="W97" s="50"/>
      <c r="X97" s="50"/>
    </row>
    <row r="98" spans="1:24" x14ac:dyDescent="0.2">
      <c r="A98" s="45"/>
      <c r="B98" s="62" t="str">
        <f t="shared" si="4"/>
        <v>edm10CODE</v>
      </c>
      <c r="C98" s="236" t="s">
        <v>845</v>
      </c>
      <c r="D98" s="50" t="s">
        <v>846</v>
      </c>
      <c r="E98" s="50" t="s">
        <v>697</v>
      </c>
      <c r="F98" s="50">
        <v>20</v>
      </c>
      <c r="G98" s="50" t="s">
        <v>109</v>
      </c>
      <c r="H98" s="50" t="s">
        <v>275</v>
      </c>
      <c r="I98" s="50" t="s">
        <v>847</v>
      </c>
      <c r="J98" s="50"/>
      <c r="K98" s="50"/>
      <c r="L98" s="385" t="s">
        <v>469</v>
      </c>
      <c r="M98" s="385">
        <v>22</v>
      </c>
      <c r="N98" s="385" t="s">
        <v>80</v>
      </c>
      <c r="O98" s="50" t="s">
        <v>91</v>
      </c>
      <c r="P98" s="50" t="s">
        <v>117</v>
      </c>
      <c r="Q98" s="50" t="s">
        <v>94</v>
      </c>
      <c r="R98" s="235"/>
      <c r="S98" s="50"/>
      <c r="T98" s="50"/>
      <c r="U98" s="50"/>
      <c r="V98" s="50"/>
      <c r="W98" s="50"/>
      <c r="X98" s="50"/>
    </row>
    <row r="99" spans="1:24" x14ac:dyDescent="0.2">
      <c r="A99" s="45"/>
      <c r="B99" s="62" t="str">
        <f t="shared" si="4"/>
        <v>edmPERIOD</v>
      </c>
      <c r="C99" s="236" t="s">
        <v>845</v>
      </c>
      <c r="D99" s="50" t="s">
        <v>826</v>
      </c>
      <c r="E99" s="50" t="s">
        <v>701</v>
      </c>
      <c r="F99" s="50">
        <v>4</v>
      </c>
      <c r="G99" s="50" t="s">
        <v>111</v>
      </c>
      <c r="H99" s="50" t="s">
        <v>113</v>
      </c>
      <c r="I99" s="50" t="s">
        <v>827</v>
      </c>
      <c r="J99" s="50"/>
      <c r="K99" s="50"/>
      <c r="L99" s="385" t="s">
        <v>469</v>
      </c>
      <c r="M99" s="385">
        <v>6</v>
      </c>
      <c r="N99" s="385" t="s">
        <v>79</v>
      </c>
      <c r="O99" s="50" t="s">
        <v>91</v>
      </c>
      <c r="P99" s="50" t="s">
        <v>117</v>
      </c>
      <c r="Q99" s="50" t="s">
        <v>93</v>
      </c>
      <c r="R99" s="235"/>
      <c r="S99" s="50"/>
      <c r="T99" s="50"/>
      <c r="U99" s="50"/>
      <c r="V99" s="50"/>
      <c r="W99" s="50"/>
      <c r="X99" s="50"/>
    </row>
    <row r="100" spans="1:24" x14ac:dyDescent="0.2">
      <c r="A100" s="45"/>
      <c r="B100" s="62" t="str">
        <f t="shared" si="4"/>
        <v>edmYEAR</v>
      </c>
      <c r="C100" s="236" t="s">
        <v>845</v>
      </c>
      <c r="D100" s="50" t="s">
        <v>848</v>
      </c>
      <c r="E100" s="50" t="s">
        <v>701</v>
      </c>
      <c r="F100" s="50">
        <v>4</v>
      </c>
      <c r="G100" s="50" t="s">
        <v>111</v>
      </c>
      <c r="H100" s="50" t="s">
        <v>113</v>
      </c>
      <c r="I100" s="50" t="s">
        <v>849</v>
      </c>
      <c r="J100" s="316"/>
      <c r="K100" s="50"/>
      <c r="L100" s="385" t="s">
        <v>469</v>
      </c>
      <c r="M100" s="385">
        <v>6</v>
      </c>
      <c r="N100" s="385" t="s">
        <v>79</v>
      </c>
      <c r="O100" s="50" t="s">
        <v>91</v>
      </c>
      <c r="P100" s="50" t="s">
        <v>117</v>
      </c>
      <c r="Q100" s="50" t="s">
        <v>93</v>
      </c>
      <c r="R100" s="235"/>
      <c r="S100" s="50"/>
      <c r="T100" s="50"/>
      <c r="U100" s="50"/>
      <c r="V100" s="50"/>
      <c r="W100" s="50"/>
      <c r="X100" s="50"/>
    </row>
    <row r="101" spans="1:24" x14ac:dyDescent="0.2">
      <c r="A101" s="45"/>
      <c r="B101" s="62" t="str">
        <f t="shared" si="4"/>
        <v>edmMONTH</v>
      </c>
      <c r="C101" s="236" t="s">
        <v>845</v>
      </c>
      <c r="D101" s="50" t="s">
        <v>850</v>
      </c>
      <c r="E101" s="50" t="s">
        <v>701</v>
      </c>
      <c r="F101" s="50">
        <v>2</v>
      </c>
      <c r="G101" s="50" t="s">
        <v>111</v>
      </c>
      <c r="H101" s="50" t="s">
        <v>113</v>
      </c>
      <c r="I101" s="50" t="s">
        <v>851</v>
      </c>
      <c r="J101" s="50"/>
      <c r="K101" s="50"/>
      <c r="L101" s="385" t="s">
        <v>469</v>
      </c>
      <c r="M101" s="385">
        <v>4</v>
      </c>
      <c r="N101" s="385" t="s">
        <v>79</v>
      </c>
      <c r="O101" s="50" t="s">
        <v>91</v>
      </c>
      <c r="P101" s="50" t="s">
        <v>117</v>
      </c>
      <c r="Q101" s="137" t="s">
        <v>93</v>
      </c>
      <c r="R101" s="235"/>
      <c r="S101" s="50"/>
      <c r="T101" s="50"/>
      <c r="U101" s="50"/>
      <c r="V101" s="50"/>
      <c r="W101" s="50"/>
      <c r="X101" s="50"/>
    </row>
    <row r="102" spans="1:24" x14ac:dyDescent="0.2">
      <c r="A102" s="45"/>
      <c r="B102" s="62" t="str">
        <f t="shared" ref="B102:B113" si="6">C102&amp;D102</f>
        <v>edp11CODE</v>
      </c>
      <c r="C102" s="236" t="s">
        <v>853</v>
      </c>
      <c r="D102" s="50" t="s">
        <v>854</v>
      </c>
      <c r="E102" s="50" t="s">
        <v>697</v>
      </c>
      <c r="F102" s="50">
        <v>20</v>
      </c>
      <c r="G102" s="50" t="s">
        <v>109</v>
      </c>
      <c r="H102" s="50" t="s">
        <v>275</v>
      </c>
      <c r="I102" s="50" t="s">
        <v>854</v>
      </c>
      <c r="J102" s="50"/>
      <c r="K102" s="50"/>
      <c r="L102" s="385" t="s">
        <v>469</v>
      </c>
      <c r="M102" s="385">
        <v>22</v>
      </c>
      <c r="N102" s="385" t="s">
        <v>80</v>
      </c>
      <c r="O102" s="50" t="s">
        <v>91</v>
      </c>
      <c r="P102" s="50" t="s">
        <v>117</v>
      </c>
      <c r="Q102" s="50" t="s">
        <v>94</v>
      </c>
      <c r="R102" s="235"/>
      <c r="S102" s="50"/>
      <c r="T102" s="50"/>
      <c r="U102" s="50"/>
      <c r="V102" s="50"/>
      <c r="W102" s="50"/>
      <c r="X102" s="50"/>
    </row>
    <row r="103" spans="1:24" x14ac:dyDescent="0.2">
      <c r="A103" s="45"/>
      <c r="B103" s="62" t="str">
        <f t="shared" si="6"/>
        <v>edpPERIOD</v>
      </c>
      <c r="C103" s="236" t="s">
        <v>855</v>
      </c>
      <c r="D103" s="50" t="s">
        <v>826</v>
      </c>
      <c r="E103" s="50" t="s">
        <v>701</v>
      </c>
      <c r="F103" s="50">
        <v>4</v>
      </c>
      <c r="G103" s="50" t="s">
        <v>111</v>
      </c>
      <c r="H103" s="50" t="s">
        <v>275</v>
      </c>
      <c r="I103" s="50" t="s">
        <v>856</v>
      </c>
      <c r="J103" s="50"/>
      <c r="K103" s="50"/>
      <c r="L103" s="387" t="s">
        <v>469</v>
      </c>
      <c r="M103" s="385">
        <v>6</v>
      </c>
      <c r="N103" s="385" t="s">
        <v>79</v>
      </c>
      <c r="O103" s="50" t="s">
        <v>91</v>
      </c>
      <c r="P103" s="50" t="s">
        <v>117</v>
      </c>
      <c r="Q103" s="50" t="s">
        <v>93</v>
      </c>
      <c r="R103" s="235"/>
      <c r="S103" s="50"/>
      <c r="T103" s="50"/>
      <c r="U103" s="50"/>
      <c r="V103" s="50"/>
      <c r="W103" s="50"/>
      <c r="X103" s="50"/>
    </row>
    <row r="104" spans="1:24" x14ac:dyDescent="0.2">
      <c r="A104" s="45"/>
      <c r="B104" s="62" t="str">
        <f t="shared" si="6"/>
        <v>sysORNERID</v>
      </c>
      <c r="C104" s="236" t="s">
        <v>291</v>
      </c>
      <c r="D104" s="50" t="s">
        <v>688</v>
      </c>
      <c r="E104" s="50" t="s">
        <v>11</v>
      </c>
      <c r="F104" s="50">
        <v>20</v>
      </c>
      <c r="G104" s="50" t="s">
        <v>109</v>
      </c>
      <c r="H104" s="50" t="s">
        <v>275</v>
      </c>
      <c r="I104" s="50" t="s">
        <v>153</v>
      </c>
      <c r="J104" s="50"/>
      <c r="K104" s="50"/>
      <c r="L104" s="385" t="s">
        <v>469</v>
      </c>
      <c r="M104" s="385">
        <v>22</v>
      </c>
      <c r="N104" s="385" t="s">
        <v>80</v>
      </c>
      <c r="O104" s="50" t="s">
        <v>91</v>
      </c>
      <c r="P104" s="50" t="s">
        <v>121</v>
      </c>
      <c r="Q104" s="50" t="s">
        <v>94</v>
      </c>
      <c r="R104" s="235"/>
      <c r="S104" s="50"/>
      <c r="T104" s="50"/>
      <c r="U104" s="50"/>
      <c r="V104" s="50"/>
      <c r="W104" s="50"/>
      <c r="X104" s="50"/>
    </row>
    <row r="105" spans="1:24" x14ac:dyDescent="0.2">
      <c r="A105" s="45"/>
      <c r="B105" s="62" t="str">
        <f t="shared" si="6"/>
        <v>sysSTARTDATE</v>
      </c>
      <c r="C105" s="236" t="s">
        <v>291</v>
      </c>
      <c r="D105" s="50" t="s">
        <v>154</v>
      </c>
      <c r="E105" s="50" t="s">
        <v>29</v>
      </c>
      <c r="F105" s="50">
        <v>10</v>
      </c>
      <c r="G105" s="50" t="s">
        <v>109</v>
      </c>
      <c r="H105" s="50" t="s">
        <v>113</v>
      </c>
      <c r="I105" s="50" t="s">
        <v>155</v>
      </c>
      <c r="J105" s="50"/>
      <c r="K105" s="50"/>
      <c r="L105" s="385" t="s">
        <v>472</v>
      </c>
      <c r="M105" s="385">
        <v>12</v>
      </c>
      <c r="N105" s="385" t="s">
        <v>79</v>
      </c>
      <c r="O105" s="50" t="s">
        <v>91</v>
      </c>
      <c r="P105" s="50" t="s">
        <v>117</v>
      </c>
      <c r="Q105" s="50" t="s">
        <v>93</v>
      </c>
      <c r="R105" s="235"/>
      <c r="S105" s="50"/>
      <c r="T105" s="50"/>
      <c r="U105" s="50"/>
      <c r="V105" s="50"/>
      <c r="W105" s="50"/>
      <c r="X105" s="50"/>
    </row>
    <row r="106" spans="1:24" x14ac:dyDescent="0.2">
      <c r="B106" s="62" t="str">
        <f t="shared" si="6"/>
        <v>topPROJECTNUM</v>
      </c>
      <c r="C106" s="236" t="s">
        <v>1379</v>
      </c>
      <c r="D106" s="400" t="s">
        <v>711</v>
      </c>
      <c r="E106" s="400" t="s">
        <v>296</v>
      </c>
      <c r="F106" s="400">
        <v>8</v>
      </c>
      <c r="G106" s="400" t="s">
        <v>111</v>
      </c>
      <c r="H106" s="400" t="s">
        <v>113</v>
      </c>
      <c r="I106" s="400" t="s">
        <v>1012</v>
      </c>
      <c r="J106" s="400"/>
      <c r="K106" s="400"/>
      <c r="L106" s="385" t="s">
        <v>469</v>
      </c>
      <c r="M106" s="385">
        <v>10</v>
      </c>
      <c r="N106" s="385" t="s">
        <v>79</v>
      </c>
      <c r="O106" s="400" t="s">
        <v>91</v>
      </c>
      <c r="P106" s="400" t="s">
        <v>117</v>
      </c>
      <c r="Q106" s="400" t="s">
        <v>93</v>
      </c>
      <c r="R106" s="235"/>
      <c r="S106" s="50"/>
      <c r="T106" s="50"/>
      <c r="U106" s="50"/>
      <c r="V106" s="50"/>
      <c r="W106" s="50"/>
      <c r="X106" s="50"/>
    </row>
    <row r="107" spans="1:24" x14ac:dyDescent="0.2">
      <c r="A107" s="45"/>
      <c r="B107" s="62" t="str">
        <f t="shared" si="6"/>
        <v>topEDABAN</v>
      </c>
      <c r="C107" s="558" t="s">
        <v>1379</v>
      </c>
      <c r="D107" s="400" t="s">
        <v>721</v>
      </c>
      <c r="E107" s="400" t="s">
        <v>296</v>
      </c>
      <c r="F107" s="400">
        <v>8</v>
      </c>
      <c r="G107" s="400" t="s">
        <v>109</v>
      </c>
      <c r="H107" s="400" t="s">
        <v>113</v>
      </c>
      <c r="I107" s="400" t="s">
        <v>722</v>
      </c>
      <c r="J107" s="337"/>
      <c r="K107" s="337"/>
      <c r="L107" s="337" t="s">
        <v>469</v>
      </c>
      <c r="M107" s="400">
        <v>10</v>
      </c>
      <c r="N107" s="400" t="s">
        <v>79</v>
      </c>
      <c r="O107" s="400" t="s">
        <v>91</v>
      </c>
      <c r="P107" s="400" t="s">
        <v>117</v>
      </c>
      <c r="Q107" s="400" t="s">
        <v>93</v>
      </c>
      <c r="R107" s="235"/>
      <c r="S107" s="50"/>
      <c r="T107" s="50"/>
      <c r="U107" s="50"/>
      <c r="V107" s="50"/>
      <c r="W107" s="50"/>
      <c r="X107" s="50"/>
    </row>
    <row r="108" spans="1:24" x14ac:dyDescent="0.2">
      <c r="A108" s="45"/>
      <c r="B108" s="62" t="str">
        <f t="shared" si="6"/>
        <v>topPJNAME</v>
      </c>
      <c r="C108" s="558" t="s">
        <v>1379</v>
      </c>
      <c r="D108" s="400" t="s">
        <v>723</v>
      </c>
      <c r="E108" s="400" t="s">
        <v>296</v>
      </c>
      <c r="F108" s="400">
        <v>60</v>
      </c>
      <c r="G108" s="400" t="s">
        <v>109</v>
      </c>
      <c r="H108" s="400" t="s">
        <v>113</v>
      </c>
      <c r="I108" s="400" t="s">
        <v>724</v>
      </c>
      <c r="J108" s="337"/>
      <c r="K108" s="337"/>
      <c r="L108" s="337" t="s">
        <v>469</v>
      </c>
      <c r="M108" s="400">
        <v>62</v>
      </c>
      <c r="N108" s="400" t="s">
        <v>88</v>
      </c>
      <c r="O108" s="400" t="s">
        <v>91</v>
      </c>
      <c r="P108" s="400" t="s">
        <v>117</v>
      </c>
      <c r="Q108" s="400" t="s">
        <v>95</v>
      </c>
      <c r="R108" s="235"/>
      <c r="S108" s="50"/>
      <c r="T108" s="50"/>
      <c r="U108" s="50"/>
      <c r="V108" s="50"/>
      <c r="W108" s="50"/>
      <c r="X108" s="50"/>
    </row>
    <row r="109" spans="1:24" x14ac:dyDescent="0.2">
      <c r="A109" s="45"/>
      <c r="B109" s="62" t="str">
        <f t="shared" si="6"/>
        <v>topKOUTEIID</v>
      </c>
      <c r="C109" s="558" t="s">
        <v>1379</v>
      </c>
      <c r="D109" s="400" t="s">
        <v>732</v>
      </c>
      <c r="E109" s="400" t="s">
        <v>296</v>
      </c>
      <c r="F109" s="400">
        <v>6</v>
      </c>
      <c r="G109" s="400" t="s">
        <v>109</v>
      </c>
      <c r="H109" s="400" t="s">
        <v>275</v>
      </c>
      <c r="I109" s="400" t="s">
        <v>733</v>
      </c>
      <c r="J109" s="337"/>
      <c r="K109" s="337"/>
      <c r="L109" s="337" t="s">
        <v>469</v>
      </c>
      <c r="M109" s="400">
        <v>8</v>
      </c>
      <c r="N109" s="400" t="s">
        <v>79</v>
      </c>
      <c r="O109" s="400" t="s">
        <v>91</v>
      </c>
      <c r="P109" s="400" t="s">
        <v>117</v>
      </c>
      <c r="Q109" s="400" t="s">
        <v>93</v>
      </c>
      <c r="R109" s="239"/>
      <c r="S109" s="50"/>
      <c r="T109" s="50"/>
      <c r="U109" s="50"/>
      <c r="V109" s="50"/>
      <c r="W109" s="50"/>
      <c r="X109" s="50"/>
    </row>
    <row r="110" spans="1:24" x14ac:dyDescent="0.2">
      <c r="A110" s="45"/>
      <c r="B110" s="62" t="str">
        <f t="shared" si="6"/>
        <v>topKOUTEINAME</v>
      </c>
      <c r="C110" s="558" t="s">
        <v>1379</v>
      </c>
      <c r="D110" s="400" t="s">
        <v>735</v>
      </c>
      <c r="E110" s="400" t="s">
        <v>296</v>
      </c>
      <c r="F110" s="400">
        <v>60</v>
      </c>
      <c r="G110" s="400" t="s">
        <v>109</v>
      </c>
      <c r="H110" s="400" t="s">
        <v>113</v>
      </c>
      <c r="I110" s="400" t="s">
        <v>736</v>
      </c>
      <c r="J110" s="337"/>
      <c r="K110" s="337"/>
      <c r="L110" s="337" t="s">
        <v>469</v>
      </c>
      <c r="M110" s="400">
        <v>62</v>
      </c>
      <c r="N110" s="400" t="s">
        <v>88</v>
      </c>
      <c r="O110" s="400" t="s">
        <v>91</v>
      </c>
      <c r="P110" s="400" t="s">
        <v>117</v>
      </c>
      <c r="Q110" s="400" t="s">
        <v>95</v>
      </c>
      <c r="R110" s="354"/>
      <c r="S110" s="50"/>
      <c r="T110" s="50"/>
      <c r="U110" s="50"/>
      <c r="V110" s="50"/>
      <c r="W110" s="50"/>
      <c r="X110" s="50"/>
    </row>
    <row r="111" spans="1:24" x14ac:dyDescent="0.2">
      <c r="A111" s="45"/>
      <c r="B111" s="62" t="str">
        <f t="shared" si="6"/>
        <v>topTEIJITIME</v>
      </c>
      <c r="C111" s="558" t="s">
        <v>1379</v>
      </c>
      <c r="D111" s="400" t="s">
        <v>808</v>
      </c>
      <c r="E111" s="400" t="s">
        <v>796</v>
      </c>
      <c r="F111" s="400">
        <v>52</v>
      </c>
      <c r="G111" s="400" t="s">
        <v>109</v>
      </c>
      <c r="H111" s="400" t="s">
        <v>113</v>
      </c>
      <c r="I111" s="400" t="s">
        <v>1380</v>
      </c>
      <c r="J111" s="400"/>
      <c r="K111" s="400"/>
      <c r="L111" s="400" t="s">
        <v>469</v>
      </c>
      <c r="M111" s="400">
        <v>54</v>
      </c>
      <c r="N111" s="400" t="s">
        <v>537</v>
      </c>
      <c r="O111" s="400" t="s">
        <v>91</v>
      </c>
      <c r="P111" s="400" t="s">
        <v>117</v>
      </c>
      <c r="Q111" s="400" t="s">
        <v>95</v>
      </c>
      <c r="R111" s="239"/>
      <c r="S111" s="50"/>
      <c r="T111" s="50"/>
      <c r="U111" s="50"/>
      <c r="V111" s="50"/>
      <c r="W111" s="50"/>
      <c r="X111" s="50"/>
    </row>
    <row r="112" spans="1:24" x14ac:dyDescent="0.2">
      <c r="A112" s="45"/>
      <c r="B112" s="62" t="str">
        <f t="shared" si="6"/>
        <v>topZANGYOTIME</v>
      </c>
      <c r="C112" s="558" t="s">
        <v>1379</v>
      </c>
      <c r="D112" s="400" t="s">
        <v>810</v>
      </c>
      <c r="E112" s="400" t="s">
        <v>796</v>
      </c>
      <c r="F112" s="400">
        <v>52</v>
      </c>
      <c r="G112" s="400" t="s">
        <v>109</v>
      </c>
      <c r="H112" s="400" t="s">
        <v>113</v>
      </c>
      <c r="I112" s="400" t="s">
        <v>1154</v>
      </c>
      <c r="J112" s="400"/>
      <c r="K112" s="400"/>
      <c r="L112" s="400" t="s">
        <v>469</v>
      </c>
      <c r="M112" s="400">
        <v>54</v>
      </c>
      <c r="N112" s="400" t="s">
        <v>537</v>
      </c>
      <c r="O112" s="400" t="s">
        <v>91</v>
      </c>
      <c r="P112" s="400" t="s">
        <v>117</v>
      </c>
      <c r="Q112" s="400" t="s">
        <v>95</v>
      </c>
      <c r="R112" s="235"/>
      <c r="S112" s="50"/>
      <c r="T112" s="50"/>
      <c r="U112" s="50"/>
      <c r="V112" s="50"/>
      <c r="W112" s="50"/>
      <c r="X112" s="50"/>
    </row>
    <row r="113" spans="1:24" x14ac:dyDescent="0.2">
      <c r="A113" s="45"/>
      <c r="B113" s="62" t="str">
        <f t="shared" si="6"/>
        <v>topSAGYOUDATE</v>
      </c>
      <c r="C113" s="558" t="s">
        <v>1379</v>
      </c>
      <c r="D113" s="400" t="s">
        <v>792</v>
      </c>
      <c r="E113" s="400" t="s">
        <v>760</v>
      </c>
      <c r="F113" s="400">
        <v>10</v>
      </c>
      <c r="G113" s="400" t="s">
        <v>109</v>
      </c>
      <c r="H113" s="400" t="s">
        <v>113</v>
      </c>
      <c r="I113" s="400" t="s">
        <v>794</v>
      </c>
      <c r="J113" s="400"/>
      <c r="K113" s="400"/>
      <c r="L113" s="400" t="s">
        <v>472</v>
      </c>
      <c r="M113" s="400">
        <v>12</v>
      </c>
      <c r="N113" s="400" t="s">
        <v>463</v>
      </c>
      <c r="O113" s="400" t="s">
        <v>91</v>
      </c>
      <c r="P113" s="400" t="s">
        <v>117</v>
      </c>
      <c r="Q113" s="400" t="s">
        <v>93</v>
      </c>
      <c r="R113" s="235"/>
      <c r="S113" s="50"/>
      <c r="T113" s="50"/>
      <c r="U113" s="50"/>
      <c r="V113" s="50"/>
      <c r="W113" s="50"/>
      <c r="X113" s="50"/>
    </row>
    <row r="114" spans="1:24" x14ac:dyDescent="0.2">
      <c r="A114" s="45" t="s">
        <v>691</v>
      </c>
      <c r="B114" s="62"/>
      <c r="C114" s="236"/>
      <c r="D114" s="50"/>
      <c r="E114" s="50"/>
      <c r="F114" s="50"/>
      <c r="G114" s="50"/>
      <c r="H114" s="50"/>
      <c r="I114" s="50"/>
      <c r="J114" s="50"/>
      <c r="K114" s="50"/>
      <c r="L114" s="385"/>
      <c r="M114" s="385"/>
      <c r="N114" s="385"/>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5"/>
      <c r="M115" s="385"/>
      <c r="N115" s="385"/>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5"/>
      <c r="M116" s="385"/>
      <c r="N116" s="385"/>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5"/>
      <c r="M117" s="385"/>
      <c r="N117" s="385"/>
      <c r="O117" s="50"/>
      <c r="P117" s="50"/>
      <c r="Q117" s="50"/>
      <c r="R117" s="235"/>
      <c r="S117" s="50"/>
      <c r="T117" s="50"/>
      <c r="U117" s="50"/>
      <c r="V117" s="50"/>
      <c r="W117" s="50"/>
      <c r="X117" s="50"/>
    </row>
    <row r="118" spans="1:24" x14ac:dyDescent="0.2">
      <c r="A118" s="45"/>
      <c r="B118" s="62"/>
      <c r="C118" s="236"/>
      <c r="D118" s="50"/>
      <c r="E118" s="50"/>
      <c r="F118" s="50"/>
      <c r="G118" s="50"/>
      <c r="H118" s="50"/>
      <c r="I118" s="50"/>
      <c r="J118" s="50"/>
      <c r="K118" s="50"/>
      <c r="L118" s="385"/>
      <c r="M118" s="385"/>
      <c r="N118" s="385"/>
      <c r="O118" s="50"/>
      <c r="P118" s="50"/>
      <c r="Q118" s="50"/>
      <c r="R118" s="235"/>
      <c r="S118" s="50"/>
      <c r="T118" s="50"/>
      <c r="U118" s="50"/>
      <c r="V118" s="50"/>
      <c r="W118" s="50"/>
      <c r="X118" s="50"/>
    </row>
    <row r="119" spans="1:24" x14ac:dyDescent="0.2">
      <c r="A119" s="45"/>
      <c r="B119" s="62"/>
      <c r="C119" s="60"/>
      <c r="D119" s="50"/>
      <c r="E119" s="50"/>
      <c r="F119" s="50"/>
      <c r="G119" s="50"/>
      <c r="H119" s="50"/>
      <c r="I119" s="50"/>
      <c r="J119" s="50"/>
      <c r="K119" s="50"/>
      <c r="L119" s="385"/>
      <c r="M119" s="385"/>
      <c r="N119" s="385"/>
      <c r="O119" s="50"/>
      <c r="P119" s="50"/>
      <c r="Q119" s="50"/>
      <c r="R119" s="91"/>
      <c r="S119" s="50"/>
      <c r="T119" s="50"/>
      <c r="U119" s="50"/>
      <c r="V119" s="50"/>
      <c r="W119" s="50"/>
      <c r="X119" s="50"/>
    </row>
    <row r="120" spans="1:24" x14ac:dyDescent="0.2">
      <c r="A120" s="45"/>
      <c r="B120" s="62"/>
      <c r="C120" s="236"/>
      <c r="D120" s="50"/>
      <c r="E120" s="50"/>
      <c r="F120" s="50"/>
      <c r="G120" s="50"/>
      <c r="H120" s="50"/>
      <c r="I120" s="50"/>
      <c r="J120" s="50"/>
      <c r="K120" s="50"/>
      <c r="L120" s="387"/>
      <c r="M120" s="385"/>
      <c r="N120" s="385"/>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5"/>
      <c r="M121" s="385"/>
      <c r="N121" s="385"/>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5"/>
      <c r="M122" s="385"/>
      <c r="N122" s="385"/>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5"/>
      <c r="M123" s="385"/>
      <c r="N123" s="385"/>
      <c r="O123" s="50"/>
      <c r="P123" s="50"/>
      <c r="Q123" s="50"/>
      <c r="R123" s="235"/>
      <c r="S123" s="50"/>
      <c r="T123" s="50"/>
      <c r="U123" s="50"/>
      <c r="V123" s="50"/>
      <c r="W123" s="50"/>
      <c r="X123" s="50"/>
    </row>
    <row r="124" spans="1:24" x14ac:dyDescent="0.2">
      <c r="A124" s="45"/>
      <c r="B124" s="62"/>
      <c r="C124" s="236"/>
      <c r="D124" s="50"/>
      <c r="E124" s="50"/>
      <c r="F124" s="50"/>
      <c r="G124" s="50"/>
      <c r="H124" s="50"/>
      <c r="I124" s="50"/>
      <c r="J124" s="50"/>
      <c r="K124" s="50"/>
      <c r="L124" s="385"/>
      <c r="M124" s="385"/>
      <c r="N124" s="385"/>
      <c r="O124" s="50"/>
      <c r="P124" s="50"/>
      <c r="Q124" s="50"/>
      <c r="R124" s="235"/>
      <c r="S124" s="50"/>
      <c r="T124" s="50"/>
      <c r="U124" s="50"/>
      <c r="V124" s="50"/>
      <c r="W124" s="50"/>
      <c r="X124" s="50"/>
    </row>
    <row r="125" spans="1:24" x14ac:dyDescent="0.2">
      <c r="A125" s="45"/>
      <c r="B125" s="62"/>
      <c r="C125" s="50"/>
      <c r="D125" s="50"/>
      <c r="E125" s="50"/>
      <c r="F125" s="50"/>
      <c r="G125" s="50"/>
      <c r="H125" s="50"/>
      <c r="I125" s="50"/>
      <c r="J125" s="50"/>
      <c r="K125" s="50"/>
      <c r="L125" s="385"/>
      <c r="M125" s="385"/>
      <c r="N125" s="385"/>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5"/>
      <c r="M126" s="385"/>
      <c r="N126" s="385"/>
      <c r="O126" s="50"/>
      <c r="P126" s="50"/>
      <c r="Q126" s="50"/>
      <c r="R126" s="50"/>
      <c r="S126" s="50"/>
      <c r="T126" s="50"/>
      <c r="U126" s="50"/>
      <c r="V126" s="50"/>
      <c r="W126" s="50"/>
      <c r="X126" s="50"/>
    </row>
    <row r="127" spans="1:24" x14ac:dyDescent="0.2">
      <c r="A127" s="45"/>
      <c r="B127" s="62"/>
      <c r="C127" s="50"/>
      <c r="D127" s="50"/>
      <c r="E127" s="50"/>
      <c r="F127" s="50"/>
      <c r="G127" s="50"/>
      <c r="H127" s="50"/>
      <c r="I127" s="50"/>
      <c r="J127" s="50"/>
      <c r="K127" s="50"/>
      <c r="L127" s="385"/>
      <c r="M127" s="385"/>
      <c r="N127" s="385"/>
      <c r="O127" s="50"/>
      <c r="P127" s="50"/>
      <c r="Q127" s="50"/>
      <c r="R127" s="308"/>
      <c r="S127" s="50"/>
      <c r="T127" s="50"/>
      <c r="U127" s="50"/>
      <c r="V127" s="50"/>
      <c r="W127" s="50"/>
      <c r="X127" s="50"/>
    </row>
    <row r="128" spans="1:24" x14ac:dyDescent="0.2">
      <c r="A128" s="45"/>
      <c r="B128" s="62"/>
      <c r="C128" s="50"/>
      <c r="D128" s="50"/>
      <c r="E128" s="50"/>
      <c r="F128" s="50"/>
      <c r="G128" s="50"/>
      <c r="H128" s="50"/>
      <c r="I128" s="50"/>
      <c r="J128" s="50"/>
      <c r="K128" s="50"/>
      <c r="L128" s="385"/>
      <c r="M128" s="385"/>
      <c r="N128" s="385"/>
      <c r="O128" s="50"/>
      <c r="P128" s="50"/>
      <c r="Q128" s="50"/>
      <c r="R128" s="50"/>
      <c r="S128" s="50"/>
      <c r="T128" s="50"/>
      <c r="U128" s="50"/>
      <c r="V128" s="50"/>
      <c r="W128" s="50"/>
      <c r="X128" s="50"/>
    </row>
    <row r="129" spans="1:24" x14ac:dyDescent="0.2">
      <c r="A129" s="45"/>
      <c r="B129" s="62"/>
      <c r="C129" s="50"/>
      <c r="D129" s="50"/>
      <c r="E129" s="50"/>
      <c r="F129" s="50"/>
      <c r="G129" s="50"/>
      <c r="H129" s="50"/>
      <c r="I129" s="50"/>
      <c r="J129" s="50"/>
      <c r="K129" s="50"/>
      <c r="L129" s="385"/>
      <c r="M129" s="385"/>
      <c r="N129" s="385"/>
      <c r="O129" s="50"/>
      <c r="P129" s="50"/>
      <c r="Q129" s="50"/>
      <c r="R129" s="50"/>
      <c r="S129" s="50"/>
      <c r="T129" s="50"/>
      <c r="U129" s="50"/>
      <c r="V129" s="50"/>
      <c r="W129" s="50"/>
      <c r="X129" s="50"/>
    </row>
    <row r="130" spans="1:24" x14ac:dyDescent="0.2">
      <c r="A130" s="45"/>
      <c r="B130" s="62"/>
      <c r="C130" s="50"/>
      <c r="D130" s="50"/>
      <c r="E130" s="50"/>
      <c r="F130" s="50"/>
      <c r="G130" s="358"/>
      <c r="H130" s="50"/>
      <c r="I130" s="50"/>
      <c r="J130" s="50"/>
      <c r="K130" s="50"/>
      <c r="L130" s="385"/>
      <c r="M130" s="385"/>
      <c r="N130" s="385"/>
      <c r="O130" s="50"/>
      <c r="P130" s="50"/>
      <c r="Q130" s="50"/>
      <c r="R130" s="50"/>
      <c r="S130" s="50"/>
      <c r="T130" s="50"/>
      <c r="U130" s="50"/>
      <c r="V130" s="50"/>
      <c r="W130" s="50"/>
      <c r="X130" s="50"/>
    </row>
    <row r="131" spans="1:24" x14ac:dyDescent="0.2">
      <c r="A131" s="45"/>
      <c r="B131" s="62"/>
      <c r="C131" s="50"/>
      <c r="D131" s="50"/>
      <c r="E131" s="50"/>
      <c r="F131" s="50"/>
      <c r="G131" s="50"/>
      <c r="H131" s="50"/>
      <c r="I131" s="50"/>
      <c r="J131" s="316"/>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316"/>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0"/>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8"/>
      <c r="K135" s="50"/>
      <c r="L135" s="50"/>
      <c r="M135" s="50"/>
      <c r="N135" s="50"/>
      <c r="O135" s="50"/>
      <c r="P135" s="50"/>
      <c r="Q135" s="50"/>
      <c r="R135" s="50"/>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239"/>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354"/>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c r="C139" s="50"/>
      <c r="D139" s="50"/>
      <c r="E139" s="50"/>
      <c r="F139" s="50"/>
      <c r="G139" s="50"/>
      <c r="H139" s="50"/>
      <c r="I139" s="50"/>
      <c r="J139" s="50"/>
      <c r="K139" s="50"/>
      <c r="L139" s="50"/>
      <c r="M139" s="50"/>
      <c r="N139" s="50"/>
      <c r="O139" s="50"/>
      <c r="P139" s="50"/>
      <c r="Q139" s="50"/>
      <c r="R139" s="50"/>
      <c r="S139" s="50"/>
      <c r="T139" s="50"/>
      <c r="U139" s="50"/>
      <c r="V139" s="50"/>
      <c r="W139" s="50"/>
      <c r="X139" s="50"/>
    </row>
    <row r="140" spans="1:24" x14ac:dyDescent="0.2">
      <c r="A140" s="45"/>
      <c r="B140" s="62" t="str">
        <f t="shared" ref="B140:B184" si="7">C140&amp;D140</f>
        <v/>
      </c>
      <c r="C140" s="50"/>
      <c r="D140" s="50"/>
      <c r="E140" s="50"/>
      <c r="F140" s="50"/>
      <c r="G140" s="50"/>
      <c r="H140" s="50"/>
      <c r="I140" s="50"/>
      <c r="J140" s="50"/>
      <c r="K140" s="50"/>
      <c r="L140" s="50"/>
      <c r="M140" s="50"/>
      <c r="N140" s="385"/>
      <c r="O140" s="50"/>
      <c r="P140" s="50"/>
      <c r="Q140" s="50"/>
      <c r="R140" s="50"/>
      <c r="S140" s="50"/>
      <c r="T140" s="50"/>
      <c r="U140" s="50"/>
      <c r="V140" s="50"/>
      <c r="W140" s="50"/>
      <c r="X140" s="50"/>
    </row>
    <row r="141" spans="1:24" x14ac:dyDescent="0.2">
      <c r="A141" s="45"/>
      <c r="B141" s="62" t="str">
        <f t="shared" si="7"/>
        <v/>
      </c>
      <c r="C141" s="50"/>
      <c r="D141" s="50"/>
      <c r="E141" s="50"/>
      <c r="F141" s="50"/>
      <c r="G141" s="50"/>
      <c r="H141" s="50"/>
      <c r="I141" s="50"/>
      <c r="J141" s="50"/>
      <c r="K141" s="50"/>
      <c r="L141" s="50"/>
      <c r="M141" s="50"/>
      <c r="N141" s="385"/>
      <c r="O141" s="50"/>
      <c r="P141" s="50"/>
      <c r="Q141" s="50"/>
      <c r="R141" s="50"/>
      <c r="S141" s="50"/>
      <c r="T141" s="50"/>
      <c r="U141" s="50"/>
      <c r="V141" s="50"/>
      <c r="W141" s="50"/>
      <c r="X141" s="50"/>
    </row>
    <row r="142" spans="1:24" x14ac:dyDescent="0.2">
      <c r="A142" s="45"/>
      <c r="B142" s="62" t="str">
        <f t="shared" si="7"/>
        <v/>
      </c>
      <c r="C142" s="50"/>
      <c r="D142" s="50"/>
      <c r="E142" s="50"/>
      <c r="F142" s="50"/>
      <c r="G142" s="50"/>
      <c r="H142" s="50"/>
      <c r="I142" s="50"/>
      <c r="J142" s="50"/>
      <c r="K142" s="50"/>
      <c r="L142" s="50"/>
      <c r="M142" s="50"/>
      <c r="N142" s="385"/>
      <c r="O142" s="50"/>
      <c r="P142" s="50"/>
      <c r="Q142" s="50"/>
      <c r="R142" s="50"/>
      <c r="S142" s="50"/>
      <c r="T142" s="50"/>
      <c r="U142" s="50"/>
      <c r="V142" s="50"/>
      <c r="W142" s="50"/>
      <c r="X142" s="50"/>
    </row>
    <row r="143" spans="1:24" x14ac:dyDescent="0.2">
      <c r="A143" s="45"/>
      <c r="B143" s="62" t="str">
        <f t="shared" si="7"/>
        <v/>
      </c>
      <c r="C143" s="50"/>
      <c r="D143" s="50"/>
      <c r="E143" s="50"/>
      <c r="F143" s="50"/>
      <c r="G143" s="50"/>
      <c r="H143" s="50"/>
      <c r="I143" s="50"/>
      <c r="J143" s="50"/>
      <c r="K143" s="50"/>
      <c r="L143" s="50"/>
      <c r="M143" s="50"/>
      <c r="N143" s="385"/>
      <c r="O143" s="50"/>
      <c r="P143" s="50"/>
      <c r="Q143" s="50"/>
      <c r="R143" s="50"/>
      <c r="S143" s="50"/>
      <c r="T143" s="50"/>
      <c r="U143" s="50"/>
      <c r="V143" s="50"/>
      <c r="W143" s="50"/>
      <c r="X143" s="50"/>
    </row>
    <row r="144" spans="1:24" x14ac:dyDescent="0.2">
      <c r="A144" s="45"/>
      <c r="B144" s="62" t="str">
        <f t="shared" si="7"/>
        <v/>
      </c>
      <c r="C144" s="50"/>
      <c r="D144" s="50"/>
      <c r="E144" s="50"/>
      <c r="F144" s="50"/>
      <c r="G144" s="50"/>
      <c r="H144" s="50"/>
      <c r="I144" s="50"/>
      <c r="J144" s="50"/>
      <c r="K144" s="50"/>
      <c r="L144" s="50"/>
      <c r="M144" s="50"/>
      <c r="N144" s="385"/>
      <c r="O144" s="50"/>
      <c r="P144" s="50"/>
      <c r="Q144" s="50"/>
      <c r="R144" s="50"/>
      <c r="S144" s="50"/>
      <c r="T144" s="50"/>
      <c r="U144" s="50"/>
      <c r="V144" s="50"/>
      <c r="W144" s="50"/>
      <c r="X144" s="50"/>
    </row>
    <row r="145" spans="1:24" x14ac:dyDescent="0.2">
      <c r="A145" s="45"/>
      <c r="B145" s="62" t="str">
        <f t="shared" si="7"/>
        <v/>
      </c>
      <c r="C145" s="50"/>
      <c r="D145" s="50"/>
      <c r="E145" s="50"/>
      <c r="F145" s="50"/>
      <c r="G145" s="50"/>
      <c r="H145" s="50"/>
      <c r="I145" s="50"/>
      <c r="J145" s="50"/>
      <c r="K145" s="50"/>
      <c r="L145" s="50"/>
      <c r="M145" s="50"/>
      <c r="N145" s="387"/>
      <c r="O145" s="50"/>
      <c r="P145" s="50"/>
      <c r="Q145" s="50"/>
      <c r="R145" s="238"/>
      <c r="S145" s="50"/>
      <c r="T145" s="50"/>
      <c r="U145" s="50"/>
      <c r="V145" s="50"/>
      <c r="W145" s="50"/>
      <c r="X145" s="50"/>
    </row>
    <row r="146" spans="1:24" x14ac:dyDescent="0.2">
      <c r="A146" s="45"/>
      <c r="B146" s="62" t="str">
        <f t="shared" si="7"/>
        <v/>
      </c>
      <c r="C146" s="50"/>
      <c r="D146" s="50"/>
      <c r="E146" s="50"/>
      <c r="F146" s="50"/>
      <c r="G146" s="50"/>
      <c r="H146" s="50"/>
      <c r="I146" s="50"/>
      <c r="J146" s="50"/>
      <c r="K146" s="50"/>
      <c r="L146" s="50"/>
      <c r="M146" s="50"/>
      <c r="N146" s="385"/>
      <c r="O146" s="50"/>
      <c r="P146" s="50"/>
      <c r="Q146" s="50"/>
      <c r="R146" s="314"/>
      <c r="S146" s="50"/>
      <c r="T146" s="50"/>
      <c r="U146" s="50"/>
      <c r="V146" s="50"/>
      <c r="W146" s="50"/>
      <c r="X146" s="50"/>
    </row>
    <row r="147" spans="1:24" x14ac:dyDescent="0.2">
      <c r="A147" s="45"/>
      <c r="B147" s="62" t="str">
        <f t="shared" si="7"/>
        <v/>
      </c>
      <c r="C147" s="50"/>
      <c r="D147" s="50"/>
      <c r="E147" s="50"/>
      <c r="F147" s="50"/>
      <c r="G147" s="50"/>
      <c r="H147" s="50"/>
      <c r="I147" s="50"/>
      <c r="J147" s="50"/>
      <c r="K147" s="50"/>
      <c r="L147" s="50"/>
      <c r="M147" s="50"/>
      <c r="N147" s="385"/>
      <c r="O147" s="50"/>
      <c r="P147" s="50"/>
      <c r="Q147" s="50"/>
      <c r="R147" s="50"/>
      <c r="S147" s="50"/>
      <c r="T147" s="50"/>
      <c r="U147" s="50"/>
      <c r="V147" s="50"/>
      <c r="W147" s="50"/>
      <c r="X147" s="50"/>
    </row>
    <row r="148" spans="1:24" x14ac:dyDescent="0.2">
      <c r="A148" s="45"/>
      <c r="B148" s="62" t="str">
        <f t="shared" si="7"/>
        <v/>
      </c>
      <c r="C148" s="50"/>
      <c r="D148" s="50"/>
      <c r="E148" s="50"/>
      <c r="F148" s="50"/>
      <c r="G148" s="50"/>
      <c r="H148" s="50"/>
      <c r="I148" s="50"/>
      <c r="J148" s="50"/>
      <c r="K148" s="50"/>
      <c r="L148" s="50"/>
      <c r="M148" s="50"/>
      <c r="N148" s="385"/>
      <c r="O148" s="50"/>
      <c r="P148" s="50"/>
      <c r="Q148" s="50"/>
      <c r="R148" s="50"/>
      <c r="S148" s="50"/>
      <c r="T148" s="50"/>
      <c r="U148" s="50"/>
      <c r="V148" s="50"/>
      <c r="W148" s="50"/>
      <c r="X148" s="50"/>
    </row>
    <row r="149" spans="1:24" x14ac:dyDescent="0.2">
      <c r="A149" s="45"/>
      <c r="B149" s="62" t="str">
        <f t="shared" si="7"/>
        <v/>
      </c>
      <c r="C149" s="50"/>
      <c r="D149" s="50"/>
      <c r="E149" s="50"/>
      <c r="F149" s="50"/>
      <c r="G149" s="50"/>
      <c r="H149" s="50"/>
      <c r="I149" s="50"/>
      <c r="J149" s="50"/>
      <c r="K149" s="50"/>
      <c r="L149" s="50"/>
      <c r="M149" s="50"/>
      <c r="N149" s="385"/>
      <c r="O149" s="50"/>
      <c r="P149" s="50"/>
      <c r="Q149" s="50"/>
      <c r="R149" s="50"/>
      <c r="S149" s="50"/>
      <c r="T149" s="50"/>
      <c r="U149" s="50"/>
      <c r="V149" s="50"/>
      <c r="W149" s="50"/>
      <c r="X149" s="50"/>
    </row>
    <row r="150" spans="1:24" x14ac:dyDescent="0.2">
      <c r="A150" s="45"/>
      <c r="B150" s="62" t="str">
        <f t="shared" si="7"/>
        <v/>
      </c>
      <c r="C150" s="50"/>
      <c r="D150" s="50"/>
      <c r="E150" s="50"/>
      <c r="F150" s="50"/>
      <c r="G150" s="50"/>
      <c r="H150" s="50"/>
      <c r="I150" s="50"/>
      <c r="J150" s="50"/>
      <c r="K150" s="50"/>
      <c r="L150" s="50"/>
      <c r="M150" s="50"/>
      <c r="N150" s="385"/>
      <c r="O150" s="50"/>
      <c r="P150" s="50"/>
      <c r="Q150" s="50"/>
      <c r="R150" s="50"/>
      <c r="S150" s="50"/>
      <c r="T150" s="50"/>
      <c r="U150" s="50"/>
      <c r="V150" s="50"/>
      <c r="W150" s="50"/>
      <c r="X150" s="50"/>
    </row>
    <row r="151" spans="1:24" x14ac:dyDescent="0.2">
      <c r="A151" s="45"/>
      <c r="B151" s="62" t="str">
        <f t="shared" si="7"/>
        <v/>
      </c>
      <c r="C151" s="50"/>
      <c r="D151" s="50"/>
      <c r="E151" s="50"/>
      <c r="F151" s="50"/>
      <c r="G151" s="50"/>
      <c r="H151" s="50"/>
      <c r="I151" s="50"/>
      <c r="J151" s="50"/>
      <c r="K151" s="50"/>
      <c r="L151" s="50"/>
      <c r="M151" s="50"/>
      <c r="N151" s="385"/>
      <c r="O151" s="50"/>
      <c r="P151" s="50"/>
      <c r="Q151" s="50"/>
      <c r="R151" s="50"/>
      <c r="S151" s="50"/>
      <c r="T151" s="50"/>
      <c r="U151" s="50"/>
      <c r="V151" s="50"/>
      <c r="W151" s="50"/>
      <c r="X151" s="50"/>
    </row>
    <row r="152" spans="1:24" x14ac:dyDescent="0.2">
      <c r="A152" s="45"/>
      <c r="B152" s="62" t="str">
        <f t="shared" si="7"/>
        <v/>
      </c>
      <c r="C152" s="50"/>
      <c r="D152" s="50"/>
      <c r="E152" s="50"/>
      <c r="F152" s="50"/>
      <c r="G152" s="50"/>
      <c r="H152" s="50"/>
      <c r="I152" s="50"/>
      <c r="J152" s="50"/>
      <c r="K152" s="50"/>
      <c r="L152" s="50"/>
      <c r="M152" s="50"/>
      <c r="N152" s="385"/>
      <c r="O152" s="50"/>
      <c r="P152" s="50"/>
      <c r="Q152" s="50"/>
      <c r="R152" s="50"/>
      <c r="S152" s="50"/>
      <c r="T152" s="50"/>
      <c r="U152" s="50"/>
      <c r="V152" s="50"/>
      <c r="W152" s="50"/>
      <c r="X152" s="50"/>
    </row>
    <row r="153" spans="1:24" x14ac:dyDescent="0.2">
      <c r="A153" s="45"/>
      <c r="B153" s="62" t="str">
        <f t="shared" si="7"/>
        <v/>
      </c>
      <c r="C153" s="50"/>
      <c r="D153" s="50"/>
      <c r="E153" s="50"/>
      <c r="F153" s="50"/>
      <c r="G153" s="50"/>
      <c r="H153" s="50"/>
      <c r="I153" s="50"/>
      <c r="J153" s="50"/>
      <c r="K153" s="50"/>
      <c r="L153" s="50"/>
      <c r="M153" s="50"/>
      <c r="N153" s="385"/>
      <c r="O153" s="50"/>
      <c r="P153" s="50"/>
      <c r="Q153" s="50"/>
      <c r="R153" s="50"/>
      <c r="S153" s="50"/>
      <c r="T153" s="50"/>
      <c r="U153" s="50"/>
      <c r="V153" s="50"/>
      <c r="W153" s="50"/>
      <c r="X153" s="50"/>
    </row>
    <row r="154" spans="1:24" x14ac:dyDescent="0.2">
      <c r="A154" s="45"/>
      <c r="B154" s="62" t="str">
        <f t="shared" si="7"/>
        <v/>
      </c>
      <c r="C154" s="50"/>
      <c r="D154" s="50"/>
      <c r="E154" s="50"/>
      <c r="F154" s="50"/>
      <c r="G154" s="50"/>
      <c r="H154" s="50"/>
      <c r="I154" s="50"/>
      <c r="J154" s="50"/>
      <c r="K154" s="50"/>
      <c r="L154" s="50"/>
      <c r="M154" s="50"/>
      <c r="N154" s="385"/>
      <c r="O154" s="50"/>
      <c r="P154" s="50"/>
      <c r="Q154" s="50"/>
      <c r="R154" s="50"/>
      <c r="S154" s="50"/>
      <c r="T154" s="50"/>
      <c r="U154" s="50"/>
      <c r="V154" s="50"/>
      <c r="W154" s="50"/>
      <c r="X154" s="50"/>
    </row>
    <row r="155" spans="1:24" x14ac:dyDescent="0.2">
      <c r="A155" s="45"/>
      <c r="B155" s="62" t="str">
        <f t="shared" si="7"/>
        <v/>
      </c>
      <c r="C155" s="50"/>
      <c r="D155" s="50"/>
      <c r="E155" s="50"/>
      <c r="F155" s="50"/>
      <c r="G155" s="50"/>
      <c r="H155" s="50"/>
      <c r="I155" s="50"/>
      <c r="J155" s="50"/>
      <c r="K155" s="50"/>
      <c r="L155" s="50"/>
      <c r="M155" s="50"/>
      <c r="N155" s="385"/>
      <c r="O155" s="50"/>
      <c r="P155" s="50"/>
      <c r="Q155" s="50"/>
      <c r="R155" s="50"/>
      <c r="S155" s="50"/>
      <c r="T155" s="50"/>
      <c r="U155" s="50"/>
      <c r="V155" s="50"/>
      <c r="W155" s="50"/>
      <c r="X155" s="50"/>
    </row>
    <row r="156" spans="1:24" x14ac:dyDescent="0.2">
      <c r="A156" s="45"/>
      <c r="B156" s="62" t="str">
        <f t="shared" si="7"/>
        <v/>
      </c>
      <c r="C156" s="50"/>
      <c r="D156" s="50"/>
      <c r="E156" s="50"/>
      <c r="F156" s="50"/>
      <c r="G156" s="50"/>
      <c r="H156" s="50"/>
      <c r="I156" s="50"/>
      <c r="J156" s="357"/>
      <c r="K156" s="50"/>
      <c r="L156" s="50"/>
      <c r="M156" s="50"/>
      <c r="N156" s="385"/>
      <c r="O156" s="50"/>
      <c r="P156" s="50"/>
      <c r="Q156" s="50"/>
      <c r="R156" s="50"/>
      <c r="S156" s="50"/>
      <c r="T156" s="50"/>
      <c r="U156" s="50"/>
      <c r="V156" s="50"/>
      <c r="W156" s="50"/>
      <c r="X156" s="50"/>
    </row>
    <row r="157" spans="1:24" x14ac:dyDescent="0.2">
      <c r="A157" s="45"/>
      <c r="B157" s="62" t="str">
        <f t="shared" si="7"/>
        <v/>
      </c>
      <c r="C157" s="50"/>
      <c r="D157" s="50"/>
      <c r="E157" s="50"/>
      <c r="F157" s="50"/>
      <c r="G157" s="50"/>
      <c r="H157" s="50"/>
      <c r="I157" s="50"/>
      <c r="J157" s="50"/>
      <c r="K157" s="50"/>
      <c r="L157" s="50"/>
      <c r="M157" s="50"/>
      <c r="N157" s="385"/>
      <c r="O157" s="50"/>
      <c r="P157" s="50"/>
      <c r="Q157" s="50"/>
      <c r="R157" s="50"/>
      <c r="S157" s="50"/>
      <c r="T157" s="50"/>
      <c r="U157" s="50"/>
      <c r="V157" s="50"/>
      <c r="W157" s="50"/>
      <c r="X157" s="50"/>
    </row>
    <row r="158" spans="1:24" x14ac:dyDescent="0.2">
      <c r="A158" s="45"/>
      <c r="B158" s="62" t="str">
        <f t="shared" si="7"/>
        <v/>
      </c>
      <c r="C158" s="50"/>
      <c r="D158" s="50"/>
      <c r="E158" s="50"/>
      <c r="F158" s="50"/>
      <c r="G158" s="50"/>
      <c r="H158" s="50"/>
      <c r="I158" s="50"/>
      <c r="J158" s="50"/>
      <c r="K158" s="50"/>
      <c r="L158" s="50"/>
      <c r="M158" s="50"/>
      <c r="N158" s="50"/>
      <c r="O158" s="50"/>
      <c r="P158" s="50"/>
      <c r="Q158" s="50"/>
      <c r="R158" s="50"/>
      <c r="S158" s="50"/>
      <c r="T158" s="50"/>
      <c r="U158" s="50"/>
      <c r="V158" s="50"/>
      <c r="W158" s="50"/>
      <c r="X158" s="50"/>
    </row>
    <row r="159" spans="1:24" x14ac:dyDescent="0.2">
      <c r="A159" s="45"/>
      <c r="B159" s="62" t="str">
        <f t="shared" si="7"/>
        <v/>
      </c>
      <c r="C159" s="50"/>
      <c r="D159" s="50"/>
      <c r="E159" s="50"/>
      <c r="F159" s="50"/>
      <c r="G159" s="50"/>
      <c r="H159" s="50"/>
      <c r="I159" s="50"/>
      <c r="J159" s="316"/>
      <c r="K159" s="50"/>
      <c r="L159" s="50"/>
      <c r="M159" s="50"/>
      <c r="N159" s="50"/>
      <c r="O159" s="50"/>
      <c r="P159" s="50"/>
      <c r="Q159" s="50"/>
      <c r="R159" s="50"/>
      <c r="S159" s="50"/>
      <c r="T159" s="50"/>
      <c r="U159" s="50"/>
      <c r="V159" s="50"/>
      <c r="W159" s="50"/>
      <c r="X159" s="50"/>
    </row>
    <row r="160" spans="1:24" x14ac:dyDescent="0.2">
      <c r="A160" s="45"/>
      <c r="B160" s="62" t="str">
        <f t="shared" si="7"/>
        <v/>
      </c>
      <c r="C160" s="50"/>
      <c r="D160" s="50"/>
      <c r="E160" s="50"/>
      <c r="F160" s="50"/>
      <c r="G160" s="50"/>
      <c r="H160" s="50"/>
      <c r="I160" s="50"/>
      <c r="J160" s="50"/>
      <c r="K160" s="50"/>
      <c r="L160" s="50"/>
      <c r="M160" s="50"/>
      <c r="N160" s="50"/>
      <c r="O160" s="50"/>
      <c r="P160" s="50"/>
      <c r="Q160" s="50"/>
      <c r="R160" s="50"/>
      <c r="S160" s="50"/>
      <c r="T160" s="50"/>
      <c r="U160" s="50"/>
      <c r="V160" s="50"/>
      <c r="W160" s="50"/>
      <c r="X160" s="50"/>
    </row>
    <row r="161" spans="1:24" x14ac:dyDescent="0.2">
      <c r="A161" s="45"/>
      <c r="B161" s="62" t="str">
        <f t="shared" si="7"/>
        <v/>
      </c>
      <c r="C161" s="50"/>
      <c r="D161" s="50"/>
      <c r="E161" s="50"/>
      <c r="F161" s="50"/>
      <c r="G161" s="50"/>
      <c r="H161" s="50"/>
      <c r="I161" s="50"/>
      <c r="J161" s="316"/>
      <c r="K161" s="50"/>
      <c r="L161" s="50"/>
      <c r="M161" s="50"/>
      <c r="N161" s="50"/>
      <c r="O161" s="50"/>
      <c r="P161" s="50"/>
      <c r="Q161" s="50"/>
      <c r="R161" s="50"/>
      <c r="S161" s="50"/>
      <c r="T161" s="50"/>
      <c r="U161" s="50"/>
      <c r="V161" s="50"/>
      <c r="W161" s="50"/>
      <c r="X161" s="50"/>
    </row>
    <row r="162" spans="1:24" x14ac:dyDescent="0.2">
      <c r="A162" s="45"/>
      <c r="B162" s="62" t="str">
        <f t="shared" si="7"/>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7"/>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7"/>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7"/>
        <v/>
      </c>
      <c r="C165" s="50"/>
      <c r="D165" s="50"/>
      <c r="E165" s="50"/>
      <c r="F165" s="50"/>
      <c r="G165" s="50"/>
      <c r="H165" s="50"/>
      <c r="I165" s="50"/>
      <c r="J165" s="50"/>
      <c r="K165" s="50"/>
      <c r="L165" s="50"/>
      <c r="M165" s="50"/>
      <c r="N165" s="50"/>
      <c r="O165" s="50"/>
      <c r="P165" s="50"/>
      <c r="Q165" s="50"/>
      <c r="R165" s="50"/>
      <c r="S165" s="50"/>
      <c r="T165" s="50"/>
      <c r="U165" s="50"/>
      <c r="V165" s="50"/>
      <c r="W165" s="50"/>
      <c r="X165" s="50"/>
    </row>
    <row r="166" spans="1:24" x14ac:dyDescent="0.2">
      <c r="A166" s="45"/>
      <c r="B166" s="62" t="str">
        <f t="shared" si="7"/>
        <v/>
      </c>
      <c r="C166" s="50"/>
      <c r="D166" s="50"/>
      <c r="E166" s="50"/>
      <c r="F166" s="50"/>
      <c r="G166" s="50"/>
      <c r="H166" s="50"/>
      <c r="I166" s="50"/>
      <c r="J166" s="316"/>
      <c r="K166" s="50"/>
      <c r="L166" s="50"/>
      <c r="M166" s="50"/>
      <c r="N166" s="50"/>
      <c r="O166" s="50"/>
      <c r="P166" s="50"/>
      <c r="Q166" s="50"/>
      <c r="R166" s="50"/>
      <c r="S166" s="50"/>
      <c r="T166" s="50"/>
      <c r="U166" s="50"/>
      <c r="V166" s="50"/>
      <c r="W166" s="50"/>
      <c r="X166" s="50"/>
    </row>
    <row r="167" spans="1:24" x14ac:dyDescent="0.2">
      <c r="A167" s="45"/>
      <c r="B167" s="62" t="str">
        <f t="shared" si="7"/>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7"/>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7"/>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7"/>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7"/>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7"/>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7"/>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7"/>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7"/>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si="7"/>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ref="B177:B182" si="8">C177&amp;D177</f>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8"/>
        <v/>
      </c>
      <c r="C178" s="50"/>
      <c r="D178" s="50"/>
      <c r="E178" s="50"/>
      <c r="F178" s="50"/>
      <c r="G178" s="50"/>
      <c r="H178" s="50"/>
      <c r="I178" s="50"/>
      <c r="J178" s="50"/>
      <c r="K178" s="50"/>
      <c r="L178" s="50"/>
      <c r="M178" s="50"/>
      <c r="N178" s="50"/>
      <c r="O178" s="50"/>
      <c r="P178" s="50"/>
      <c r="Q178" s="50"/>
      <c r="R178" s="50"/>
      <c r="S178" s="50"/>
      <c r="T178" s="50"/>
      <c r="U178" s="50"/>
      <c r="V178" s="50"/>
      <c r="W178" s="50"/>
      <c r="X178" s="50"/>
    </row>
    <row r="179" spans="1:24" x14ac:dyDescent="0.2">
      <c r="A179" s="45"/>
      <c r="B179" s="62" t="str">
        <f t="shared" si="8"/>
        <v/>
      </c>
      <c r="C179" s="50"/>
      <c r="D179" s="50"/>
      <c r="E179" s="50"/>
      <c r="F179" s="50"/>
      <c r="G179" s="50"/>
      <c r="H179" s="50"/>
      <c r="I179" s="50"/>
      <c r="J179" s="316"/>
      <c r="K179" s="50"/>
      <c r="L179" s="50"/>
      <c r="M179" s="50"/>
      <c r="N179" s="50"/>
      <c r="O179" s="50"/>
      <c r="P179" s="50"/>
      <c r="Q179" s="50"/>
      <c r="R179" s="50"/>
      <c r="S179" s="50"/>
      <c r="T179" s="50"/>
      <c r="U179" s="50"/>
      <c r="V179" s="50"/>
      <c r="W179" s="50"/>
      <c r="X179" s="50"/>
    </row>
    <row r="180" spans="1:24" x14ac:dyDescent="0.2">
      <c r="A180" s="45"/>
      <c r="B180" s="62" t="str">
        <f t="shared" si="8"/>
        <v/>
      </c>
      <c r="C180" s="50"/>
      <c r="D180" s="50"/>
      <c r="E180" s="50"/>
      <c r="F180" s="50"/>
      <c r="G180" s="50"/>
      <c r="H180" s="50"/>
      <c r="I180" s="50"/>
      <c r="J180" s="50"/>
      <c r="K180" s="50"/>
      <c r="L180" s="50"/>
      <c r="M180" s="50"/>
      <c r="N180" s="50"/>
      <c r="O180" s="50"/>
      <c r="P180" s="50"/>
      <c r="Q180" s="50"/>
      <c r="R180" s="50"/>
      <c r="S180" s="50"/>
      <c r="T180" s="50"/>
      <c r="U180" s="50"/>
      <c r="V180" s="50"/>
      <c r="W180" s="50"/>
      <c r="X180" s="50"/>
    </row>
    <row r="181" spans="1:24" x14ac:dyDescent="0.2">
      <c r="A181" s="45"/>
      <c r="B181" s="62" t="str">
        <f t="shared" si="8"/>
        <v/>
      </c>
      <c r="C181" s="50"/>
      <c r="D181" s="50"/>
      <c r="E181" s="50"/>
      <c r="F181" s="50"/>
      <c r="G181" s="50"/>
      <c r="H181" s="50"/>
      <c r="I181" s="50"/>
      <c r="J181" s="316"/>
      <c r="K181" s="50"/>
      <c r="L181" s="50"/>
      <c r="M181" s="50"/>
      <c r="N181" s="50"/>
      <c r="O181" s="50"/>
      <c r="P181" s="50"/>
      <c r="Q181" s="50"/>
      <c r="R181" s="50"/>
      <c r="S181" s="50"/>
      <c r="T181" s="50"/>
      <c r="U181" s="50"/>
      <c r="V181" s="50"/>
      <c r="W181" s="50"/>
      <c r="X181" s="50"/>
    </row>
    <row r="182" spans="1:24" x14ac:dyDescent="0.2">
      <c r="A182" s="45"/>
      <c r="B182" s="62" t="str">
        <f t="shared" si="8"/>
        <v/>
      </c>
      <c r="C182" s="50"/>
      <c r="D182" s="50"/>
      <c r="E182" s="50"/>
      <c r="F182" s="50"/>
      <c r="G182" s="50"/>
      <c r="H182" s="50"/>
      <c r="I182" s="50"/>
      <c r="J182" s="316"/>
      <c r="K182" s="50"/>
      <c r="L182" s="50"/>
      <c r="M182" s="50"/>
      <c r="N182" s="50"/>
      <c r="O182" s="50"/>
      <c r="P182" s="50"/>
      <c r="Q182" s="50"/>
      <c r="R182" s="50"/>
      <c r="S182" s="50"/>
      <c r="T182" s="50"/>
      <c r="U182" s="50"/>
      <c r="V182" s="50"/>
      <c r="W182" s="50"/>
      <c r="X182" s="50"/>
    </row>
    <row r="183" spans="1:24" x14ac:dyDescent="0.2">
      <c r="B183" s="63" t="str">
        <f t="shared" si="7"/>
        <v/>
      </c>
      <c r="C183" s="51"/>
      <c r="D183" s="51"/>
      <c r="E183" s="51"/>
      <c r="F183" s="51"/>
      <c r="G183" s="51"/>
      <c r="H183" s="50"/>
      <c r="I183" s="51"/>
      <c r="J183" s="51"/>
      <c r="K183" s="51"/>
      <c r="L183" s="51"/>
      <c r="M183" s="51"/>
      <c r="N183" s="51"/>
      <c r="O183" s="51"/>
      <c r="P183" s="51"/>
      <c r="Q183" s="50"/>
      <c r="R183" s="51"/>
      <c r="S183" s="51"/>
      <c r="T183" s="51"/>
      <c r="U183" s="51"/>
      <c r="V183" s="51"/>
      <c r="W183" s="51"/>
      <c r="X183" s="50"/>
    </row>
    <row r="184" spans="1:24" x14ac:dyDescent="0.2">
      <c r="B184" s="63" t="str">
        <f t="shared" si="7"/>
        <v/>
      </c>
      <c r="C184" s="51"/>
      <c r="D184" s="51"/>
      <c r="E184" s="51"/>
      <c r="F184" s="51"/>
      <c r="G184" s="51"/>
      <c r="H184" s="50"/>
      <c r="I184" s="51"/>
      <c r="J184" s="51"/>
      <c r="K184" s="51"/>
      <c r="L184" s="51"/>
      <c r="M184" s="51"/>
      <c r="N184" s="50"/>
      <c r="O184" s="51"/>
      <c r="P184" s="51"/>
      <c r="Q184" s="50"/>
      <c r="R184" s="51"/>
      <c r="S184" s="51"/>
      <c r="T184" s="51"/>
      <c r="U184" s="51"/>
      <c r="V184" s="51"/>
      <c r="W184" s="51"/>
      <c r="X184" s="50"/>
    </row>
    <row r="185" spans="1:24" x14ac:dyDescent="0.2">
      <c r="B185" s="62" t="str">
        <f>C185&amp;D185</f>
        <v>dmySTATUSLABEL</v>
      </c>
      <c r="C185" s="51" t="s">
        <v>315</v>
      </c>
      <c r="D185" s="51" t="s">
        <v>343</v>
      </c>
      <c r="E185" s="50" t="s">
        <v>296</v>
      </c>
      <c r="F185" s="50">
        <v>20</v>
      </c>
      <c r="G185" s="50" t="s">
        <v>109</v>
      </c>
      <c r="H185" s="50" t="s">
        <v>275</v>
      </c>
      <c r="I185" s="50" t="s">
        <v>344</v>
      </c>
      <c r="J185" s="50"/>
      <c r="K185" s="50"/>
      <c r="L185" s="50" t="s">
        <v>469</v>
      </c>
      <c r="M185" s="50">
        <v>25</v>
      </c>
      <c r="N185" s="50" t="s">
        <v>88</v>
      </c>
      <c r="O185" s="50" t="s">
        <v>91</v>
      </c>
      <c r="P185" s="50" t="s">
        <v>117</v>
      </c>
      <c r="Q185" s="50" t="s">
        <v>93</v>
      </c>
      <c r="R185" s="50"/>
      <c r="S185" s="50" t="s">
        <v>432</v>
      </c>
      <c r="T185" s="50" t="s">
        <v>449</v>
      </c>
      <c r="U185" s="50"/>
      <c r="V185" s="50"/>
      <c r="W185" s="50"/>
      <c r="X185" s="50"/>
    </row>
    <row r="186" spans="1:24" x14ac:dyDescent="0.2">
      <c r="B186" s="62" t="str">
        <f>C186&amp;D186</f>
        <v>dmyZEIRITSULABEL</v>
      </c>
      <c r="C186" s="51" t="s">
        <v>315</v>
      </c>
      <c r="D186" s="51" t="s">
        <v>536</v>
      </c>
      <c r="E186" s="50" t="s">
        <v>296</v>
      </c>
      <c r="F186" s="50">
        <v>20</v>
      </c>
      <c r="G186" s="50" t="s">
        <v>109</v>
      </c>
      <c r="H186" s="50" t="s">
        <v>275</v>
      </c>
      <c r="I186" s="50" t="s">
        <v>350</v>
      </c>
      <c r="J186" s="50"/>
      <c r="K186" s="50"/>
      <c r="L186" s="50" t="s">
        <v>469</v>
      </c>
      <c r="M186" s="50">
        <v>25</v>
      </c>
      <c r="N186" s="50" t="s">
        <v>88</v>
      </c>
      <c r="O186" s="50" t="s">
        <v>91</v>
      </c>
      <c r="P186" s="50" t="s">
        <v>117</v>
      </c>
      <c r="Q186" s="50" t="s">
        <v>93</v>
      </c>
      <c r="R186" s="50"/>
      <c r="S186" s="50"/>
      <c r="T186" s="50"/>
      <c r="U186" s="50"/>
      <c r="V186" s="50"/>
      <c r="W186" s="50"/>
      <c r="X186" s="50"/>
    </row>
    <row r="187" spans="1:24" x14ac:dyDescent="0.2">
      <c r="B187" s="62" t="str">
        <f t="shared" ref="B187:B189" si="9">C187&amp;D187</f>
        <v>dmySEIKYU</v>
      </c>
      <c r="C187" s="51" t="s">
        <v>315</v>
      </c>
      <c r="D187" s="51" t="s">
        <v>345</v>
      </c>
      <c r="E187" s="50" t="s">
        <v>296</v>
      </c>
      <c r="F187" s="50">
        <v>20</v>
      </c>
      <c r="G187" s="50" t="s">
        <v>109</v>
      </c>
      <c r="H187" s="50" t="s">
        <v>275</v>
      </c>
      <c r="I187" s="50" t="s">
        <v>347</v>
      </c>
      <c r="J187" s="50"/>
      <c r="K187" s="50"/>
      <c r="L187" s="50" t="s">
        <v>469</v>
      </c>
      <c r="M187" s="50">
        <v>22</v>
      </c>
      <c r="N187" s="50" t="s">
        <v>88</v>
      </c>
      <c r="O187" s="50" t="s">
        <v>91</v>
      </c>
      <c r="P187" s="50" t="s">
        <v>117</v>
      </c>
      <c r="Q187" s="50" t="s">
        <v>93</v>
      </c>
      <c r="R187" s="50"/>
      <c r="S187" s="50" t="s">
        <v>216</v>
      </c>
      <c r="T187" s="50" t="s">
        <v>449</v>
      </c>
      <c r="U187" s="50"/>
      <c r="V187" s="50"/>
      <c r="W187" s="50"/>
      <c r="X187" s="50"/>
    </row>
    <row r="188" spans="1:24" x14ac:dyDescent="0.2">
      <c r="B188" s="62" t="str">
        <f t="shared" si="9"/>
        <v>dmyNYUKIN</v>
      </c>
      <c r="C188" s="51" t="s">
        <v>315</v>
      </c>
      <c r="D188" s="51" t="s">
        <v>346</v>
      </c>
      <c r="E188" s="50" t="s">
        <v>296</v>
      </c>
      <c r="F188" s="50">
        <v>20</v>
      </c>
      <c r="G188" s="50" t="s">
        <v>109</v>
      </c>
      <c r="H188" s="50" t="s">
        <v>275</v>
      </c>
      <c r="I188" s="50" t="s">
        <v>348</v>
      </c>
      <c r="J188" s="50"/>
      <c r="K188" s="50"/>
      <c r="L188" s="50" t="s">
        <v>469</v>
      </c>
      <c r="M188" s="50">
        <v>22</v>
      </c>
      <c r="N188" s="50" t="s">
        <v>88</v>
      </c>
      <c r="O188" s="50" t="s">
        <v>91</v>
      </c>
      <c r="P188" s="50" t="s">
        <v>117</v>
      </c>
      <c r="Q188" s="50" t="s">
        <v>93</v>
      </c>
      <c r="R188" s="50"/>
      <c r="S188" s="50" t="s">
        <v>431</v>
      </c>
      <c r="T188" s="50" t="s">
        <v>449</v>
      </c>
      <c r="U188" s="50"/>
      <c r="V188" s="50"/>
      <c r="W188" s="50"/>
      <c r="X188" s="50"/>
    </row>
    <row r="189" spans="1:24" x14ac:dyDescent="0.2">
      <c r="A189" s="45"/>
      <c r="B189" s="62" t="str">
        <f t="shared" si="9"/>
        <v>dmyTANTO</v>
      </c>
      <c r="C189" s="51" t="s">
        <v>315</v>
      </c>
      <c r="D189" s="50" t="s">
        <v>377</v>
      </c>
      <c r="E189" s="50" t="s">
        <v>13</v>
      </c>
      <c r="F189" s="50">
        <v>20</v>
      </c>
      <c r="G189" s="50" t="s">
        <v>109</v>
      </c>
      <c r="H189" s="50" t="s">
        <v>275</v>
      </c>
      <c r="I189" s="50" t="s">
        <v>378</v>
      </c>
      <c r="J189" s="50"/>
      <c r="K189" s="50"/>
      <c r="L189" s="50" t="s">
        <v>469</v>
      </c>
      <c r="M189" s="50">
        <v>22</v>
      </c>
      <c r="N189" s="50" t="s">
        <v>88</v>
      </c>
      <c r="O189" s="50" t="s">
        <v>91</v>
      </c>
      <c r="P189" s="50" t="s">
        <v>117</v>
      </c>
      <c r="Q189" s="50" t="s">
        <v>84</v>
      </c>
      <c r="R189" s="240"/>
      <c r="S189" s="50" t="s">
        <v>245</v>
      </c>
      <c r="T189" s="50" t="s">
        <v>448</v>
      </c>
      <c r="U189" s="50" t="s">
        <v>357</v>
      </c>
      <c r="V189" s="50"/>
      <c r="W189" s="50"/>
      <c r="X189" s="50"/>
    </row>
    <row r="190" spans="1:24" x14ac:dyDescent="0.2">
      <c r="A190" s="45"/>
      <c r="B190" s="62" t="str">
        <f t="shared" ref="B190:B193" si="10">C190&amp;D190</f>
        <v>dmySAIYOLABEL</v>
      </c>
      <c r="C190" s="51" t="s">
        <v>315</v>
      </c>
      <c r="D190" s="50" t="s">
        <v>380</v>
      </c>
      <c r="E190" s="50" t="s">
        <v>13</v>
      </c>
      <c r="F190" s="50">
        <v>2</v>
      </c>
      <c r="G190" s="50" t="s">
        <v>109</v>
      </c>
      <c r="H190" s="50" t="s">
        <v>275</v>
      </c>
      <c r="I190" s="50" t="s">
        <v>379</v>
      </c>
      <c r="J190" s="50"/>
      <c r="K190" s="50"/>
      <c r="L190" s="50" t="s">
        <v>469</v>
      </c>
      <c r="M190" s="50">
        <v>10</v>
      </c>
      <c r="N190" s="50" t="s">
        <v>88</v>
      </c>
      <c r="O190" s="50" t="s">
        <v>91</v>
      </c>
      <c r="P190" s="50" t="s">
        <v>117</v>
      </c>
      <c r="Q190" s="50" t="s">
        <v>84</v>
      </c>
      <c r="R190" s="240"/>
      <c r="S190" s="50" t="s">
        <v>245</v>
      </c>
      <c r="T190" s="50" t="s">
        <v>448</v>
      </c>
      <c r="U190" s="50" t="s">
        <v>357</v>
      </c>
      <c r="V190" s="50"/>
      <c r="W190" s="50"/>
      <c r="X190" s="50"/>
    </row>
    <row r="191" spans="1:24" x14ac:dyDescent="0.2">
      <c r="A191" s="45"/>
      <c r="B191" s="62" t="str">
        <f t="shared" si="10"/>
        <v>dmyHYOJIMEI</v>
      </c>
      <c r="C191" s="51" t="s">
        <v>315</v>
      </c>
      <c r="D191" s="50" t="s">
        <v>18</v>
      </c>
      <c r="E191" s="50" t="s">
        <v>13</v>
      </c>
      <c r="F191" s="50">
        <v>20</v>
      </c>
      <c r="G191" s="50" t="s">
        <v>109</v>
      </c>
      <c r="H191" s="50" t="s">
        <v>275</v>
      </c>
      <c r="I191" s="50" t="s">
        <v>388</v>
      </c>
      <c r="J191" s="50"/>
      <c r="K191" s="50"/>
      <c r="L191" s="50" t="s">
        <v>469</v>
      </c>
      <c r="M191" s="50">
        <v>22</v>
      </c>
      <c r="N191" s="50" t="s">
        <v>88</v>
      </c>
      <c r="O191" s="50" t="s">
        <v>91</v>
      </c>
      <c r="P191" s="50" t="s">
        <v>117</v>
      </c>
      <c r="Q191" s="50" t="s">
        <v>85</v>
      </c>
      <c r="R191" s="259"/>
      <c r="S191" s="50" t="s">
        <v>245</v>
      </c>
      <c r="T191" s="50" t="s">
        <v>448</v>
      </c>
      <c r="U191" s="50" t="s">
        <v>357</v>
      </c>
      <c r="V191" s="50"/>
      <c r="W191" s="50"/>
      <c r="X191" s="50"/>
    </row>
    <row r="192" spans="1:24" x14ac:dyDescent="0.2">
      <c r="A192" s="45"/>
      <c r="B192" s="62" t="str">
        <f t="shared" ref="B192" si="11">C192&amp;D192</f>
        <v>dmyMCOPY</v>
      </c>
      <c r="C192" s="51" t="s">
        <v>315</v>
      </c>
      <c r="D192" s="50" t="s">
        <v>421</v>
      </c>
      <c r="E192" s="50" t="s">
        <v>13</v>
      </c>
      <c r="F192" s="50">
        <v>20</v>
      </c>
      <c r="G192" s="50" t="s">
        <v>109</v>
      </c>
      <c r="H192" s="50" t="s">
        <v>275</v>
      </c>
      <c r="I192" s="50" t="s">
        <v>400</v>
      </c>
      <c r="J192" s="50"/>
      <c r="K192" s="50"/>
      <c r="L192" s="50" t="s">
        <v>469</v>
      </c>
      <c r="M192" s="50">
        <v>22</v>
      </c>
      <c r="N192" s="50" t="s">
        <v>88</v>
      </c>
      <c r="O192" s="50" t="s">
        <v>91</v>
      </c>
      <c r="P192" s="50" t="s">
        <v>117</v>
      </c>
      <c r="Q192" s="50" t="s">
        <v>85</v>
      </c>
      <c r="R192" s="301"/>
      <c r="S192" s="50" t="s">
        <v>438</v>
      </c>
      <c r="T192" s="50" t="s">
        <v>450</v>
      </c>
      <c r="U192" s="50"/>
      <c r="V192" s="50"/>
      <c r="W192" s="50"/>
      <c r="X192" s="50"/>
    </row>
    <row r="193" spans="1:24" x14ac:dyDescent="0.2">
      <c r="A193" s="45"/>
      <c r="B193" s="62" t="str">
        <f t="shared" si="10"/>
        <v>dmyMSHO</v>
      </c>
      <c r="C193" s="51" t="s">
        <v>315</v>
      </c>
      <c r="D193" s="50" t="s">
        <v>422</v>
      </c>
      <c r="E193" s="50" t="s">
        <v>13</v>
      </c>
      <c r="F193" s="50">
        <v>20</v>
      </c>
      <c r="G193" s="50" t="s">
        <v>109</v>
      </c>
      <c r="H193" s="50" t="s">
        <v>275</v>
      </c>
      <c r="I193" s="50" t="s">
        <v>420</v>
      </c>
      <c r="J193" s="50"/>
      <c r="K193" s="50"/>
      <c r="L193" s="50" t="s">
        <v>469</v>
      </c>
      <c r="M193" s="50">
        <v>22</v>
      </c>
      <c r="N193" s="50" t="s">
        <v>88</v>
      </c>
      <c r="O193" s="50" t="s">
        <v>91</v>
      </c>
      <c r="P193" s="50" t="s">
        <v>117</v>
      </c>
      <c r="Q193" s="50" t="s">
        <v>85</v>
      </c>
      <c r="R193" s="301"/>
      <c r="S193" s="50" t="s">
        <v>443</v>
      </c>
      <c r="T193" s="50" t="s">
        <v>450</v>
      </c>
      <c r="U193" s="50"/>
      <c r="V193" s="50"/>
      <c r="W193" s="50"/>
      <c r="X193" s="50"/>
    </row>
    <row r="194" spans="1:24" x14ac:dyDescent="0.2">
      <c r="A194" s="45"/>
      <c r="B194" s="62" t="str">
        <f t="shared" ref="B194" si="12">C194&amp;D194</f>
        <v>dmyNYKHANTEI</v>
      </c>
      <c r="C194" s="51" t="s">
        <v>315</v>
      </c>
      <c r="D194" s="50" t="s">
        <v>423</v>
      </c>
      <c r="E194" s="50" t="s">
        <v>13</v>
      </c>
      <c r="F194" s="50">
        <v>20</v>
      </c>
      <c r="G194" s="50" t="s">
        <v>109</v>
      </c>
      <c r="H194" s="50" t="s">
        <v>275</v>
      </c>
      <c r="I194" s="50" t="s">
        <v>424</v>
      </c>
      <c r="J194" s="50"/>
      <c r="K194" s="50"/>
      <c r="L194" s="50" t="s">
        <v>469</v>
      </c>
      <c r="M194" s="50">
        <v>22</v>
      </c>
      <c r="N194" s="50" t="s">
        <v>88</v>
      </c>
      <c r="O194" s="50" t="s">
        <v>91</v>
      </c>
      <c r="P194" s="50" t="s">
        <v>117</v>
      </c>
      <c r="Q194" s="50" t="s">
        <v>85</v>
      </c>
      <c r="R194" s="301"/>
      <c r="S194" s="50" t="s">
        <v>443</v>
      </c>
      <c r="T194" s="50" t="s">
        <v>450</v>
      </c>
      <c r="U194" s="50"/>
      <c r="V194" s="50"/>
      <c r="W194" s="50"/>
      <c r="X194" s="50"/>
    </row>
    <row r="195" spans="1:24" x14ac:dyDescent="0.2">
      <c r="A195" s="45"/>
      <c r="B195" s="62" t="str">
        <f>C195&amp;D195</f>
        <v>dmyMHOSOKUDEL</v>
      </c>
      <c r="C195" s="51" t="s">
        <v>315</v>
      </c>
      <c r="D195" s="50" t="s">
        <v>434</v>
      </c>
      <c r="E195" s="50" t="s">
        <v>13</v>
      </c>
      <c r="F195" s="50">
        <v>20</v>
      </c>
      <c r="G195" s="50" t="s">
        <v>109</v>
      </c>
      <c r="H195" s="50" t="s">
        <v>275</v>
      </c>
      <c r="I195" s="50" t="s">
        <v>435</v>
      </c>
      <c r="J195" s="50"/>
      <c r="K195" s="50"/>
      <c r="L195" s="50" t="s">
        <v>469</v>
      </c>
      <c r="M195" s="50">
        <v>22</v>
      </c>
      <c r="N195" s="50" t="s">
        <v>88</v>
      </c>
      <c r="O195" s="50" t="s">
        <v>91</v>
      </c>
      <c r="P195" s="50" t="s">
        <v>117</v>
      </c>
      <c r="Q195" s="50" t="s">
        <v>85</v>
      </c>
      <c r="R195" s="303"/>
      <c r="S195" s="50" t="s">
        <v>436</v>
      </c>
      <c r="T195" s="50" t="s">
        <v>518</v>
      </c>
      <c r="U195" s="50"/>
      <c r="V195" s="50"/>
      <c r="W195" s="50"/>
      <c r="X195" s="50"/>
    </row>
    <row r="196" spans="1:24" x14ac:dyDescent="0.2">
      <c r="A196" s="45"/>
      <c r="B196" s="62" t="str">
        <f>C196&amp;D196</f>
        <v>dmySTARTYM</v>
      </c>
      <c r="C196" s="51" t="s">
        <v>315</v>
      </c>
      <c r="D196" s="50" t="s">
        <v>442</v>
      </c>
      <c r="E196" s="50" t="s">
        <v>13</v>
      </c>
      <c r="F196" s="50">
        <v>7</v>
      </c>
      <c r="G196" s="50" t="s">
        <v>109</v>
      </c>
      <c r="H196" s="50" t="s">
        <v>275</v>
      </c>
      <c r="I196" s="50" t="s">
        <v>441</v>
      </c>
      <c r="J196" s="316" t="s">
        <v>468</v>
      </c>
      <c r="K196" s="50"/>
      <c r="L196" s="50" t="s">
        <v>475</v>
      </c>
      <c r="M196" s="50">
        <v>22</v>
      </c>
      <c r="N196" s="50" t="s">
        <v>463</v>
      </c>
      <c r="O196" s="50" t="s">
        <v>91</v>
      </c>
      <c r="P196" s="50" t="s">
        <v>117</v>
      </c>
      <c r="Q196" s="50" t="s">
        <v>85</v>
      </c>
      <c r="R196" s="304"/>
      <c r="S196" s="50"/>
      <c r="T196" s="50"/>
      <c r="U196" s="50"/>
      <c r="V196" s="50"/>
      <c r="W196" s="50"/>
      <c r="X196" s="50"/>
    </row>
    <row r="197" spans="1:24" x14ac:dyDescent="0.2">
      <c r="A197" s="45"/>
      <c r="B197" s="62" t="str">
        <f>C197&amp;D197</f>
        <v>dmySCOPY</v>
      </c>
      <c r="C197" s="51" t="s">
        <v>315</v>
      </c>
      <c r="D197" s="50" t="s">
        <v>487</v>
      </c>
      <c r="E197" s="50" t="s">
        <v>13</v>
      </c>
      <c r="F197" s="50">
        <v>20</v>
      </c>
      <c r="G197" s="50" t="s">
        <v>109</v>
      </c>
      <c r="H197" s="50" t="s">
        <v>275</v>
      </c>
      <c r="I197" s="50" t="s">
        <v>485</v>
      </c>
      <c r="J197" s="50"/>
      <c r="K197" s="50"/>
      <c r="L197" s="50" t="s">
        <v>469</v>
      </c>
      <c r="M197" s="50">
        <v>22</v>
      </c>
      <c r="N197" s="50" t="s">
        <v>88</v>
      </c>
      <c r="O197" s="50" t="s">
        <v>91</v>
      </c>
      <c r="P197" s="50" t="s">
        <v>117</v>
      </c>
      <c r="Q197" s="50" t="s">
        <v>85</v>
      </c>
      <c r="R197" s="317"/>
      <c r="S197" s="50" t="s">
        <v>486</v>
      </c>
      <c r="T197" s="50" t="s">
        <v>489</v>
      </c>
      <c r="U197" s="50"/>
      <c r="V197" s="50"/>
      <c r="W197" s="50"/>
      <c r="X197" s="50"/>
    </row>
    <row r="198" spans="1:24" x14ac:dyDescent="0.2">
      <c r="A198" s="45"/>
      <c r="B198" s="62" t="str">
        <f t="shared" ref="B198:B199" si="13">C198&amp;D198</f>
        <v>dmySSHO</v>
      </c>
      <c r="C198" s="51" t="s">
        <v>315</v>
      </c>
      <c r="D198" s="50" t="s">
        <v>488</v>
      </c>
      <c r="E198" s="50" t="s">
        <v>13</v>
      </c>
      <c r="F198" s="50">
        <v>20</v>
      </c>
      <c r="G198" s="50" t="s">
        <v>109</v>
      </c>
      <c r="H198" s="50" t="s">
        <v>275</v>
      </c>
      <c r="I198" s="50" t="s">
        <v>517</v>
      </c>
      <c r="J198" s="50"/>
      <c r="K198" s="50"/>
      <c r="L198" s="50" t="s">
        <v>469</v>
      </c>
      <c r="M198" s="50">
        <v>22</v>
      </c>
      <c r="N198" s="50" t="s">
        <v>88</v>
      </c>
      <c r="O198" s="50" t="s">
        <v>91</v>
      </c>
      <c r="P198" s="50" t="s">
        <v>117</v>
      </c>
      <c r="Q198" s="50" t="s">
        <v>85</v>
      </c>
      <c r="R198" s="317"/>
      <c r="S198" s="50" t="s">
        <v>519</v>
      </c>
      <c r="T198" s="50" t="s">
        <v>489</v>
      </c>
      <c r="U198" s="50"/>
      <c r="V198" s="50"/>
      <c r="W198" s="50"/>
      <c r="X198" s="50"/>
    </row>
    <row r="199" spans="1:24" x14ac:dyDescent="0.2">
      <c r="B199" s="62" t="str">
        <f t="shared" si="13"/>
        <v>dmyGAIYOR</v>
      </c>
      <c r="C199" s="51" t="s">
        <v>315</v>
      </c>
      <c r="D199" s="51" t="s">
        <v>529</v>
      </c>
      <c r="E199" s="50" t="s">
        <v>296</v>
      </c>
      <c r="F199" s="50">
        <v>20</v>
      </c>
      <c r="G199" s="50" t="s">
        <v>111</v>
      </c>
      <c r="H199" s="50" t="s">
        <v>275</v>
      </c>
      <c r="I199" s="50" t="s">
        <v>530</v>
      </c>
      <c r="J199" s="50"/>
      <c r="K199" s="50"/>
      <c r="L199" s="50" t="s">
        <v>469</v>
      </c>
      <c r="M199" s="50">
        <v>40</v>
      </c>
      <c r="N199" s="50" t="s">
        <v>88</v>
      </c>
      <c r="O199" s="50" t="s">
        <v>91</v>
      </c>
      <c r="P199" s="50" t="s">
        <v>117</v>
      </c>
      <c r="Q199" s="50" t="s">
        <v>85</v>
      </c>
      <c r="R199" s="50"/>
      <c r="S199" s="50"/>
      <c r="T199" s="50"/>
      <c r="U199" s="50"/>
      <c r="V199" s="50"/>
      <c r="W199" s="50"/>
      <c r="X199" s="50"/>
    </row>
  </sheetData>
  <mergeCells count="1">
    <mergeCell ref="U3:W3"/>
  </mergeCells>
  <phoneticPr fontId="3"/>
  <dataValidations count="9">
    <dataValidation type="list" allowBlank="1" showInputMessage="1" showErrorMessage="1" sqref="G6:G199">
      <formula1>NOT_NULL</formula1>
    </dataValidation>
    <dataValidation type="list" allowBlank="1" showInputMessage="1" showErrorMessage="1" sqref="H6:H199">
      <formula1>ユニーク</formula1>
    </dataValidation>
    <dataValidation type="list" allowBlank="1" showInputMessage="1" showErrorMessage="1" sqref="L6:L199">
      <formula1>INPUT_TYPE</formula1>
    </dataValidation>
    <dataValidation type="list" allowBlank="1" showInputMessage="1" showErrorMessage="1" sqref="N6:N199">
      <formula1>入力制御条件</formula1>
    </dataValidation>
    <dataValidation type="list" allowBlank="1" showInputMessage="1" showErrorMessage="1" sqref="O6:O199">
      <formula1>ちょうどのみ</formula1>
    </dataValidation>
    <dataValidation type="list" allowBlank="1" showInputMessage="1" showErrorMessage="1" sqref="P6:P199">
      <formula1>テキストフォーマット</formula1>
    </dataValidation>
    <dataValidation type="list" allowBlank="1" showInputMessage="1" showErrorMessage="1" sqref="Q6:Q199">
      <formula1>リスト水平位置</formula1>
    </dataValidation>
    <dataValidation type="list" allowBlank="1" showInputMessage="1" showErrorMessage="1" sqref="U6:W199">
      <formula1>Suggest識別</formula1>
    </dataValidation>
    <dataValidation type="list" allowBlank="1" showInputMessage="1" showErrorMessage="1" sqref="S6:S199">
      <formula1>ページ識別</formula1>
    </dataValidation>
  </dataValidations>
  <hyperlinks>
    <hyperlink ref="J196"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4" workbookViewId="0">
      <selection activeCell="C13" sqref="C13"/>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7"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299" t="s">
        <v>889</v>
      </c>
      <c r="E8" s="172" t="s">
        <v>890</v>
      </c>
      <c r="F8" s="299" t="s">
        <v>891</v>
      </c>
      <c r="G8" s="129" t="s">
        <v>1100</v>
      </c>
      <c r="H8" s="299" t="s">
        <v>892</v>
      </c>
      <c r="I8" s="128" t="s">
        <v>892</v>
      </c>
      <c r="J8" s="299"/>
      <c r="K8" s="128" t="s">
        <v>893</v>
      </c>
      <c r="L8" s="62">
        <v>25</v>
      </c>
    </row>
    <row r="9" spans="1:12" x14ac:dyDescent="0.2">
      <c r="B9" s="62" t="s">
        <v>894</v>
      </c>
      <c r="C9" s="62" t="s">
        <v>895</v>
      </c>
      <c r="D9" s="299" t="s">
        <v>896</v>
      </c>
      <c r="E9" s="172" t="s">
        <v>890</v>
      </c>
      <c r="F9" s="299" t="s">
        <v>897</v>
      </c>
      <c r="G9" s="129" t="s">
        <v>1101</v>
      </c>
      <c r="H9" s="299" t="s">
        <v>898</v>
      </c>
      <c r="I9" s="128" t="s">
        <v>899</v>
      </c>
      <c r="J9" s="128"/>
      <c r="K9" s="128" t="s">
        <v>900</v>
      </c>
      <c r="L9" s="62">
        <v>25</v>
      </c>
    </row>
    <row r="10" spans="1:12" x14ac:dyDescent="0.2">
      <c r="B10" s="62" t="s">
        <v>901</v>
      </c>
      <c r="C10" s="62" t="s">
        <v>902</v>
      </c>
      <c r="D10" s="299" t="s">
        <v>889</v>
      </c>
      <c r="E10" s="172" t="s">
        <v>890</v>
      </c>
      <c r="F10" s="299" t="s">
        <v>449</v>
      </c>
      <c r="G10" s="129" t="s">
        <v>1105</v>
      </c>
      <c r="H10" s="299" t="s">
        <v>891</v>
      </c>
      <c r="I10" s="128" t="s">
        <v>891</v>
      </c>
      <c r="J10" s="299"/>
      <c r="K10" s="128" t="s">
        <v>900</v>
      </c>
      <c r="L10" s="62">
        <v>1</v>
      </c>
    </row>
    <row r="11" spans="1:12" x14ac:dyDescent="0.2">
      <c r="B11" s="62" t="s">
        <v>976</v>
      </c>
      <c r="C11" s="62" t="s">
        <v>979</v>
      </c>
      <c r="D11" s="299" t="s">
        <v>711</v>
      </c>
      <c r="E11" s="172" t="s">
        <v>890</v>
      </c>
      <c r="F11" s="299" t="s">
        <v>988</v>
      </c>
      <c r="G11" s="129" t="s">
        <v>1105</v>
      </c>
      <c r="H11" s="128" t="s">
        <v>592</v>
      </c>
      <c r="I11" s="128" t="s">
        <v>592</v>
      </c>
      <c r="J11" s="299"/>
      <c r="K11" s="128" t="s">
        <v>1368</v>
      </c>
      <c r="L11" s="62">
        <v>25</v>
      </c>
    </row>
    <row r="12" spans="1:12" x14ac:dyDescent="0.2">
      <c r="B12" s="62" t="s">
        <v>1069</v>
      </c>
      <c r="C12" s="62" t="s">
        <v>938</v>
      </c>
      <c r="D12" s="299" t="s">
        <v>711</v>
      </c>
      <c r="E12" s="172" t="s">
        <v>890</v>
      </c>
      <c r="F12" s="299" t="s">
        <v>711</v>
      </c>
      <c r="G12" s="129" t="s">
        <v>1105</v>
      </c>
      <c r="H12" s="299" t="s">
        <v>711</v>
      </c>
      <c r="I12" s="299" t="s">
        <v>711</v>
      </c>
      <c r="J12" s="299"/>
      <c r="K12" s="128" t="s">
        <v>987</v>
      </c>
      <c r="L12" s="62">
        <v>25</v>
      </c>
    </row>
    <row r="13" spans="1:12" x14ac:dyDescent="0.2">
      <c r="B13" s="62" t="s">
        <v>978</v>
      </c>
      <c r="C13" s="62" t="s">
        <v>1370</v>
      </c>
      <c r="D13" s="299" t="s">
        <v>980</v>
      </c>
      <c r="E13" s="172" t="s">
        <v>890</v>
      </c>
      <c r="F13" s="299" t="s">
        <v>980</v>
      </c>
      <c r="G13" s="129" t="s">
        <v>1106</v>
      </c>
      <c r="H13" s="299" t="s">
        <v>980</v>
      </c>
      <c r="I13" s="128" t="s">
        <v>980</v>
      </c>
      <c r="J13" s="299"/>
      <c r="K13" s="128" t="s">
        <v>1369</v>
      </c>
      <c r="L13" s="62">
        <v>25</v>
      </c>
    </row>
    <row r="14" spans="1:12" x14ac:dyDescent="0.2">
      <c r="B14" s="62" t="s">
        <v>1054</v>
      </c>
      <c r="C14" s="62" t="s">
        <v>1355</v>
      </c>
      <c r="D14" s="299" t="s">
        <v>590</v>
      </c>
      <c r="E14" s="172" t="s">
        <v>890</v>
      </c>
      <c r="F14" s="299" t="s">
        <v>1067</v>
      </c>
      <c r="G14" s="129" t="s">
        <v>1107</v>
      </c>
      <c r="H14" s="299" t="s">
        <v>590</v>
      </c>
      <c r="I14" s="128" t="s">
        <v>590</v>
      </c>
      <c r="J14" s="299"/>
      <c r="K14" s="128" t="s">
        <v>986</v>
      </c>
      <c r="L14" s="62">
        <v>25</v>
      </c>
    </row>
    <row r="15" spans="1:12" x14ac:dyDescent="0.2">
      <c r="B15" s="62" t="s">
        <v>1057</v>
      </c>
      <c r="C15" s="62" t="s">
        <v>1285</v>
      </c>
      <c r="D15" s="299" t="s">
        <v>1055</v>
      </c>
      <c r="E15" s="172" t="s">
        <v>890</v>
      </c>
      <c r="F15" s="299" t="s">
        <v>598</v>
      </c>
      <c r="G15" s="129" t="s">
        <v>1105</v>
      </c>
      <c r="H15" s="299" t="s">
        <v>598</v>
      </c>
      <c r="I15" s="128" t="s">
        <v>598</v>
      </c>
      <c r="J15" s="299"/>
      <c r="K15" s="128" t="s">
        <v>1356</v>
      </c>
      <c r="L15" s="62">
        <v>25</v>
      </c>
    </row>
    <row r="16" spans="1:12" x14ac:dyDescent="0.2">
      <c r="B16" s="62" t="s">
        <v>1058</v>
      </c>
      <c r="C16" s="62" t="s">
        <v>1286</v>
      </c>
      <c r="D16" s="299" t="s">
        <v>1056</v>
      </c>
      <c r="E16" s="172" t="s">
        <v>890</v>
      </c>
      <c r="F16" s="299" t="s">
        <v>600</v>
      </c>
      <c r="G16" s="129" t="s">
        <v>1108</v>
      </c>
      <c r="H16" s="299" t="s">
        <v>600</v>
      </c>
      <c r="I16" s="128" t="s">
        <v>600</v>
      </c>
      <c r="J16" s="299"/>
      <c r="K16" s="128" t="s">
        <v>1358</v>
      </c>
      <c r="L16" s="62">
        <v>25</v>
      </c>
    </row>
    <row r="17" spans="1:12" x14ac:dyDescent="0.2">
      <c r="B17" s="62" t="s">
        <v>1061</v>
      </c>
      <c r="C17" s="63" t="s">
        <v>1360</v>
      </c>
      <c r="D17" s="299" t="s">
        <v>590</v>
      </c>
      <c r="E17" s="172" t="s">
        <v>890</v>
      </c>
      <c r="F17" s="299" t="s">
        <v>590</v>
      </c>
      <c r="G17" s="129" t="s">
        <v>1105</v>
      </c>
      <c r="H17" s="299" t="s">
        <v>590</v>
      </c>
      <c r="I17" s="128" t="s">
        <v>590</v>
      </c>
      <c r="J17" s="128"/>
      <c r="K17" s="128" t="s">
        <v>986</v>
      </c>
      <c r="L17" s="62">
        <v>25</v>
      </c>
    </row>
    <row r="18" spans="1:12" x14ac:dyDescent="0.2">
      <c r="B18" s="62" t="s">
        <v>1062</v>
      </c>
      <c r="C18" s="63" t="s">
        <v>1361</v>
      </c>
      <c r="D18" s="299" t="s">
        <v>1055</v>
      </c>
      <c r="E18" s="172" t="s">
        <v>890</v>
      </c>
      <c r="F18" s="299" t="s">
        <v>1055</v>
      </c>
      <c r="G18" s="129" t="s">
        <v>1109</v>
      </c>
      <c r="H18" s="299" t="s">
        <v>1055</v>
      </c>
      <c r="I18" s="128" t="s">
        <v>1055</v>
      </c>
      <c r="J18" s="128"/>
      <c r="K18" s="128" t="s">
        <v>1362</v>
      </c>
      <c r="L18" s="62">
        <v>25</v>
      </c>
    </row>
    <row r="19" spans="1:12" x14ac:dyDescent="0.2">
      <c r="B19" s="62" t="s">
        <v>1063</v>
      </c>
      <c r="C19" s="63" t="s">
        <v>1287</v>
      </c>
      <c r="D19" s="299" t="s">
        <v>1056</v>
      </c>
      <c r="E19" s="172" t="s">
        <v>890</v>
      </c>
      <c r="F19" s="299" t="s">
        <v>600</v>
      </c>
      <c r="G19" s="129" t="s">
        <v>1110</v>
      </c>
      <c r="H19" s="299" t="s">
        <v>600</v>
      </c>
      <c r="I19" s="128" t="s">
        <v>600</v>
      </c>
      <c r="J19" s="299"/>
      <c r="K19" s="128" t="s">
        <v>1363</v>
      </c>
      <c r="L19" s="62">
        <v>25</v>
      </c>
    </row>
    <row r="20" spans="1:12" x14ac:dyDescent="0.2">
      <c r="B20" s="62" t="s">
        <v>1071</v>
      </c>
      <c r="C20" s="63" t="s">
        <v>1118</v>
      </c>
      <c r="D20" s="299" t="s">
        <v>1310</v>
      </c>
      <c r="E20" s="172" t="s">
        <v>890</v>
      </c>
      <c r="F20" s="299" t="s">
        <v>600</v>
      </c>
      <c r="G20" s="129" t="s">
        <v>1110</v>
      </c>
      <c r="H20" s="299" t="s">
        <v>600</v>
      </c>
      <c r="I20" s="128" t="s">
        <v>600</v>
      </c>
      <c r="J20" s="128"/>
      <c r="K20" s="128" t="s">
        <v>1075</v>
      </c>
      <c r="L20" s="62">
        <v>25</v>
      </c>
    </row>
    <row r="21" spans="1:12" x14ac:dyDescent="0.2">
      <c r="B21" s="62" t="s">
        <v>1165</v>
      </c>
      <c r="C21" s="63" t="s">
        <v>1359</v>
      </c>
      <c r="D21" s="299" t="s">
        <v>598</v>
      </c>
      <c r="E21" s="172" t="s">
        <v>890</v>
      </c>
      <c r="F21" s="299" t="s">
        <v>1167</v>
      </c>
      <c r="G21" s="129" t="s">
        <v>1105</v>
      </c>
      <c r="H21" s="299" t="s">
        <v>598</v>
      </c>
      <c r="I21" s="128" t="s">
        <v>1168</v>
      </c>
      <c r="J21" s="299"/>
      <c r="K21" s="128" t="s">
        <v>1075</v>
      </c>
      <c r="L21" s="62">
        <v>25</v>
      </c>
    </row>
    <row r="22" spans="1:12" x14ac:dyDescent="0.2">
      <c r="B22" s="62" t="s">
        <v>1072</v>
      </c>
      <c r="C22" s="63" t="s">
        <v>1119</v>
      </c>
      <c r="D22" s="299" t="s">
        <v>1056</v>
      </c>
      <c r="E22" s="172" t="s">
        <v>890</v>
      </c>
      <c r="F22" s="299" t="s">
        <v>1166</v>
      </c>
      <c r="G22" s="129" t="s">
        <v>1111</v>
      </c>
      <c r="H22" s="299" t="s">
        <v>600</v>
      </c>
      <c r="I22" s="128" t="s">
        <v>600</v>
      </c>
      <c r="J22" s="299"/>
      <c r="K22" s="128" t="s">
        <v>1076</v>
      </c>
      <c r="L22" s="62">
        <v>25</v>
      </c>
    </row>
    <row r="23" spans="1:12" x14ac:dyDescent="0.2">
      <c r="B23" s="62" t="s">
        <v>1080</v>
      </c>
      <c r="C23" t="s">
        <v>1079</v>
      </c>
      <c r="D23" s="128" t="s">
        <v>1082</v>
      </c>
      <c r="E23" s="172" t="s">
        <v>890</v>
      </c>
      <c r="F23" s="299" t="s">
        <v>606</v>
      </c>
      <c r="G23" s="129" t="s">
        <v>1105</v>
      </c>
      <c r="H23" s="299" t="s">
        <v>606</v>
      </c>
      <c r="I23" s="128" t="s">
        <v>606</v>
      </c>
      <c r="J23" s="128"/>
      <c r="K23" s="128" t="s">
        <v>1083</v>
      </c>
      <c r="L23" s="62">
        <v>25</v>
      </c>
    </row>
    <row r="24" spans="1:12" x14ac:dyDescent="0.2">
      <c r="B24" s="62" t="s">
        <v>1081</v>
      </c>
      <c r="C24" s="63" t="s">
        <v>1077</v>
      </c>
      <c r="D24" s="299" t="s">
        <v>1085</v>
      </c>
      <c r="E24" s="172" t="s">
        <v>890</v>
      </c>
      <c r="F24" s="299" t="s">
        <v>608</v>
      </c>
      <c r="G24" s="129" t="s">
        <v>1110</v>
      </c>
      <c r="H24" s="299" t="s">
        <v>608</v>
      </c>
      <c r="I24" s="128" t="s">
        <v>608</v>
      </c>
      <c r="J24" s="299"/>
      <c r="K24" s="128" t="s">
        <v>1084</v>
      </c>
      <c r="L24" s="62">
        <v>25</v>
      </c>
    </row>
    <row r="25" spans="1:12" x14ac:dyDescent="0.2">
      <c r="B25" s="62" t="s">
        <v>1088</v>
      </c>
      <c r="C25" s="63" t="s">
        <v>1288</v>
      </c>
      <c r="D25" s="128" t="s">
        <v>1090</v>
      </c>
      <c r="E25" s="172" t="s">
        <v>890</v>
      </c>
      <c r="F25" s="299" t="s">
        <v>614</v>
      </c>
      <c r="G25" s="129" t="s">
        <v>1112</v>
      </c>
      <c r="H25" s="299" t="s">
        <v>614</v>
      </c>
      <c r="I25" s="128" t="s">
        <v>614</v>
      </c>
      <c r="J25" s="128"/>
      <c r="K25" s="128" t="s">
        <v>1095</v>
      </c>
      <c r="L25" s="62">
        <v>25</v>
      </c>
    </row>
    <row r="26" spans="1:12" x14ac:dyDescent="0.2">
      <c r="B26" s="62" t="s">
        <v>1089</v>
      </c>
      <c r="C26" s="63" t="s">
        <v>1288</v>
      </c>
      <c r="D26" s="299" t="s">
        <v>1092</v>
      </c>
      <c r="E26" s="172" t="s">
        <v>890</v>
      </c>
      <c r="F26" s="299" t="s">
        <v>616</v>
      </c>
      <c r="G26" s="129" t="s">
        <v>1106</v>
      </c>
      <c r="H26" s="299" t="s">
        <v>616</v>
      </c>
      <c r="I26" s="128" t="s">
        <v>616</v>
      </c>
      <c r="J26" s="299"/>
      <c r="K26" s="128" t="s">
        <v>1091</v>
      </c>
      <c r="L26" s="62">
        <v>25</v>
      </c>
    </row>
    <row r="27" spans="1:12" x14ac:dyDescent="0.2">
      <c r="B27" s="62" t="s">
        <v>1206</v>
      </c>
      <c r="C27" s="63" t="s">
        <v>1364</v>
      </c>
      <c r="D27" s="299" t="s">
        <v>590</v>
      </c>
      <c r="E27" s="172" t="s">
        <v>890</v>
      </c>
      <c r="F27" s="299" t="s">
        <v>590</v>
      </c>
      <c r="G27" s="129" t="s">
        <v>1105</v>
      </c>
      <c r="H27" s="299" t="s">
        <v>590</v>
      </c>
      <c r="I27" s="128" t="s">
        <v>590</v>
      </c>
      <c r="J27" s="128"/>
      <c r="K27" s="128" t="s">
        <v>1366</v>
      </c>
      <c r="L27" s="62">
        <v>25</v>
      </c>
    </row>
    <row r="28" spans="1:12" x14ac:dyDescent="0.2">
      <c r="B28" s="62" t="s">
        <v>1208</v>
      </c>
      <c r="C28" s="63" t="s">
        <v>1365</v>
      </c>
      <c r="D28" s="299" t="s">
        <v>721</v>
      </c>
      <c r="E28" s="172" t="s">
        <v>890</v>
      </c>
      <c r="F28" s="299" t="s">
        <v>721</v>
      </c>
      <c r="G28" s="129" t="s">
        <v>1105</v>
      </c>
      <c r="H28" s="299" t="s">
        <v>721</v>
      </c>
      <c r="I28" s="128" t="s">
        <v>721</v>
      </c>
      <c r="J28" s="128"/>
      <c r="K28" s="128" t="s">
        <v>1367</v>
      </c>
      <c r="L28" s="62">
        <v>25</v>
      </c>
    </row>
    <row r="29" spans="1:12" x14ac:dyDescent="0.2">
      <c r="B29" s="62" t="s">
        <v>1207</v>
      </c>
      <c r="C29" s="63" t="s">
        <v>1289</v>
      </c>
      <c r="D29" s="299" t="s">
        <v>723</v>
      </c>
      <c r="E29" s="172" t="s">
        <v>890</v>
      </c>
      <c r="F29" s="299" t="s">
        <v>600</v>
      </c>
      <c r="G29" s="129" t="s">
        <v>1105</v>
      </c>
      <c r="H29" s="299" t="s">
        <v>600</v>
      </c>
      <c r="I29" s="128" t="s">
        <v>600</v>
      </c>
      <c r="J29" s="299"/>
      <c r="K29" s="128" t="s">
        <v>1357</v>
      </c>
      <c r="L29" s="62">
        <v>25</v>
      </c>
    </row>
    <row r="30" spans="1:12" x14ac:dyDescent="0.2">
      <c r="A30" t="s">
        <v>1306</v>
      </c>
      <c r="B30" s="62" t="s">
        <v>1281</v>
      </c>
      <c r="C30" s="62" t="s">
        <v>938</v>
      </c>
      <c r="D30" s="299" t="s">
        <v>711</v>
      </c>
      <c r="E30" s="172" t="s">
        <v>890</v>
      </c>
      <c r="F30" s="299" t="s">
        <v>711</v>
      </c>
      <c r="G30" s="129" t="s">
        <v>1105</v>
      </c>
      <c r="H30" s="299" t="s">
        <v>711</v>
      </c>
      <c r="I30" s="299" t="s">
        <v>711</v>
      </c>
      <c r="J30" s="299"/>
      <c r="K30" s="128" t="s">
        <v>987</v>
      </c>
      <c r="L30" s="62">
        <v>25</v>
      </c>
    </row>
    <row r="31" spans="1:12" x14ac:dyDescent="0.2">
      <c r="A31" t="s">
        <v>1306</v>
      </c>
      <c r="B31" s="62" t="s">
        <v>1298</v>
      </c>
      <c r="C31" s="62" t="s">
        <v>938</v>
      </c>
      <c r="D31" s="299" t="s">
        <v>1067</v>
      </c>
      <c r="E31" s="172" t="s">
        <v>1299</v>
      </c>
      <c r="F31" s="299" t="s">
        <v>590</v>
      </c>
      <c r="G31" s="129" t="s">
        <v>1300</v>
      </c>
      <c r="H31" s="299" t="s">
        <v>1301</v>
      </c>
      <c r="I31" s="299" t="s">
        <v>1301</v>
      </c>
      <c r="J31" s="299"/>
      <c r="K31" s="128" t="s">
        <v>1302</v>
      </c>
      <c r="L31" s="62">
        <v>25</v>
      </c>
    </row>
    <row r="32" spans="1:12" x14ac:dyDescent="0.2">
      <c r="A32" t="s">
        <v>1306</v>
      </c>
      <c r="B32" s="62" t="s">
        <v>1312</v>
      </c>
      <c r="C32" s="63" t="s">
        <v>1315</v>
      </c>
      <c r="D32" s="299" t="s">
        <v>1050</v>
      </c>
      <c r="E32" s="172" t="s">
        <v>890</v>
      </c>
      <c r="F32" s="299" t="s">
        <v>1050</v>
      </c>
      <c r="G32" s="129" t="s">
        <v>1107</v>
      </c>
      <c r="H32" s="299" t="s">
        <v>1050</v>
      </c>
      <c r="I32" s="128" t="s">
        <v>1050</v>
      </c>
      <c r="J32" s="128"/>
      <c r="K32" s="128" t="s">
        <v>1311</v>
      </c>
      <c r="L32" s="62">
        <v>25</v>
      </c>
    </row>
    <row r="33" spans="1:12" x14ac:dyDescent="0.2">
      <c r="A33" t="s">
        <v>1306</v>
      </c>
      <c r="B33" s="62" t="s">
        <v>1308</v>
      </c>
      <c r="C33" s="62" t="s">
        <v>1309</v>
      </c>
      <c r="D33" s="299" t="s">
        <v>1050</v>
      </c>
      <c r="E33" s="172" t="s">
        <v>1299</v>
      </c>
      <c r="F33" s="299" t="s">
        <v>1050</v>
      </c>
      <c r="G33" s="129" t="s">
        <v>1300</v>
      </c>
      <c r="H33" s="299" t="s">
        <v>600</v>
      </c>
      <c r="I33" s="299" t="s">
        <v>600</v>
      </c>
      <c r="J33" s="299"/>
      <c r="K33" s="128" t="s">
        <v>1311</v>
      </c>
      <c r="L33" s="62">
        <v>25</v>
      </c>
    </row>
    <row r="34" spans="1:12" x14ac:dyDescent="0.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8"/>
  <sheetViews>
    <sheetView topLeftCell="A25" workbookViewId="0">
      <selection activeCell="G39" sqref="G39"/>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65"/>
      <c r="C2" s="565"/>
      <c r="D2" s="565"/>
      <c r="E2" s="565"/>
      <c r="F2" s="565"/>
      <c r="G2" s="565"/>
    </row>
    <row r="3" spans="1:48" x14ac:dyDescent="0.2">
      <c r="A3" s="49" t="s">
        <v>39</v>
      </c>
      <c r="B3" s="566" t="s">
        <v>195</v>
      </c>
      <c r="C3" s="567"/>
      <c r="D3" s="568"/>
      <c r="E3" s="50" t="s">
        <v>210</v>
      </c>
      <c r="F3" s="51" t="s">
        <v>483</v>
      </c>
      <c r="G3" s="51" t="s">
        <v>527</v>
      </c>
    </row>
    <row r="4" spans="1:48" ht="36.75" customHeight="1" x14ac:dyDescent="0.2">
      <c r="A4" s="130" t="s">
        <v>50</v>
      </c>
      <c r="B4" s="50" t="s">
        <v>211</v>
      </c>
      <c r="C4" s="131" t="s">
        <v>209</v>
      </c>
      <c r="D4" s="131" t="s">
        <v>340</v>
      </c>
      <c r="E4" s="58" t="s">
        <v>212</v>
      </c>
      <c r="F4" s="50"/>
      <c r="G4" s="353"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8"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1260</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0" t="s">
        <v>867</v>
      </c>
      <c r="D13" s="51" t="s">
        <v>202</v>
      </c>
      <c r="E13" s="400" t="s">
        <v>863</v>
      </c>
      <c r="F13" s="400"/>
      <c r="G13" s="400">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0" t="s">
        <v>860</v>
      </c>
      <c r="F15" s="50"/>
      <c r="G15" s="400">
        <v>0</v>
      </c>
    </row>
    <row r="16" spans="1:48" x14ac:dyDescent="0.2">
      <c r="B16" s="134" t="str">
        <f t="shared" si="0"/>
        <v>EDABANMASTER_1</v>
      </c>
      <c r="C16" s="50" t="s">
        <v>948</v>
      </c>
      <c r="D16" s="51" t="s">
        <v>208</v>
      </c>
      <c r="E16" s="400" t="s">
        <v>861</v>
      </c>
      <c r="F16" s="50"/>
      <c r="G16" s="136">
        <v>0</v>
      </c>
    </row>
    <row r="17" spans="2:7" x14ac:dyDescent="0.2">
      <c r="B17" s="134" t="str">
        <f>IF(C17="","",(C17 &amp; "_" &amp; LEFT(D17,1)))</f>
        <v>KOUTEIMASTER_1</v>
      </c>
      <c r="C17" s="50" t="s">
        <v>866</v>
      </c>
      <c r="D17" s="51" t="s">
        <v>208</v>
      </c>
      <c r="E17" s="400" t="s">
        <v>862</v>
      </c>
      <c r="F17" s="50"/>
      <c r="G17" s="50">
        <v>0</v>
      </c>
    </row>
    <row r="18" spans="2:7" x14ac:dyDescent="0.2">
      <c r="B18" s="134" t="str">
        <f>IF(C18="","",(C18 &amp; "_" &amp; LEFT(D18,1)))</f>
        <v>EDABANMASTER_3</v>
      </c>
      <c r="C18" s="400" t="s">
        <v>865</v>
      </c>
      <c r="D18" s="51" t="s">
        <v>290</v>
      </c>
      <c r="E18" s="400" t="s">
        <v>990</v>
      </c>
      <c r="F18" s="400"/>
      <c r="G18" s="400">
        <v>0</v>
      </c>
    </row>
    <row r="19" spans="2:7" x14ac:dyDescent="0.2">
      <c r="B19" s="134" t="str">
        <f t="shared" ref="B19:B40" si="5">IF(C19="","",(C19 &amp; "_" &amp; LEFT(D19,1)))</f>
        <v>GETSUZI_5</v>
      </c>
      <c r="C19" s="400" t="s">
        <v>997</v>
      </c>
      <c r="D19" s="51" t="s">
        <v>439</v>
      </c>
      <c r="E19" s="400" t="s">
        <v>992</v>
      </c>
      <c r="F19" s="400"/>
      <c r="G19" s="400">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0">
        <v>0</v>
      </c>
    </row>
    <row r="22" spans="2:7" x14ac:dyDescent="0.2">
      <c r="B22" s="134" t="str">
        <f t="shared" si="5"/>
        <v>PJEND_2</v>
      </c>
      <c r="C22" s="50" t="s">
        <v>1002</v>
      </c>
      <c r="D22" s="51" t="s">
        <v>202</v>
      </c>
      <c r="E22" s="50" t="s">
        <v>1007</v>
      </c>
      <c r="F22" s="50"/>
      <c r="G22" s="400">
        <v>0</v>
      </c>
    </row>
    <row r="23" spans="2:7" x14ac:dyDescent="0.2">
      <c r="B23" s="134" t="str">
        <f t="shared" si="5"/>
        <v>PJCANCEL_2</v>
      </c>
      <c r="C23" s="50" t="s">
        <v>1104</v>
      </c>
      <c r="D23" s="51" t="s">
        <v>202</v>
      </c>
      <c r="E23" s="50" t="s">
        <v>1013</v>
      </c>
      <c r="F23" s="50"/>
      <c r="G23" s="400">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1261</v>
      </c>
      <c r="F25" s="50"/>
      <c r="G25" s="136">
        <v>0</v>
      </c>
    </row>
    <row r="26" spans="2:7" x14ac:dyDescent="0.2">
      <c r="B26" s="134" t="str">
        <f t="shared" ref="B26" si="7">IF(C26="","",(C26 &amp; "_" &amp; LEFT(D26,1)))</f>
        <v>ENDPJLIST_2</v>
      </c>
      <c r="C26" s="50" t="s">
        <v>1137</v>
      </c>
      <c r="D26" s="51" t="s">
        <v>202</v>
      </c>
      <c r="E26" s="50" t="s">
        <v>1262</v>
      </c>
      <c r="F26" s="50"/>
      <c r="G26" s="136">
        <v>0</v>
      </c>
    </row>
    <row r="27" spans="2:7" x14ac:dyDescent="0.2">
      <c r="B27" s="134" t="str">
        <f>IF(C27="","",(C27 &amp; "_" &amp; LEFT(D27,1)))</f>
        <v>MONTHLIST_2</v>
      </c>
      <c r="C27" s="50" t="s">
        <v>1147</v>
      </c>
      <c r="D27" s="51" t="s">
        <v>202</v>
      </c>
      <c r="E27" s="50" t="s">
        <v>1263</v>
      </c>
      <c r="F27" s="50"/>
      <c r="G27" s="136">
        <v>0</v>
      </c>
    </row>
    <row r="28" spans="2:7" x14ac:dyDescent="0.2">
      <c r="B28" s="134" t="str">
        <f t="shared" si="5"/>
        <v>PJICHIRAN_2</v>
      </c>
      <c r="C28" s="50" t="s">
        <v>1170</v>
      </c>
      <c r="D28" s="51" t="s">
        <v>202</v>
      </c>
      <c r="E28" s="50" t="s">
        <v>1171</v>
      </c>
      <c r="F28" s="50"/>
      <c r="G28" s="136">
        <v>0</v>
      </c>
    </row>
    <row r="29" spans="2:7" x14ac:dyDescent="0.2">
      <c r="B29" s="134" t="str">
        <f t="shared" si="5"/>
        <v>PJICHIRAN_1</v>
      </c>
      <c r="C29" s="400" t="s">
        <v>1170</v>
      </c>
      <c r="D29" s="51" t="s">
        <v>208</v>
      </c>
      <c r="E29" s="50" t="s">
        <v>1177</v>
      </c>
      <c r="F29" s="50"/>
      <c r="G29" s="50">
        <v>0</v>
      </c>
    </row>
    <row r="30" spans="2:7" x14ac:dyDescent="0.2">
      <c r="B30" s="134" t="str">
        <f t="shared" ref="B30" si="8">IF(C30="","",(C30 &amp; "_" &amp; LEFT(D30,1)))</f>
        <v>PROGRESSINFO_2</v>
      </c>
      <c r="C30" s="50" t="s">
        <v>1279</v>
      </c>
      <c r="D30" s="51" t="s">
        <v>202</v>
      </c>
      <c r="E30" s="50" t="s">
        <v>1259</v>
      </c>
      <c r="F30" s="50"/>
      <c r="G30" s="136">
        <v>0</v>
      </c>
    </row>
    <row r="31" spans="2:7" x14ac:dyDescent="0.2">
      <c r="B31" s="134" t="str">
        <f t="shared" ref="B31" si="9">IF(C31="","",(C31 &amp; "_" &amp; LEFT(D31,1)))</f>
        <v>PROGRESSINFO_1</v>
      </c>
      <c r="C31" s="400" t="s">
        <v>1279</v>
      </c>
      <c r="D31" s="51" t="s">
        <v>208</v>
      </c>
      <c r="E31" s="400" t="s">
        <v>1265</v>
      </c>
      <c r="F31" s="50"/>
      <c r="G31" s="50">
        <v>0</v>
      </c>
    </row>
    <row r="32" spans="2:7" x14ac:dyDescent="0.2">
      <c r="B32" s="134" t="str">
        <f t="shared" ref="B32" si="10">IF(C32="","",(C32 &amp; "_" &amp; LEFT(D32,1)))</f>
        <v>PROGRESSINFO_3</v>
      </c>
      <c r="C32" s="400" t="s">
        <v>1279</v>
      </c>
      <c r="D32" s="51" t="s">
        <v>290</v>
      </c>
      <c r="E32" s="50" t="s">
        <v>1290</v>
      </c>
      <c r="F32" s="50"/>
      <c r="G32" s="136">
        <v>0</v>
      </c>
    </row>
    <row r="33" spans="1:7" x14ac:dyDescent="0.2">
      <c r="B33" s="134" t="str">
        <f t="shared" ref="B33:B35" si="11">IF(C33="","",(C33 &amp; "_" &amp; LEFT(D33,1)))</f>
        <v>STAFFMONEYSET_2</v>
      </c>
      <c r="C33" s="50" t="s">
        <v>1319</v>
      </c>
      <c r="D33" s="51" t="s">
        <v>202</v>
      </c>
      <c r="E33" s="50" t="s">
        <v>1318</v>
      </c>
      <c r="F33" s="50"/>
      <c r="G33" s="50">
        <v>0</v>
      </c>
    </row>
    <row r="34" spans="1:7" x14ac:dyDescent="0.2">
      <c r="B34" s="134" t="str">
        <f t="shared" si="11"/>
        <v>PJNUMPOPUP_2</v>
      </c>
      <c r="C34" s="400" t="s">
        <v>1333</v>
      </c>
      <c r="D34" s="51" t="s">
        <v>202</v>
      </c>
      <c r="E34" s="400" t="s">
        <v>1334</v>
      </c>
      <c r="F34" s="400"/>
      <c r="G34" s="136">
        <v>0</v>
      </c>
    </row>
    <row r="35" spans="1:7" x14ac:dyDescent="0.2">
      <c r="B35" s="134" t="str">
        <f t="shared" si="11"/>
        <v>EDABANPOPUP_2</v>
      </c>
      <c r="C35" s="400" t="s">
        <v>1335</v>
      </c>
      <c r="D35" s="51" t="s">
        <v>202</v>
      </c>
      <c r="E35" s="400" t="s">
        <v>1336</v>
      </c>
      <c r="F35" s="400"/>
      <c r="G35" s="400">
        <v>0</v>
      </c>
    </row>
    <row r="36" spans="1:7" x14ac:dyDescent="0.2">
      <c r="B36" s="134" t="str">
        <f t="shared" ref="B36:B39" si="12">IF(C36="","",(C36 &amp; "_" &amp; LEFT(D36,1)))</f>
        <v>KOUSU_1</v>
      </c>
      <c r="C36" s="50" t="s">
        <v>1373</v>
      </c>
      <c r="D36" s="51" t="s">
        <v>208</v>
      </c>
      <c r="E36" s="50" t="s">
        <v>1374</v>
      </c>
      <c r="F36" s="50"/>
      <c r="G36" s="136">
        <v>0</v>
      </c>
    </row>
    <row r="37" spans="1:7" x14ac:dyDescent="0.2">
      <c r="A37" s="47" t="s">
        <v>553</v>
      </c>
      <c r="B37" s="134" t="str">
        <f t="shared" si="12"/>
        <v/>
      </c>
      <c r="C37" s="50"/>
      <c r="D37" s="51"/>
      <c r="E37" s="50"/>
      <c r="F37" s="50"/>
      <c r="G37" s="50"/>
    </row>
    <row r="38" spans="1:7" x14ac:dyDescent="0.2">
      <c r="B38" s="134" t="str">
        <f t="shared" si="12"/>
        <v/>
      </c>
      <c r="C38" s="50"/>
      <c r="D38" s="51"/>
      <c r="E38" s="50"/>
      <c r="F38" s="50"/>
      <c r="G38" s="136"/>
    </row>
    <row r="39" spans="1:7" x14ac:dyDescent="0.2">
      <c r="B39" s="134" t="str">
        <f t="shared" si="12"/>
        <v/>
      </c>
      <c r="C39" s="50"/>
      <c r="D39" s="51"/>
      <c r="E39" s="50"/>
      <c r="F39" s="50"/>
      <c r="G39" s="50"/>
    </row>
    <row r="40" spans="1:7" x14ac:dyDescent="0.2">
      <c r="B40" s="134" t="str">
        <f t="shared" si="5"/>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row r="47" spans="1:7" x14ac:dyDescent="0.2">
      <c r="B47" s="134" t="str">
        <f t="shared" si="0"/>
        <v/>
      </c>
      <c r="C47" s="50"/>
      <c r="D47" s="51"/>
      <c r="E47" s="50"/>
      <c r="F47" s="50"/>
      <c r="G47" s="50"/>
    </row>
    <row r="48" spans="1:7" x14ac:dyDescent="0.2">
      <c r="B48" s="134" t="str">
        <f t="shared" si="0"/>
        <v/>
      </c>
      <c r="C48" s="50"/>
      <c r="D48" s="51"/>
      <c r="E48" s="50"/>
      <c r="F48" s="50"/>
      <c r="G48" s="50"/>
    </row>
  </sheetData>
  <mergeCells count="2">
    <mergeCell ref="B2:G2"/>
    <mergeCell ref="B3:D3"/>
  </mergeCells>
  <phoneticPr fontId="3"/>
  <dataValidations count="1">
    <dataValidation type="list" allowBlank="1" showInputMessage="1" showErrorMessage="1" sqref="D6:D48">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26" sqref="P26:V26"/>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599"/>
      <c r="BF1" s="600"/>
      <c r="BG1" s="600"/>
      <c r="BH1" s="600"/>
      <c r="BI1" s="601"/>
      <c r="BJ1" s="3"/>
      <c r="BK1" s="3"/>
      <c r="BL1" s="3"/>
      <c r="BM1" s="3"/>
      <c r="BN1" s="3"/>
      <c r="BO1" s="3"/>
      <c r="BP1" s="3"/>
      <c r="BQ1" s="3"/>
      <c r="BR1" s="3"/>
    </row>
    <row r="2" spans="1:70" s="4" customFormat="1" ht="13.5" customHeight="1" x14ac:dyDescent="0.2">
      <c r="A2" s="602" t="s">
        <v>381</v>
      </c>
      <c r="B2" s="603"/>
      <c r="C2" s="603"/>
      <c r="D2" s="603"/>
      <c r="E2" s="603"/>
      <c r="F2" s="603"/>
      <c r="G2" s="603"/>
      <c r="H2" s="603"/>
      <c r="I2" s="603"/>
      <c r="J2" s="603"/>
      <c r="K2" s="604"/>
      <c r="L2" s="608" t="s">
        <v>0</v>
      </c>
      <c r="M2" s="609"/>
      <c r="N2" s="609"/>
      <c r="O2" s="609"/>
      <c r="P2" s="610"/>
      <c r="Q2" s="611" t="s">
        <v>859</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617"/>
      <c r="BF2" s="618"/>
      <c r="BG2" s="618"/>
      <c r="BH2" s="618"/>
      <c r="BI2" s="619"/>
      <c r="BJ2" s="3"/>
      <c r="BK2" s="3"/>
      <c r="BL2" s="3"/>
      <c r="BM2" s="3"/>
      <c r="BN2" s="3"/>
      <c r="BO2" s="3"/>
      <c r="BP2" s="3"/>
      <c r="BQ2" s="3"/>
      <c r="BR2" s="3"/>
    </row>
    <row r="3" spans="1:70" s="4" customFormat="1" ht="13.5" customHeight="1" thickBot="1" x14ac:dyDescent="0.25">
      <c r="A3" s="605"/>
      <c r="B3" s="606"/>
      <c r="C3" s="606"/>
      <c r="D3" s="606"/>
      <c r="E3" s="606"/>
      <c r="F3" s="606"/>
      <c r="G3" s="606"/>
      <c r="H3" s="606"/>
      <c r="I3" s="606"/>
      <c r="J3" s="606"/>
      <c r="K3" s="607"/>
      <c r="L3" s="620" t="s">
        <v>9</v>
      </c>
      <c r="M3" s="621"/>
      <c r="N3" s="621"/>
      <c r="O3" s="621"/>
      <c r="P3" s="622"/>
      <c r="Q3" s="623" t="s">
        <v>323</v>
      </c>
      <c r="R3" s="624"/>
      <c r="S3" s="624"/>
      <c r="T3" s="624"/>
      <c r="U3" s="624"/>
      <c r="V3" s="624"/>
      <c r="W3" s="624"/>
      <c r="X3" s="624"/>
      <c r="Y3" s="624"/>
      <c r="Z3" s="624"/>
      <c r="AA3" s="625"/>
      <c r="AB3" s="626" t="s">
        <v>2</v>
      </c>
      <c r="AC3" s="627"/>
      <c r="AD3" s="627"/>
      <c r="AE3" s="627"/>
      <c r="AF3" s="628"/>
      <c r="AG3" s="629" t="s">
        <v>382</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c r="BF3" s="634"/>
      <c r="BG3" s="634"/>
      <c r="BH3" s="634"/>
      <c r="BI3" s="635"/>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575" t="s">
        <v>236</v>
      </c>
      <c r="C6" s="576"/>
      <c r="D6" s="576"/>
      <c r="E6" s="576"/>
      <c r="F6" s="576"/>
      <c r="G6" s="576"/>
      <c r="H6" s="576"/>
      <c r="I6" s="576"/>
      <c r="J6" s="576"/>
      <c r="K6" s="576"/>
      <c r="L6" s="576"/>
      <c r="M6" s="576"/>
      <c r="N6" s="576"/>
      <c r="O6" s="577"/>
      <c r="P6" s="575" t="s">
        <v>237</v>
      </c>
      <c r="Q6" s="576"/>
      <c r="R6" s="576"/>
      <c r="S6" s="576"/>
      <c r="T6" s="576"/>
      <c r="U6" s="576"/>
      <c r="V6" s="576"/>
      <c r="W6" s="576"/>
      <c r="X6" s="576"/>
      <c r="Y6" s="576"/>
      <c r="Z6" s="576"/>
      <c r="AA6" s="576"/>
      <c r="AB6" s="576"/>
      <c r="AC6" s="577"/>
      <c r="AD6" s="575" t="s">
        <v>238</v>
      </c>
      <c r="AE6" s="576"/>
      <c r="AF6" s="576"/>
      <c r="AG6" s="576"/>
      <c r="AH6" s="576"/>
      <c r="AI6" s="576"/>
      <c r="AJ6" s="576"/>
      <c r="AK6" s="576"/>
      <c r="AL6" s="576"/>
      <c r="AM6" s="576"/>
      <c r="AN6" s="576"/>
      <c r="AO6" s="576"/>
      <c r="AP6" s="576"/>
      <c r="AQ6" s="577"/>
      <c r="BI6" s="22"/>
    </row>
    <row r="7" spans="1:70" s="3" customFormat="1" ht="13.5" customHeight="1" x14ac:dyDescent="0.2">
      <c r="A7" s="21"/>
      <c r="B7" s="594" t="s">
        <v>215</v>
      </c>
      <c r="C7" s="595"/>
      <c r="D7" s="595"/>
      <c r="E7" s="595"/>
      <c r="F7" s="595"/>
      <c r="G7" s="595"/>
      <c r="H7" s="595"/>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71" t="s">
        <v>1003</v>
      </c>
      <c r="C8" s="572"/>
      <c r="D8" s="572"/>
      <c r="E8" s="572"/>
      <c r="F8" s="572"/>
      <c r="G8" s="572"/>
      <c r="H8" s="572"/>
      <c r="I8" s="569" t="str">
        <f>IF(B8="","",VLOOKUP(B8,ボタン定義!$B:$G,4,FALSE))</f>
        <v>ＰＪ管理</v>
      </c>
      <c r="J8" s="569"/>
      <c r="K8" s="569"/>
      <c r="L8" s="569"/>
      <c r="M8" s="569"/>
      <c r="N8" s="569"/>
      <c r="O8" s="570"/>
      <c r="P8" s="571" t="s">
        <v>1172</v>
      </c>
      <c r="Q8" s="572"/>
      <c r="R8" s="572"/>
      <c r="S8" s="572"/>
      <c r="T8" s="572"/>
      <c r="U8" s="572"/>
      <c r="V8" s="572"/>
      <c r="W8" s="573" t="str">
        <f>IF(P8="","",VLOOKUP(P8,ボタン定義!$B:$G,4,FALSE))</f>
        <v>ＰＪ一覧</v>
      </c>
      <c r="X8" s="573"/>
      <c r="Y8" s="573"/>
      <c r="Z8" s="573"/>
      <c r="AA8" s="573"/>
      <c r="AB8" s="573"/>
      <c r="AC8" s="574"/>
      <c r="AD8" s="571"/>
      <c r="AE8" s="572"/>
      <c r="AF8" s="572"/>
      <c r="AG8" s="572"/>
      <c r="AH8" s="572"/>
      <c r="AI8" s="572"/>
      <c r="AJ8" s="572"/>
      <c r="AK8" s="573" t="str">
        <f>IF(AD8="","",VLOOKUP(AD8,ボタン定義!$B:$G,4,FALSE))</f>
        <v/>
      </c>
      <c r="AL8" s="573"/>
      <c r="AM8" s="573"/>
      <c r="AN8" s="573"/>
      <c r="AO8" s="573"/>
      <c r="AP8" s="573"/>
      <c r="AQ8" s="574"/>
      <c r="BI8" s="22"/>
    </row>
    <row r="9" spans="1:70" ht="13.5" customHeight="1" x14ac:dyDescent="0.2">
      <c r="A9" s="23"/>
      <c r="B9" s="571"/>
      <c r="C9" s="572"/>
      <c r="D9" s="572"/>
      <c r="E9" s="572"/>
      <c r="F9" s="572"/>
      <c r="G9" s="572"/>
      <c r="H9" s="572"/>
      <c r="I9" s="569" t="str">
        <f>IF(B9="","",VLOOKUP(B9,ボタン定義!B:G,4,FALSE))</f>
        <v/>
      </c>
      <c r="J9" s="569"/>
      <c r="K9" s="569"/>
      <c r="L9" s="569"/>
      <c r="M9" s="569"/>
      <c r="N9" s="569"/>
      <c r="O9" s="570"/>
      <c r="P9" s="571" t="s">
        <v>1275</v>
      </c>
      <c r="Q9" s="572"/>
      <c r="R9" s="572"/>
      <c r="S9" s="572"/>
      <c r="T9" s="572"/>
      <c r="U9" s="572"/>
      <c r="V9" s="572"/>
      <c r="W9" s="573" t="str">
        <f>IF(P9="","",VLOOKUP(P9,ボタン定義!$B:$G,4,FALSE))</f>
        <v>ＰＪ進捗</v>
      </c>
      <c r="X9" s="573"/>
      <c r="Y9" s="573"/>
      <c r="Z9" s="573"/>
      <c r="AA9" s="573"/>
      <c r="AB9" s="573"/>
      <c r="AC9" s="574"/>
      <c r="AD9" s="571"/>
      <c r="AE9" s="572"/>
      <c r="AF9" s="572"/>
      <c r="AG9" s="572"/>
      <c r="AH9" s="572"/>
      <c r="AI9" s="572"/>
      <c r="AJ9" s="572"/>
      <c r="AK9" s="573" t="str">
        <f>IF(AD9="","",VLOOKUP(AD9,ボタン定義!$B:$G,4,FALSE))</f>
        <v/>
      </c>
      <c r="AL9" s="573"/>
      <c r="AM9" s="573"/>
      <c r="AN9" s="573"/>
      <c r="AO9" s="573"/>
      <c r="AP9" s="573"/>
      <c r="AQ9" s="574"/>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71"/>
      <c r="C10" s="572"/>
      <c r="D10" s="572"/>
      <c r="E10" s="572"/>
      <c r="F10" s="572"/>
      <c r="G10" s="572"/>
      <c r="H10" s="572"/>
      <c r="I10" s="569" t="str">
        <f>IF(B10="","",VLOOKUP(B10,ボタン定義!B:G,4,FALSE))</f>
        <v/>
      </c>
      <c r="J10" s="569"/>
      <c r="K10" s="569"/>
      <c r="L10" s="569"/>
      <c r="M10" s="569"/>
      <c r="N10" s="569"/>
      <c r="O10" s="570"/>
      <c r="P10" s="571" t="s">
        <v>1005</v>
      </c>
      <c r="Q10" s="572"/>
      <c r="R10" s="572"/>
      <c r="S10" s="572"/>
      <c r="T10" s="572"/>
      <c r="U10" s="572"/>
      <c r="V10" s="572"/>
      <c r="W10" s="573" t="str">
        <f>IF(P10="","",VLOOKUP(P10,ボタン定義!$B:$G,4,FALSE))</f>
        <v>ＰＪ終了処理</v>
      </c>
      <c r="X10" s="573"/>
      <c r="Y10" s="573"/>
      <c r="Z10" s="573"/>
      <c r="AA10" s="573"/>
      <c r="AB10" s="573"/>
      <c r="AC10" s="574"/>
      <c r="AD10" s="571"/>
      <c r="AE10" s="572"/>
      <c r="AF10" s="572"/>
      <c r="AG10" s="572"/>
      <c r="AH10" s="572"/>
      <c r="AI10" s="572"/>
      <c r="AJ10" s="572"/>
      <c r="AK10" s="573" t="str">
        <f>IF(AD10="","",VLOOKUP(AD10,ボタン定義!$B:$G,4,FALSE))</f>
        <v/>
      </c>
      <c r="AL10" s="573"/>
      <c r="AM10" s="573"/>
      <c r="AN10" s="573"/>
      <c r="AO10" s="573"/>
      <c r="AP10" s="573"/>
      <c r="AQ10" s="574"/>
      <c r="BI10" s="22"/>
    </row>
    <row r="11" spans="1:70" s="3" customFormat="1" ht="13.5" customHeight="1" x14ac:dyDescent="0.2">
      <c r="A11" s="21"/>
      <c r="B11" s="571"/>
      <c r="C11" s="572"/>
      <c r="D11" s="572"/>
      <c r="E11" s="572"/>
      <c r="F11" s="572"/>
      <c r="G11" s="572"/>
      <c r="H11" s="572"/>
      <c r="I11" s="569" t="str">
        <f>IF(B11="","",VLOOKUP(B11,ボタン定義!B:G,4,FALSE))</f>
        <v/>
      </c>
      <c r="J11" s="569"/>
      <c r="K11" s="569"/>
      <c r="L11" s="569"/>
      <c r="M11" s="569"/>
      <c r="N11" s="569"/>
      <c r="O11" s="570"/>
      <c r="P11" s="571" t="s">
        <v>1102</v>
      </c>
      <c r="Q11" s="572"/>
      <c r="R11" s="572"/>
      <c r="S11" s="572"/>
      <c r="T11" s="572"/>
      <c r="U11" s="572"/>
      <c r="V11" s="572"/>
      <c r="W11" s="573" t="str">
        <f>IF(P11="","",VLOOKUP(P11,ボタン定義!$B:$G,4,FALSE))</f>
        <v>ＰＪ終了キャンセル処理</v>
      </c>
      <c r="X11" s="573"/>
      <c r="Y11" s="573"/>
      <c r="Z11" s="573"/>
      <c r="AA11" s="573"/>
      <c r="AB11" s="573"/>
      <c r="AC11" s="574"/>
      <c r="AD11" s="571"/>
      <c r="AE11" s="572"/>
      <c r="AF11" s="572"/>
      <c r="AG11" s="572"/>
      <c r="AH11" s="572"/>
      <c r="AI11" s="572"/>
      <c r="AJ11" s="572"/>
      <c r="AK11" s="573" t="str">
        <f>IF(AD11="","",VLOOKUP(AD11,ボタン定義!$B:$G,4,FALSE))</f>
        <v/>
      </c>
      <c r="AL11" s="573"/>
      <c r="AM11" s="573"/>
      <c r="AN11" s="573"/>
      <c r="AO11" s="573"/>
      <c r="AP11" s="573"/>
      <c r="AQ11" s="574"/>
      <c r="BI11" s="22"/>
    </row>
    <row r="12" spans="1:70" s="3" customFormat="1" ht="13.5" customHeight="1" x14ac:dyDescent="0.2">
      <c r="A12" s="21"/>
      <c r="B12" s="571"/>
      <c r="C12" s="572"/>
      <c r="D12" s="572"/>
      <c r="E12" s="572"/>
      <c r="F12" s="572"/>
      <c r="G12" s="572"/>
      <c r="H12" s="572"/>
      <c r="I12" s="569" t="str">
        <f>IF(B12="","",VLOOKUP(B12,ボタン定義!B:G,4,FALSE))</f>
        <v/>
      </c>
      <c r="J12" s="569"/>
      <c r="K12" s="569"/>
      <c r="L12" s="569"/>
      <c r="M12" s="569"/>
      <c r="N12" s="569"/>
      <c r="O12" s="570"/>
      <c r="P12" s="571" t="s">
        <v>998</v>
      </c>
      <c r="Q12" s="572"/>
      <c r="R12" s="572"/>
      <c r="S12" s="572"/>
      <c r="T12" s="572"/>
      <c r="U12" s="572"/>
      <c r="V12" s="572"/>
      <c r="W12" s="573" t="str">
        <f>IF(P12="","",VLOOKUP(P12,ボタン定義!$B:$G,4,FALSE))</f>
        <v>月次処理</v>
      </c>
      <c r="X12" s="573"/>
      <c r="Y12" s="573"/>
      <c r="Z12" s="573"/>
      <c r="AA12" s="573"/>
      <c r="AB12" s="573"/>
      <c r="AC12" s="574"/>
      <c r="AD12" s="571"/>
      <c r="AE12" s="572"/>
      <c r="AF12" s="572"/>
      <c r="AG12" s="572"/>
      <c r="AH12" s="572"/>
      <c r="AI12" s="572"/>
      <c r="AJ12" s="572"/>
      <c r="AK12" s="573" t="str">
        <f>IF(AD12="","",VLOOKUP(AD12,ボタン定義!$B:$G,4,FALSE))</f>
        <v/>
      </c>
      <c r="AL12" s="573"/>
      <c r="AM12" s="573"/>
      <c r="AN12" s="573"/>
      <c r="AO12" s="573"/>
      <c r="AP12" s="573"/>
      <c r="AQ12" s="574"/>
      <c r="BI12" s="22"/>
    </row>
    <row r="13" spans="1:70" s="3" customFormat="1" ht="13.5" customHeight="1" x14ac:dyDescent="0.2">
      <c r="A13" s="21"/>
      <c r="B13" s="571"/>
      <c r="C13" s="572"/>
      <c r="D13" s="572"/>
      <c r="E13" s="572"/>
      <c r="F13" s="572"/>
      <c r="G13" s="572"/>
      <c r="H13" s="572"/>
      <c r="I13" s="569" t="str">
        <f>IF(B13="","",VLOOKUP(B13,ボタン定義!B:G,4,FALSE))</f>
        <v/>
      </c>
      <c r="J13" s="569"/>
      <c r="K13" s="569"/>
      <c r="L13" s="569"/>
      <c r="M13" s="569"/>
      <c r="N13" s="569"/>
      <c r="O13" s="570"/>
      <c r="P13" s="571" t="s">
        <v>1004</v>
      </c>
      <c r="Q13" s="572"/>
      <c r="R13" s="572"/>
      <c r="S13" s="572"/>
      <c r="T13" s="572"/>
      <c r="U13" s="572"/>
      <c r="V13" s="572"/>
      <c r="W13" s="573" t="str">
        <f>IF(P13="","",VLOOKUP(P13,ボタン定義!$B:$G,4,FALSE))</f>
        <v>年次処理</v>
      </c>
      <c r="X13" s="573"/>
      <c r="Y13" s="573"/>
      <c r="Z13" s="573"/>
      <c r="AA13" s="573"/>
      <c r="AB13" s="573"/>
      <c r="AC13" s="574"/>
      <c r="AD13" s="571"/>
      <c r="AE13" s="572"/>
      <c r="AF13" s="572"/>
      <c r="AG13" s="572"/>
      <c r="AH13" s="572"/>
      <c r="AI13" s="572"/>
      <c r="AJ13" s="572"/>
      <c r="AK13" s="573" t="str">
        <f>IF(AD13="","",VLOOKUP(AD13,ボタン定義!$B:$G,4,FALSE))</f>
        <v/>
      </c>
      <c r="AL13" s="573"/>
      <c r="AM13" s="573"/>
      <c r="AN13" s="573"/>
      <c r="AO13" s="573"/>
      <c r="AP13" s="573"/>
      <c r="AQ13" s="574"/>
      <c r="BI13" s="22"/>
    </row>
    <row r="14" spans="1:70" s="3" customFormat="1" ht="13.5" customHeight="1" x14ac:dyDescent="0.2">
      <c r="A14" s="21"/>
      <c r="B14" s="571" t="s">
        <v>1125</v>
      </c>
      <c r="C14" s="572"/>
      <c r="D14" s="572"/>
      <c r="E14" s="572"/>
      <c r="F14" s="572"/>
      <c r="G14" s="572"/>
      <c r="H14" s="572"/>
      <c r="I14" s="569" t="str">
        <f>IF(B14="","",VLOOKUP(B14,ボタン定義!B:G,4,FALSE))</f>
        <v>各種問い合わせ</v>
      </c>
      <c r="J14" s="569"/>
      <c r="K14" s="569"/>
      <c r="L14" s="569"/>
      <c r="M14" s="569"/>
      <c r="N14" s="569"/>
      <c r="O14" s="570"/>
      <c r="P14" s="571" t="s">
        <v>1138</v>
      </c>
      <c r="Q14" s="572"/>
      <c r="R14" s="572"/>
      <c r="S14" s="572"/>
      <c r="T14" s="572"/>
      <c r="U14" s="572"/>
      <c r="V14" s="572"/>
      <c r="W14" s="573" t="str">
        <f>IF(P14="","",VLOOKUP(P14,ボタン定義!$B:$G,4,FALSE))</f>
        <v>工程別ＰＪ一覧</v>
      </c>
      <c r="X14" s="573"/>
      <c r="Y14" s="573"/>
      <c r="Z14" s="573"/>
      <c r="AA14" s="573"/>
      <c r="AB14" s="573"/>
      <c r="AC14" s="574"/>
      <c r="AD14" s="571"/>
      <c r="AE14" s="572"/>
      <c r="AF14" s="572"/>
      <c r="AG14" s="572"/>
      <c r="AH14" s="572"/>
      <c r="AI14" s="572"/>
      <c r="AJ14" s="572"/>
      <c r="AK14" s="573" t="str">
        <f>IF(AD14="","",VLOOKUP(AD14,ボタン定義!$B:$G,4,FALSE))</f>
        <v/>
      </c>
      <c r="AL14" s="573"/>
      <c r="AM14" s="573"/>
      <c r="AN14" s="573"/>
      <c r="AO14" s="573"/>
      <c r="AP14" s="573"/>
      <c r="AQ14" s="574"/>
      <c r="BI14" s="22"/>
    </row>
    <row r="15" spans="1:70" s="3" customFormat="1" ht="13.5" customHeight="1" x14ac:dyDescent="0.2">
      <c r="A15" s="21"/>
      <c r="B15" s="571"/>
      <c r="C15" s="572"/>
      <c r="D15" s="572"/>
      <c r="E15" s="572"/>
      <c r="F15" s="572"/>
      <c r="G15" s="572"/>
      <c r="H15" s="572"/>
      <c r="I15" s="569" t="str">
        <f>IF(B15="","",VLOOKUP(B15,ボタン定義!B:G,4,FALSE))</f>
        <v/>
      </c>
      <c r="J15" s="569"/>
      <c r="K15" s="569"/>
      <c r="L15" s="569"/>
      <c r="M15" s="569"/>
      <c r="N15" s="569"/>
      <c r="O15" s="570"/>
      <c r="P15" s="571" t="s">
        <v>1139</v>
      </c>
      <c r="Q15" s="572"/>
      <c r="R15" s="572"/>
      <c r="S15" s="572"/>
      <c r="T15" s="572"/>
      <c r="U15" s="572"/>
      <c r="V15" s="572"/>
      <c r="W15" s="573" t="str">
        <f>IF(P15="","",VLOOKUP(P15,ボタン定義!$B:$G,4,FALSE))</f>
        <v>終了ＰＪ一覧</v>
      </c>
      <c r="X15" s="573"/>
      <c r="Y15" s="573"/>
      <c r="Z15" s="573"/>
      <c r="AA15" s="573"/>
      <c r="AB15" s="573"/>
      <c r="AC15" s="574"/>
      <c r="AD15" s="571"/>
      <c r="AE15" s="572"/>
      <c r="AF15" s="572"/>
      <c r="AG15" s="572"/>
      <c r="AH15" s="572"/>
      <c r="AI15" s="572"/>
      <c r="AJ15" s="572"/>
      <c r="AK15" s="573" t="str">
        <f>IF(AD15="","",VLOOKUP(AD15,ボタン定義!$B:$G,4,FALSE))</f>
        <v/>
      </c>
      <c r="AL15" s="573"/>
      <c r="AM15" s="573"/>
      <c r="AN15" s="573"/>
      <c r="AO15" s="573"/>
      <c r="AP15" s="573"/>
      <c r="AQ15" s="574"/>
      <c r="BI15" s="22"/>
    </row>
    <row r="16" spans="1:70" s="3" customFormat="1" ht="13.5" customHeight="1" x14ac:dyDescent="0.2">
      <c r="A16" s="21"/>
      <c r="B16" s="571"/>
      <c r="C16" s="572"/>
      <c r="D16" s="572"/>
      <c r="E16" s="572"/>
      <c r="F16" s="572"/>
      <c r="G16" s="572"/>
      <c r="H16" s="572"/>
      <c r="I16" s="569" t="str">
        <f>IF(B16="","",VLOOKUP(B16,ボタン定義!B:G,4,FALSE))</f>
        <v/>
      </c>
      <c r="J16" s="569"/>
      <c r="K16" s="569"/>
      <c r="L16" s="569"/>
      <c r="M16" s="569"/>
      <c r="N16" s="569"/>
      <c r="O16" s="570"/>
      <c r="P16" s="571" t="s">
        <v>1145</v>
      </c>
      <c r="Q16" s="572"/>
      <c r="R16" s="572"/>
      <c r="S16" s="572"/>
      <c r="T16" s="572"/>
      <c r="U16" s="572"/>
      <c r="V16" s="572"/>
      <c r="W16" s="573" t="str">
        <f>IF(P16="","",VLOOKUP(P16,ボタン定義!$B:$G,4,FALSE))</f>
        <v>月別ＰＪ一覧</v>
      </c>
      <c r="X16" s="573"/>
      <c r="Y16" s="573"/>
      <c r="Z16" s="573"/>
      <c r="AA16" s="573"/>
      <c r="AB16" s="573"/>
      <c r="AC16" s="574"/>
      <c r="AD16" s="571"/>
      <c r="AE16" s="572"/>
      <c r="AF16" s="572"/>
      <c r="AG16" s="572"/>
      <c r="AH16" s="572"/>
      <c r="AI16" s="572"/>
      <c r="AJ16" s="572"/>
      <c r="AK16" s="573" t="str">
        <f>IF(AD16="","",VLOOKUP(AD16,ボタン定義!$B:$G,4,FALSE))</f>
        <v/>
      </c>
      <c r="AL16" s="573"/>
      <c r="AM16" s="573"/>
      <c r="AN16" s="573"/>
      <c r="AO16" s="573"/>
      <c r="AP16" s="573"/>
      <c r="AQ16" s="574"/>
      <c r="BI16" s="22"/>
    </row>
    <row r="17" spans="1:61" s="3" customFormat="1" ht="13.5" customHeight="1" x14ac:dyDescent="0.2">
      <c r="A17" s="21"/>
      <c r="B17" s="571" t="s">
        <v>218</v>
      </c>
      <c r="C17" s="572"/>
      <c r="D17" s="572"/>
      <c r="E17" s="572"/>
      <c r="F17" s="572"/>
      <c r="G17" s="572"/>
      <c r="H17" s="572"/>
      <c r="I17" s="570" t="str">
        <f>IF(B17="","",VLOOKUP(B17,ボタン定義!B:G,4,FALSE))</f>
        <v>マスタ管理</v>
      </c>
      <c r="J17" s="590"/>
      <c r="K17" s="590"/>
      <c r="L17" s="590"/>
      <c r="M17" s="590"/>
      <c r="N17" s="590"/>
      <c r="O17" s="591"/>
      <c r="P17" s="571" t="s">
        <v>868</v>
      </c>
      <c r="Q17" s="582"/>
      <c r="R17" s="582"/>
      <c r="S17" s="582"/>
      <c r="T17" s="582"/>
      <c r="U17" s="582"/>
      <c r="V17" s="583"/>
      <c r="W17" s="584" t="str">
        <f>IF(P17="","",VLOOKUP(P17,ボタン定義!$B:$G,4,FALSE))</f>
        <v>ＰＪナンバマスタ</v>
      </c>
      <c r="X17" s="585"/>
      <c r="Y17" s="585"/>
      <c r="Z17" s="585"/>
      <c r="AA17" s="585"/>
      <c r="AB17" s="585"/>
      <c r="AC17" s="586"/>
      <c r="AD17" s="571"/>
      <c r="AE17" s="572"/>
      <c r="AF17" s="572"/>
      <c r="AG17" s="572"/>
      <c r="AH17" s="572"/>
      <c r="AI17" s="572"/>
      <c r="AJ17" s="572"/>
      <c r="AK17" s="573" t="str">
        <f>IF(AD17="","",VLOOKUP(AD17,ボタン定義!$B:$G,4,FALSE))</f>
        <v/>
      </c>
      <c r="AL17" s="573"/>
      <c r="AM17" s="573"/>
      <c r="AN17" s="573"/>
      <c r="AO17" s="573"/>
      <c r="AP17" s="573"/>
      <c r="AQ17" s="574"/>
      <c r="BI17" s="22"/>
    </row>
    <row r="18" spans="1:61" s="3" customFormat="1" ht="13.5" customHeight="1" x14ac:dyDescent="0.2">
      <c r="A18" s="21"/>
      <c r="B18" s="587"/>
      <c r="C18" s="582"/>
      <c r="D18" s="582"/>
      <c r="E18" s="582"/>
      <c r="F18" s="582"/>
      <c r="G18" s="582"/>
      <c r="H18" s="583"/>
      <c r="I18" s="570" t="str">
        <f>IF(B18="","",VLOOKUP(B18,ボタン定義!B:G,4,FALSE))</f>
        <v/>
      </c>
      <c r="J18" s="590"/>
      <c r="K18" s="590"/>
      <c r="L18" s="590"/>
      <c r="M18" s="590"/>
      <c r="N18" s="590"/>
      <c r="O18" s="591"/>
      <c r="P18" s="571" t="s">
        <v>869</v>
      </c>
      <c r="Q18" s="582"/>
      <c r="R18" s="582"/>
      <c r="S18" s="582"/>
      <c r="T18" s="582"/>
      <c r="U18" s="582"/>
      <c r="V18" s="583"/>
      <c r="W18" s="584" t="str">
        <f>IF(P18="","",VLOOKUP(P18,ボタン定義!$B:$G,4,FALSE))</f>
        <v>枝番マスタ</v>
      </c>
      <c r="X18" s="585"/>
      <c r="Y18" s="585"/>
      <c r="Z18" s="585"/>
      <c r="AA18" s="585"/>
      <c r="AB18" s="585"/>
      <c r="AC18" s="586"/>
      <c r="AD18" s="571"/>
      <c r="AE18" s="572"/>
      <c r="AF18" s="572"/>
      <c r="AG18" s="572"/>
      <c r="AH18" s="572"/>
      <c r="AI18" s="572"/>
      <c r="AJ18" s="572"/>
      <c r="AK18" s="573" t="str">
        <f>IF(AD18="","",VLOOKUP(AD18,ボタン定義!$B:$G,4,FALSE))</f>
        <v/>
      </c>
      <c r="AL18" s="573"/>
      <c r="AM18" s="573"/>
      <c r="AN18" s="573"/>
      <c r="AO18" s="573"/>
      <c r="AP18" s="573"/>
      <c r="AQ18" s="574"/>
      <c r="BI18" s="22"/>
    </row>
    <row r="19" spans="1:61" s="3" customFormat="1" ht="13.5" customHeight="1" x14ac:dyDescent="0.2">
      <c r="A19" s="21"/>
      <c r="B19" s="587"/>
      <c r="C19" s="582"/>
      <c r="D19" s="582"/>
      <c r="E19" s="582"/>
      <c r="F19" s="582"/>
      <c r="G19" s="582"/>
      <c r="H19" s="583"/>
      <c r="I19" s="570" t="str">
        <f>IF(B19="","",VLOOKUP(B19,ボタン定義!B:G,4,FALSE))</f>
        <v/>
      </c>
      <c r="J19" s="590"/>
      <c r="K19" s="590"/>
      <c r="L19" s="590"/>
      <c r="M19" s="590"/>
      <c r="N19" s="590"/>
      <c r="O19" s="591"/>
      <c r="P19" s="571" t="s">
        <v>870</v>
      </c>
      <c r="Q19" s="582"/>
      <c r="R19" s="582"/>
      <c r="S19" s="582"/>
      <c r="T19" s="582"/>
      <c r="U19" s="582"/>
      <c r="V19" s="583"/>
      <c r="W19" s="584" t="str">
        <f>IF(P19="","",VLOOKUP(P19,ボタン定義!$B:$G,4,FALSE))</f>
        <v>工程マスタ</v>
      </c>
      <c r="X19" s="585"/>
      <c r="Y19" s="585"/>
      <c r="Z19" s="585"/>
      <c r="AA19" s="585"/>
      <c r="AB19" s="585"/>
      <c r="AC19" s="586"/>
      <c r="AD19" s="571"/>
      <c r="AE19" s="572"/>
      <c r="AF19" s="572"/>
      <c r="AG19" s="572"/>
      <c r="AH19" s="572"/>
      <c r="AI19" s="572"/>
      <c r="AJ19" s="572"/>
      <c r="AK19" s="573" t="str">
        <f>IF(AD19="","",VLOOKUP(AD19,ボタン定義!$B:$G,4,FALSE))</f>
        <v/>
      </c>
      <c r="AL19" s="573"/>
      <c r="AM19" s="573"/>
      <c r="AN19" s="573"/>
      <c r="AO19" s="573"/>
      <c r="AP19" s="573"/>
      <c r="AQ19" s="574"/>
      <c r="BI19" s="22"/>
    </row>
    <row r="20" spans="1:61" s="3" customFormat="1" ht="13.5" customHeight="1" x14ac:dyDescent="0.2">
      <c r="A20" s="21"/>
      <c r="B20" s="587"/>
      <c r="C20" s="582"/>
      <c r="D20" s="582"/>
      <c r="E20" s="582"/>
      <c r="F20" s="582"/>
      <c r="G20" s="582"/>
      <c r="H20" s="583"/>
      <c r="I20" s="570" t="str">
        <f>IF(B20="","",VLOOKUP(B20,ボタン定義!B:G,4,FALSE))</f>
        <v/>
      </c>
      <c r="J20" s="590"/>
      <c r="K20" s="590"/>
      <c r="L20" s="590"/>
      <c r="M20" s="590"/>
      <c r="N20" s="590"/>
      <c r="O20" s="591"/>
      <c r="P20" s="587" t="s">
        <v>882</v>
      </c>
      <c r="Q20" s="582"/>
      <c r="R20" s="582"/>
      <c r="S20" s="582"/>
      <c r="T20" s="582"/>
      <c r="U20" s="582"/>
      <c r="V20" s="583"/>
      <c r="W20" s="584" t="str">
        <f>IF(P20="","",VLOOKUP(P20,ボタン定義!$B:$G,4,FALSE))</f>
        <v>社員マスタ</v>
      </c>
      <c r="X20" s="585"/>
      <c r="Y20" s="585"/>
      <c r="Z20" s="585"/>
      <c r="AA20" s="585"/>
      <c r="AB20" s="585"/>
      <c r="AC20" s="586"/>
      <c r="AD20" s="571"/>
      <c r="AE20" s="572"/>
      <c r="AF20" s="572"/>
      <c r="AG20" s="572"/>
      <c r="AH20" s="572"/>
      <c r="AI20" s="572"/>
      <c r="AJ20" s="572"/>
      <c r="AK20" s="573" t="str">
        <f>IF(AD20="","",VLOOKUP(AD20,ボタン定義!$B:$G,4,FALSE))</f>
        <v/>
      </c>
      <c r="AL20" s="573"/>
      <c r="AM20" s="573"/>
      <c r="AN20" s="573"/>
      <c r="AO20" s="573"/>
      <c r="AP20" s="573"/>
      <c r="AQ20" s="574"/>
      <c r="BI20" s="22"/>
    </row>
    <row r="21" spans="1:61" s="3" customFormat="1" ht="13.5" customHeight="1" x14ac:dyDescent="0.2">
      <c r="A21" s="21"/>
      <c r="B21" s="571"/>
      <c r="C21" s="572"/>
      <c r="D21" s="572"/>
      <c r="E21" s="572"/>
      <c r="F21" s="572"/>
      <c r="G21" s="572"/>
      <c r="H21" s="572"/>
      <c r="I21" s="569"/>
      <c r="J21" s="569"/>
      <c r="K21" s="569"/>
      <c r="L21" s="569"/>
      <c r="M21" s="569"/>
      <c r="N21" s="569"/>
      <c r="O21" s="570"/>
      <c r="P21" s="571"/>
      <c r="Q21" s="572"/>
      <c r="R21" s="572"/>
      <c r="S21" s="572"/>
      <c r="T21" s="572"/>
      <c r="U21" s="572"/>
      <c r="V21" s="572"/>
      <c r="W21" s="573"/>
      <c r="X21" s="573"/>
      <c r="Y21" s="573"/>
      <c r="Z21" s="573"/>
      <c r="AA21" s="573"/>
      <c r="AB21" s="573"/>
      <c r="AC21" s="574"/>
      <c r="AD21" s="571"/>
      <c r="AE21" s="572"/>
      <c r="AF21" s="572"/>
      <c r="AG21" s="572"/>
      <c r="AH21" s="572"/>
      <c r="AI21" s="572"/>
      <c r="AJ21" s="572"/>
      <c r="AK21" s="573" t="str">
        <f>IF(AD21="","",VLOOKUP(AD21,ボタン定義!$B:$G,4,FALSE))</f>
        <v/>
      </c>
      <c r="AL21" s="573"/>
      <c r="AM21" s="573"/>
      <c r="AN21" s="573"/>
      <c r="AO21" s="573"/>
      <c r="AP21" s="573"/>
      <c r="AQ21" s="574"/>
      <c r="BI21" s="22"/>
    </row>
    <row r="22" spans="1:61" s="3" customFormat="1" ht="13.5" customHeight="1" x14ac:dyDescent="0.2">
      <c r="A22" s="21"/>
      <c r="B22" s="571"/>
      <c r="C22" s="572"/>
      <c r="D22" s="572"/>
      <c r="E22" s="572"/>
      <c r="F22" s="572"/>
      <c r="G22" s="572"/>
      <c r="H22" s="572"/>
      <c r="I22" s="569"/>
      <c r="J22" s="569"/>
      <c r="K22" s="569"/>
      <c r="L22" s="569"/>
      <c r="M22" s="569"/>
      <c r="N22" s="569"/>
      <c r="O22" s="570"/>
      <c r="P22" s="571"/>
      <c r="Q22" s="572"/>
      <c r="R22" s="572"/>
      <c r="S22" s="572"/>
      <c r="T22" s="572"/>
      <c r="U22" s="572"/>
      <c r="V22" s="572"/>
      <c r="W22" s="573"/>
      <c r="X22" s="573"/>
      <c r="Y22" s="573"/>
      <c r="Z22" s="573"/>
      <c r="AA22" s="573"/>
      <c r="AB22" s="573"/>
      <c r="AC22" s="574"/>
      <c r="AD22" s="571"/>
      <c r="AE22" s="572"/>
      <c r="AF22" s="572"/>
      <c r="AG22" s="572"/>
      <c r="AH22" s="572"/>
      <c r="AI22" s="572"/>
      <c r="AJ22" s="572"/>
      <c r="AK22" s="573" t="str">
        <f>IF(AD22="","",VLOOKUP(AD22,ボタン定義!$B:$G,4,FALSE))</f>
        <v/>
      </c>
      <c r="AL22" s="573"/>
      <c r="AM22" s="573"/>
      <c r="AN22" s="573"/>
      <c r="AO22" s="573"/>
      <c r="AP22" s="573"/>
      <c r="AQ22" s="574"/>
      <c r="BI22" s="22"/>
    </row>
    <row r="23" spans="1:61" s="3" customFormat="1" ht="13.5" customHeight="1" x14ac:dyDescent="0.2">
      <c r="A23" s="21"/>
      <c r="B23" s="571"/>
      <c r="C23" s="572"/>
      <c r="D23" s="572"/>
      <c r="E23" s="572"/>
      <c r="F23" s="572"/>
      <c r="G23" s="572"/>
      <c r="H23" s="572"/>
      <c r="I23" s="569" t="str">
        <f>IF(B23="","",VLOOKUP(B23,ボタン定義!B:G,4,FALSE))</f>
        <v/>
      </c>
      <c r="J23" s="569"/>
      <c r="K23" s="569"/>
      <c r="L23" s="569"/>
      <c r="M23" s="569"/>
      <c r="N23" s="569"/>
      <c r="O23" s="570"/>
      <c r="P23" s="571"/>
      <c r="Q23" s="572"/>
      <c r="R23" s="572"/>
      <c r="S23" s="572"/>
      <c r="T23" s="572"/>
      <c r="U23" s="572"/>
      <c r="V23" s="572"/>
      <c r="W23" s="573" t="str">
        <f>IF(P23="","",VLOOKUP(P23,ボタン定義!$B:$G,4,FALSE))</f>
        <v/>
      </c>
      <c r="X23" s="573"/>
      <c r="Y23" s="573"/>
      <c r="Z23" s="573"/>
      <c r="AA23" s="573"/>
      <c r="AB23" s="573"/>
      <c r="AC23" s="574"/>
      <c r="AD23" s="571"/>
      <c r="AE23" s="572"/>
      <c r="AF23" s="572"/>
      <c r="AG23" s="572"/>
      <c r="AH23" s="572"/>
      <c r="AI23" s="572"/>
      <c r="AJ23" s="572"/>
      <c r="AK23" s="573" t="str">
        <f>IF(AD23="","",VLOOKUP(AD23,ボタン定義!$B:$G,4,FALSE))</f>
        <v/>
      </c>
      <c r="AL23" s="573"/>
      <c r="AM23" s="573"/>
      <c r="AN23" s="573"/>
      <c r="AO23" s="573"/>
      <c r="AP23" s="573"/>
      <c r="AQ23" s="574"/>
      <c r="BI23" s="22"/>
    </row>
    <row r="24" spans="1:61" s="3" customFormat="1" ht="13.5" customHeight="1" x14ac:dyDescent="0.2">
      <c r="A24" s="21"/>
      <c r="B24" s="571"/>
      <c r="C24" s="572"/>
      <c r="D24" s="572"/>
      <c r="E24" s="572"/>
      <c r="F24" s="572"/>
      <c r="G24" s="572"/>
      <c r="H24" s="572"/>
      <c r="I24" s="569" t="str">
        <f>IF(B24="","",VLOOKUP(B24,ボタン定義!B:G,4,FALSE))</f>
        <v/>
      </c>
      <c r="J24" s="569"/>
      <c r="K24" s="569"/>
      <c r="L24" s="569"/>
      <c r="M24" s="569"/>
      <c r="N24" s="569"/>
      <c r="O24" s="570"/>
      <c r="P24" s="571"/>
      <c r="Q24" s="572"/>
      <c r="R24" s="572"/>
      <c r="S24" s="572"/>
      <c r="T24" s="572"/>
      <c r="U24" s="572"/>
      <c r="V24" s="572"/>
      <c r="W24" s="573" t="str">
        <f>IF(P24="","",VLOOKUP(P24,ボタン定義!$B:$G,4,FALSE))</f>
        <v/>
      </c>
      <c r="X24" s="573"/>
      <c r="Y24" s="573"/>
      <c r="Z24" s="573"/>
      <c r="AA24" s="573"/>
      <c r="AB24" s="573"/>
      <c r="AC24" s="574"/>
      <c r="AD24" s="571"/>
      <c r="AE24" s="572"/>
      <c r="AF24" s="572"/>
      <c r="AG24" s="572"/>
      <c r="AH24" s="572"/>
      <c r="AI24" s="572"/>
      <c r="AJ24" s="572"/>
      <c r="AK24" s="573" t="str">
        <f>IF(AD24="","",VLOOKUP(AD24,ボタン定義!$B:$G,4,FALSE))</f>
        <v/>
      </c>
      <c r="AL24" s="573"/>
      <c r="AM24" s="573"/>
      <c r="AN24" s="573"/>
      <c r="AO24" s="573"/>
      <c r="AP24" s="573"/>
      <c r="AQ24" s="574"/>
      <c r="BI24" s="22"/>
    </row>
    <row r="25" spans="1:61" s="3" customFormat="1" ht="13.5" customHeight="1" x14ac:dyDescent="0.2">
      <c r="A25" s="21"/>
      <c r="B25" s="571"/>
      <c r="C25" s="572"/>
      <c r="D25" s="572"/>
      <c r="E25" s="572"/>
      <c r="F25" s="572"/>
      <c r="G25" s="572"/>
      <c r="H25" s="572"/>
      <c r="I25" s="569" t="str">
        <f>IF(B25="","",VLOOKUP(B25,ボタン定義!B:G,4,FALSE))</f>
        <v/>
      </c>
      <c r="J25" s="569"/>
      <c r="K25" s="569"/>
      <c r="L25" s="569"/>
      <c r="M25" s="569"/>
      <c r="N25" s="569"/>
      <c r="O25" s="570"/>
      <c r="P25" s="571"/>
      <c r="Q25" s="572"/>
      <c r="R25" s="572"/>
      <c r="S25" s="572"/>
      <c r="T25" s="572"/>
      <c r="U25" s="572"/>
      <c r="V25" s="572"/>
      <c r="W25" s="573" t="str">
        <f>IF(P25="","",VLOOKUP(P25,ボタン定義!$B:$G,4,FALSE))</f>
        <v/>
      </c>
      <c r="X25" s="573"/>
      <c r="Y25" s="573"/>
      <c r="Z25" s="573"/>
      <c r="AA25" s="573"/>
      <c r="AB25" s="573"/>
      <c r="AC25" s="574"/>
      <c r="AD25" s="571"/>
      <c r="AE25" s="572"/>
      <c r="AF25" s="572"/>
      <c r="AG25" s="572"/>
      <c r="AH25" s="572"/>
      <c r="AI25" s="572"/>
      <c r="AJ25" s="572"/>
      <c r="AK25" s="573" t="str">
        <f>IF(AD25="","",VLOOKUP(AD25,ボタン定義!$B:$G,4,FALSE))</f>
        <v/>
      </c>
      <c r="AL25" s="573"/>
      <c r="AM25" s="573"/>
      <c r="AN25" s="573"/>
      <c r="AO25" s="573"/>
      <c r="AP25" s="573"/>
      <c r="AQ25" s="574"/>
      <c r="BI25" s="22"/>
    </row>
    <row r="26" spans="1:61" s="3" customFormat="1" ht="13.5" customHeight="1" x14ac:dyDescent="0.2">
      <c r="A26" s="21"/>
      <c r="B26" s="571"/>
      <c r="C26" s="572"/>
      <c r="D26" s="572"/>
      <c r="E26" s="572"/>
      <c r="F26" s="572"/>
      <c r="G26" s="572"/>
      <c r="H26" s="572"/>
      <c r="I26" s="569" t="str">
        <f>IF(B26="","",VLOOKUP(B26,ボタン定義!B:G,4,FALSE))</f>
        <v/>
      </c>
      <c r="J26" s="569"/>
      <c r="K26" s="569"/>
      <c r="L26" s="569"/>
      <c r="M26" s="569"/>
      <c r="N26" s="569"/>
      <c r="O26" s="570"/>
      <c r="P26" s="571"/>
      <c r="Q26" s="572"/>
      <c r="R26" s="572"/>
      <c r="S26" s="572"/>
      <c r="T26" s="572"/>
      <c r="U26" s="572"/>
      <c r="V26" s="572"/>
      <c r="W26" s="573" t="str">
        <f>IF(P26="","",VLOOKUP(P26,ボタン定義!$B:$G,4,FALSE))</f>
        <v/>
      </c>
      <c r="X26" s="573"/>
      <c r="Y26" s="573"/>
      <c r="Z26" s="573"/>
      <c r="AA26" s="573"/>
      <c r="AB26" s="573"/>
      <c r="AC26" s="574"/>
      <c r="AD26" s="571"/>
      <c r="AE26" s="572"/>
      <c r="AF26" s="572"/>
      <c r="AG26" s="572"/>
      <c r="AH26" s="572"/>
      <c r="AI26" s="572"/>
      <c r="AJ26" s="572"/>
      <c r="AK26" s="573" t="str">
        <f>IF(AD26="","",VLOOKUP(AD26,ボタン定義!$B:$G,4,FALSE))</f>
        <v/>
      </c>
      <c r="AL26" s="573"/>
      <c r="AM26" s="573"/>
      <c r="AN26" s="573"/>
      <c r="AO26" s="573"/>
      <c r="AP26" s="573"/>
      <c r="AQ26" s="574"/>
      <c r="BI26" s="22"/>
    </row>
    <row r="27" spans="1:61" s="3" customFormat="1" ht="13.5" customHeight="1" x14ac:dyDescent="0.2">
      <c r="A27" s="21"/>
      <c r="B27" s="571"/>
      <c r="C27" s="572"/>
      <c r="D27" s="572"/>
      <c r="E27" s="572"/>
      <c r="F27" s="572"/>
      <c r="G27" s="572"/>
      <c r="H27" s="572"/>
      <c r="I27" s="569" t="str">
        <f>IF(B27="","",VLOOKUP(B27,ボタン定義!B:G,4,FALSE))</f>
        <v/>
      </c>
      <c r="J27" s="569"/>
      <c r="K27" s="569"/>
      <c r="L27" s="569"/>
      <c r="M27" s="569"/>
      <c r="N27" s="569"/>
      <c r="O27" s="570"/>
      <c r="P27" s="571"/>
      <c r="Q27" s="572"/>
      <c r="R27" s="572"/>
      <c r="S27" s="572"/>
      <c r="T27" s="572"/>
      <c r="U27" s="572"/>
      <c r="V27" s="572"/>
      <c r="W27" s="573" t="str">
        <f>IF(P27="","",VLOOKUP(P27,ボタン定義!$B:$G,4,FALSE))</f>
        <v/>
      </c>
      <c r="X27" s="573"/>
      <c r="Y27" s="573"/>
      <c r="Z27" s="573"/>
      <c r="AA27" s="573"/>
      <c r="AB27" s="573"/>
      <c r="AC27" s="574"/>
      <c r="AD27" s="571"/>
      <c r="AE27" s="572"/>
      <c r="AF27" s="572"/>
      <c r="AG27" s="572"/>
      <c r="AH27" s="572"/>
      <c r="AI27" s="572"/>
      <c r="AJ27" s="572"/>
      <c r="AK27" s="573" t="str">
        <f>IF(AD27="","",VLOOKUP(AD27,ボタン定義!$B:$G,4,FALSE))</f>
        <v/>
      </c>
      <c r="AL27" s="573"/>
      <c r="AM27" s="573"/>
      <c r="AN27" s="573"/>
      <c r="AO27" s="573"/>
      <c r="AP27" s="573"/>
      <c r="AQ27" s="574"/>
      <c r="BI27" s="22"/>
    </row>
    <row r="28" spans="1:61" s="3" customFormat="1" ht="13.5" customHeight="1" x14ac:dyDescent="0.2">
      <c r="A28" s="21"/>
      <c r="B28" s="571"/>
      <c r="C28" s="572"/>
      <c r="D28" s="572"/>
      <c r="E28" s="572"/>
      <c r="F28" s="572"/>
      <c r="G28" s="572"/>
      <c r="H28" s="572"/>
      <c r="I28" s="569" t="str">
        <f>IF(B28="","",VLOOKUP(B28,ボタン定義!B:G,4,FALSE))</f>
        <v/>
      </c>
      <c r="J28" s="569"/>
      <c r="K28" s="569"/>
      <c r="L28" s="569"/>
      <c r="M28" s="569"/>
      <c r="N28" s="569"/>
      <c r="O28" s="570"/>
      <c r="P28" s="571"/>
      <c r="Q28" s="572"/>
      <c r="R28" s="572"/>
      <c r="S28" s="572"/>
      <c r="T28" s="572"/>
      <c r="U28" s="572"/>
      <c r="V28" s="572"/>
      <c r="W28" s="573" t="str">
        <f>IF(P28="","",VLOOKUP(P28,ボタン定義!$B:$G,4,FALSE))</f>
        <v/>
      </c>
      <c r="X28" s="573"/>
      <c r="Y28" s="573"/>
      <c r="Z28" s="573"/>
      <c r="AA28" s="573"/>
      <c r="AB28" s="573"/>
      <c r="AC28" s="574"/>
      <c r="AD28" s="571"/>
      <c r="AE28" s="572"/>
      <c r="AF28" s="572"/>
      <c r="AG28" s="572"/>
      <c r="AH28" s="572"/>
      <c r="AI28" s="572"/>
      <c r="AJ28" s="572"/>
      <c r="AK28" s="573" t="str">
        <f>IF(AD28="","",VLOOKUP(AD28,ボタン定義!$B:$G,4,FALSE))</f>
        <v/>
      </c>
      <c r="AL28" s="573"/>
      <c r="AM28" s="573"/>
      <c r="AN28" s="573"/>
      <c r="AO28" s="573"/>
      <c r="AP28" s="573"/>
      <c r="AQ28" s="574"/>
      <c r="BI28" s="22"/>
    </row>
    <row r="29" spans="1:61" s="3" customFormat="1" ht="13.5" customHeight="1" x14ac:dyDescent="0.2">
      <c r="A29" s="21"/>
      <c r="B29" s="571"/>
      <c r="C29" s="572"/>
      <c r="D29" s="572"/>
      <c r="E29" s="572"/>
      <c r="F29" s="572"/>
      <c r="G29" s="572"/>
      <c r="H29" s="572"/>
      <c r="I29" s="569" t="str">
        <f>IF(B29="","",VLOOKUP(B29,ボタン定義!B:G,4,FALSE))</f>
        <v/>
      </c>
      <c r="J29" s="569"/>
      <c r="K29" s="569"/>
      <c r="L29" s="569"/>
      <c r="M29" s="569"/>
      <c r="N29" s="569"/>
      <c r="O29" s="570"/>
      <c r="P29" s="571"/>
      <c r="Q29" s="572"/>
      <c r="R29" s="572"/>
      <c r="S29" s="572"/>
      <c r="T29" s="572"/>
      <c r="U29" s="572"/>
      <c r="V29" s="572"/>
      <c r="W29" s="573" t="str">
        <f>IF(P29="","",VLOOKUP(P29,ボタン定義!$B:$G,4,FALSE))</f>
        <v/>
      </c>
      <c r="X29" s="573"/>
      <c r="Y29" s="573"/>
      <c r="Z29" s="573"/>
      <c r="AA29" s="573"/>
      <c r="AB29" s="573"/>
      <c r="AC29" s="574"/>
      <c r="AD29" s="571"/>
      <c r="AE29" s="572"/>
      <c r="AF29" s="572"/>
      <c r="AG29" s="572"/>
      <c r="AH29" s="572"/>
      <c r="AI29" s="572"/>
      <c r="AJ29" s="572"/>
      <c r="AK29" s="573" t="str">
        <f>IF(AD29="","",VLOOKUP(AD29,ボタン定義!$B:$G,4,FALSE))</f>
        <v/>
      </c>
      <c r="AL29" s="573"/>
      <c r="AM29" s="573"/>
      <c r="AN29" s="573"/>
      <c r="AO29" s="573"/>
      <c r="AP29" s="573"/>
      <c r="AQ29" s="574"/>
      <c r="BI29" s="22"/>
    </row>
    <row r="30" spans="1:61" s="3" customFormat="1" ht="13.5" customHeight="1" x14ac:dyDescent="0.2">
      <c r="A30" s="21"/>
      <c r="B30" s="571"/>
      <c r="C30" s="572"/>
      <c r="D30" s="572"/>
      <c r="E30" s="572"/>
      <c r="F30" s="572"/>
      <c r="G30" s="572"/>
      <c r="H30" s="572"/>
      <c r="I30" s="569" t="str">
        <f>IF(B30="","",VLOOKUP(B30,ボタン定義!B:G,4,FALSE))</f>
        <v/>
      </c>
      <c r="J30" s="569"/>
      <c r="K30" s="569"/>
      <c r="L30" s="569"/>
      <c r="M30" s="569"/>
      <c r="N30" s="569"/>
      <c r="O30" s="570"/>
      <c r="P30" s="571"/>
      <c r="Q30" s="572"/>
      <c r="R30" s="572"/>
      <c r="S30" s="572"/>
      <c r="T30" s="572"/>
      <c r="U30" s="572"/>
      <c r="V30" s="572"/>
      <c r="W30" s="573" t="str">
        <f>IF(P30="","",VLOOKUP(P30,ボタン定義!$B:$G,4,FALSE))</f>
        <v/>
      </c>
      <c r="X30" s="573"/>
      <c r="Y30" s="573"/>
      <c r="Z30" s="573"/>
      <c r="AA30" s="573"/>
      <c r="AB30" s="573"/>
      <c r="AC30" s="574"/>
      <c r="AD30" s="571"/>
      <c r="AE30" s="572"/>
      <c r="AF30" s="572"/>
      <c r="AG30" s="572"/>
      <c r="AH30" s="572"/>
      <c r="AI30" s="572"/>
      <c r="AJ30" s="572"/>
      <c r="AK30" s="573" t="str">
        <f>IF(AD30="","",VLOOKUP(AD30,ボタン定義!$B:$G,4,FALSE))</f>
        <v/>
      </c>
      <c r="AL30" s="573"/>
      <c r="AM30" s="573"/>
      <c r="AN30" s="573"/>
      <c r="AO30" s="573"/>
      <c r="AP30" s="573"/>
      <c r="AQ30" s="574"/>
      <c r="BI30" s="22"/>
    </row>
    <row r="31" spans="1:61" s="24" customFormat="1" ht="13.5" customHeight="1" x14ac:dyDescent="0.2">
      <c r="A31" s="23"/>
      <c r="B31" s="571"/>
      <c r="C31" s="572"/>
      <c r="D31" s="572"/>
      <c r="E31" s="572"/>
      <c r="F31" s="572"/>
      <c r="G31" s="572"/>
      <c r="H31" s="572"/>
      <c r="I31" s="569" t="str">
        <f>IF(B31="","",VLOOKUP(B31,ボタン定義!B:G,4,FALSE))</f>
        <v/>
      </c>
      <c r="J31" s="569"/>
      <c r="K31" s="569"/>
      <c r="L31" s="569"/>
      <c r="M31" s="569"/>
      <c r="N31" s="569"/>
      <c r="O31" s="570"/>
      <c r="P31" s="571"/>
      <c r="Q31" s="572"/>
      <c r="R31" s="572"/>
      <c r="S31" s="572"/>
      <c r="T31" s="572"/>
      <c r="U31" s="572"/>
      <c r="V31" s="572"/>
      <c r="W31" s="573" t="str">
        <f>IF(P31="","",VLOOKUP(P31,ボタン定義!$B:$G,4,FALSE))</f>
        <v/>
      </c>
      <c r="X31" s="573"/>
      <c r="Y31" s="573"/>
      <c r="Z31" s="573"/>
      <c r="AA31" s="573"/>
      <c r="AB31" s="573"/>
      <c r="AC31" s="574"/>
      <c r="AD31" s="571"/>
      <c r="AE31" s="572"/>
      <c r="AF31" s="572"/>
      <c r="AG31" s="572"/>
      <c r="AH31" s="572"/>
      <c r="AI31" s="572"/>
      <c r="AJ31" s="572"/>
      <c r="AK31" s="573" t="str">
        <f>IF(AD31="","",VLOOKUP(AD31,ボタン定義!$B:$G,4,FALSE))</f>
        <v/>
      </c>
      <c r="AL31" s="573"/>
      <c r="AM31" s="573"/>
      <c r="AN31" s="573"/>
      <c r="AO31" s="573"/>
      <c r="AP31" s="573"/>
      <c r="AQ31" s="574"/>
      <c r="BI31" s="25"/>
    </row>
    <row r="32" spans="1:61" s="24" customFormat="1" ht="13.5" customHeight="1" x14ac:dyDescent="0.2">
      <c r="A32" s="23"/>
      <c r="B32" s="571"/>
      <c r="C32" s="572"/>
      <c r="D32" s="572"/>
      <c r="E32" s="572"/>
      <c r="F32" s="572"/>
      <c r="G32" s="572"/>
      <c r="H32" s="572"/>
      <c r="I32" s="569" t="str">
        <f>IF(B32="","",VLOOKUP(B32,ボタン定義!B:G,4,FALSE))</f>
        <v/>
      </c>
      <c r="J32" s="569"/>
      <c r="K32" s="569"/>
      <c r="L32" s="569"/>
      <c r="M32" s="569"/>
      <c r="N32" s="569"/>
      <c r="O32" s="570"/>
      <c r="P32" s="571"/>
      <c r="Q32" s="572"/>
      <c r="R32" s="572"/>
      <c r="S32" s="572"/>
      <c r="T32" s="572"/>
      <c r="U32" s="572"/>
      <c r="V32" s="572"/>
      <c r="W32" s="573" t="str">
        <f>IF(P32="","",VLOOKUP(P32,ボタン定義!$B:$G,4,FALSE))</f>
        <v/>
      </c>
      <c r="X32" s="573"/>
      <c r="Y32" s="573"/>
      <c r="Z32" s="573"/>
      <c r="AA32" s="573"/>
      <c r="AB32" s="573"/>
      <c r="AC32" s="574"/>
      <c r="AD32" s="571"/>
      <c r="AE32" s="572"/>
      <c r="AF32" s="572"/>
      <c r="AG32" s="572"/>
      <c r="AH32" s="572"/>
      <c r="AI32" s="572"/>
      <c r="AJ32" s="572"/>
      <c r="AK32" s="573" t="str">
        <f>IF(AD32="","",VLOOKUP(AD32,ボタン定義!$B:$G,4,FALSE))</f>
        <v/>
      </c>
      <c r="AL32" s="573"/>
      <c r="AM32" s="573"/>
      <c r="AN32" s="573"/>
      <c r="AO32" s="573"/>
      <c r="AP32" s="573"/>
      <c r="AQ32" s="574"/>
      <c r="BI32" s="25"/>
    </row>
    <row r="33" spans="1:63" ht="13.5" customHeight="1" x14ac:dyDescent="0.2">
      <c r="A33" s="23"/>
      <c r="B33" s="571"/>
      <c r="C33" s="572"/>
      <c r="D33" s="572"/>
      <c r="E33" s="572"/>
      <c r="F33" s="572"/>
      <c r="G33" s="572"/>
      <c r="H33" s="572"/>
      <c r="I33" s="569" t="str">
        <f>IF(B33="","",VLOOKUP(B33,ボタン定義!B:G,4,FALSE))</f>
        <v/>
      </c>
      <c r="J33" s="569"/>
      <c r="K33" s="569"/>
      <c r="L33" s="569"/>
      <c r="M33" s="569"/>
      <c r="N33" s="569"/>
      <c r="O33" s="570"/>
      <c r="P33" s="571"/>
      <c r="Q33" s="572"/>
      <c r="R33" s="572"/>
      <c r="S33" s="572"/>
      <c r="T33" s="572"/>
      <c r="U33" s="572"/>
      <c r="V33" s="572"/>
      <c r="W33" s="573" t="str">
        <f>IF(P33="","",VLOOKUP(P33,ボタン定義!$B:$G,4,FALSE))</f>
        <v/>
      </c>
      <c r="X33" s="573"/>
      <c r="Y33" s="573"/>
      <c r="Z33" s="573"/>
      <c r="AA33" s="573"/>
      <c r="AB33" s="573"/>
      <c r="AC33" s="574"/>
      <c r="AD33" s="571"/>
      <c r="AE33" s="572"/>
      <c r="AF33" s="572"/>
      <c r="AG33" s="572"/>
      <c r="AH33" s="572"/>
      <c r="AI33" s="572"/>
      <c r="AJ33" s="572"/>
      <c r="AK33" s="573" t="str">
        <f>IF(AD33="","",VLOOKUP(AD33,ボタン定義!$B:$G,4,FALSE))</f>
        <v/>
      </c>
      <c r="AL33" s="573"/>
      <c r="AM33" s="573"/>
      <c r="AN33" s="573"/>
      <c r="AO33" s="573"/>
      <c r="AP33" s="573"/>
      <c r="AQ33" s="574"/>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71"/>
      <c r="C34" s="572"/>
      <c r="D34" s="572"/>
      <c r="E34" s="572"/>
      <c r="F34" s="572"/>
      <c r="G34" s="572"/>
      <c r="H34" s="572"/>
      <c r="I34" s="569" t="str">
        <f>IF(B34="","",VLOOKUP(B34,ボタン定義!B:G,4,FALSE))</f>
        <v/>
      </c>
      <c r="J34" s="569"/>
      <c r="K34" s="569"/>
      <c r="L34" s="569"/>
      <c r="M34" s="569"/>
      <c r="N34" s="569"/>
      <c r="O34" s="570"/>
      <c r="P34" s="571"/>
      <c r="Q34" s="572"/>
      <c r="R34" s="572"/>
      <c r="S34" s="572"/>
      <c r="T34" s="572"/>
      <c r="U34" s="572"/>
      <c r="V34" s="572"/>
      <c r="W34" s="573" t="str">
        <f>IF(P34="","",VLOOKUP(P34,ボタン定義!$B:$G,4,FALSE))</f>
        <v/>
      </c>
      <c r="X34" s="573"/>
      <c r="Y34" s="573"/>
      <c r="Z34" s="573"/>
      <c r="AA34" s="573"/>
      <c r="AB34" s="573"/>
      <c r="AC34" s="574"/>
      <c r="AD34" s="571"/>
      <c r="AE34" s="572"/>
      <c r="AF34" s="572"/>
      <c r="AG34" s="572"/>
      <c r="AH34" s="572"/>
      <c r="AI34" s="572"/>
      <c r="AJ34" s="572"/>
      <c r="AK34" s="573" t="str">
        <f>IF(AD34="","",VLOOKUP(AD34,ボタン定義!$B:$G,4,FALSE))</f>
        <v/>
      </c>
      <c r="AL34" s="573"/>
      <c r="AM34" s="573"/>
      <c r="AN34" s="573"/>
      <c r="AO34" s="573"/>
      <c r="AP34" s="573"/>
      <c r="AQ34" s="574"/>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71"/>
      <c r="C35" s="572"/>
      <c r="D35" s="572"/>
      <c r="E35" s="572"/>
      <c r="F35" s="572"/>
      <c r="G35" s="572"/>
      <c r="H35" s="572"/>
      <c r="I35" s="569" t="str">
        <f>IF(B35="","",VLOOKUP(B35,ボタン定義!B:G,4,FALSE))</f>
        <v/>
      </c>
      <c r="J35" s="569"/>
      <c r="K35" s="569"/>
      <c r="L35" s="569"/>
      <c r="M35" s="569"/>
      <c r="N35" s="569"/>
      <c r="O35" s="570"/>
      <c r="P35" s="571"/>
      <c r="Q35" s="572"/>
      <c r="R35" s="572"/>
      <c r="S35" s="572"/>
      <c r="T35" s="572"/>
      <c r="U35" s="572"/>
      <c r="V35" s="572"/>
      <c r="W35" s="573" t="str">
        <f>IF(P35="","",VLOOKUP(P35,ボタン定義!$B:$G,4,FALSE))</f>
        <v/>
      </c>
      <c r="X35" s="573"/>
      <c r="Y35" s="573"/>
      <c r="Z35" s="573"/>
      <c r="AA35" s="573"/>
      <c r="AB35" s="573"/>
      <c r="AC35" s="574"/>
      <c r="AD35" s="571"/>
      <c r="AE35" s="572"/>
      <c r="AF35" s="572"/>
      <c r="AG35" s="572"/>
      <c r="AH35" s="572"/>
      <c r="AI35" s="572"/>
      <c r="AJ35" s="572"/>
      <c r="AK35" s="573" t="str">
        <f>IF(AD35="","",VLOOKUP(AD35,ボタン定義!$B:$G,4,FALSE))</f>
        <v/>
      </c>
      <c r="AL35" s="573"/>
      <c r="AM35" s="573"/>
      <c r="AN35" s="573"/>
      <c r="AO35" s="573"/>
      <c r="AP35" s="573"/>
      <c r="AQ35" s="574"/>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71"/>
      <c r="C36" s="572"/>
      <c r="D36" s="572"/>
      <c r="E36" s="572"/>
      <c r="F36" s="572"/>
      <c r="G36" s="572"/>
      <c r="H36" s="572"/>
      <c r="I36" s="569" t="str">
        <f>IF(B36="","",VLOOKUP(B36,ボタン定義!B:G,4,FALSE))</f>
        <v/>
      </c>
      <c r="J36" s="569"/>
      <c r="K36" s="569"/>
      <c r="L36" s="569"/>
      <c r="M36" s="569"/>
      <c r="N36" s="569"/>
      <c r="O36" s="570"/>
      <c r="P36" s="571"/>
      <c r="Q36" s="572"/>
      <c r="R36" s="572"/>
      <c r="S36" s="572"/>
      <c r="T36" s="572"/>
      <c r="U36" s="572"/>
      <c r="V36" s="572"/>
      <c r="W36" s="573" t="str">
        <f>IF(P36="","",VLOOKUP(P36,ボタン定義!$B:$G,4,FALSE))</f>
        <v/>
      </c>
      <c r="X36" s="573"/>
      <c r="Y36" s="573"/>
      <c r="Z36" s="573"/>
      <c r="AA36" s="573"/>
      <c r="AB36" s="573"/>
      <c r="AC36" s="574"/>
      <c r="AD36" s="571"/>
      <c r="AE36" s="572"/>
      <c r="AF36" s="572"/>
      <c r="AG36" s="572"/>
      <c r="AH36" s="572"/>
      <c r="AI36" s="572"/>
      <c r="AJ36" s="572"/>
      <c r="AK36" s="573" t="str">
        <f>IF(AD36="","",VLOOKUP(AD36,ボタン定義!$B:$G,4,FALSE))</f>
        <v/>
      </c>
      <c r="AL36" s="573"/>
      <c r="AM36" s="573"/>
      <c r="AN36" s="573"/>
      <c r="AO36" s="573"/>
      <c r="AP36" s="573"/>
      <c r="AQ36" s="574"/>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71"/>
      <c r="C37" s="572"/>
      <c r="D37" s="572"/>
      <c r="E37" s="572"/>
      <c r="F37" s="572"/>
      <c r="G37" s="572"/>
      <c r="H37" s="572"/>
      <c r="I37" s="569" t="str">
        <f>IF(B37="","",VLOOKUP(B37,ボタン定義!B:G,4,FALSE))</f>
        <v/>
      </c>
      <c r="J37" s="569"/>
      <c r="K37" s="569"/>
      <c r="L37" s="569"/>
      <c r="M37" s="569"/>
      <c r="N37" s="569"/>
      <c r="O37" s="570"/>
      <c r="P37" s="571"/>
      <c r="Q37" s="572"/>
      <c r="R37" s="572"/>
      <c r="S37" s="572"/>
      <c r="T37" s="572"/>
      <c r="U37" s="572"/>
      <c r="V37" s="572"/>
      <c r="W37" s="573" t="str">
        <f>IF(P37="","",VLOOKUP(P37,ボタン定義!$B:$G,4,FALSE))</f>
        <v/>
      </c>
      <c r="X37" s="573"/>
      <c r="Y37" s="573"/>
      <c r="Z37" s="573"/>
      <c r="AA37" s="573"/>
      <c r="AB37" s="573"/>
      <c r="AC37" s="574"/>
      <c r="AD37" s="571"/>
      <c r="AE37" s="572"/>
      <c r="AF37" s="572"/>
      <c r="AG37" s="572"/>
      <c r="AH37" s="572"/>
      <c r="AI37" s="572"/>
      <c r="AJ37" s="572"/>
      <c r="AK37" s="573" t="str">
        <f>IF(AD37="","",VLOOKUP(AD37,ボタン定義!$B:$G,4,FALSE))</f>
        <v/>
      </c>
      <c r="AL37" s="573"/>
      <c r="AM37" s="573"/>
      <c r="AN37" s="573"/>
      <c r="AO37" s="573"/>
      <c r="AP37" s="573"/>
      <c r="AQ37" s="574"/>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71"/>
      <c r="C38" s="572"/>
      <c r="D38" s="572"/>
      <c r="E38" s="572"/>
      <c r="F38" s="572"/>
      <c r="G38" s="572"/>
      <c r="H38" s="572"/>
      <c r="I38" s="569" t="str">
        <f>IF(B38="","",VLOOKUP(B38,ボタン定義!B:G,4,FALSE))</f>
        <v/>
      </c>
      <c r="J38" s="569"/>
      <c r="K38" s="569"/>
      <c r="L38" s="569"/>
      <c r="M38" s="569"/>
      <c r="N38" s="569"/>
      <c r="O38" s="570"/>
      <c r="P38" s="571"/>
      <c r="Q38" s="572"/>
      <c r="R38" s="572"/>
      <c r="S38" s="572"/>
      <c r="T38" s="572"/>
      <c r="U38" s="572"/>
      <c r="V38" s="572"/>
      <c r="W38" s="573" t="str">
        <f>IF(P38="","",VLOOKUP(P38,ボタン定義!$B:$G,4,FALSE))</f>
        <v/>
      </c>
      <c r="X38" s="573"/>
      <c r="Y38" s="573"/>
      <c r="Z38" s="573"/>
      <c r="AA38" s="573"/>
      <c r="AB38" s="573"/>
      <c r="AC38" s="574"/>
      <c r="AD38" s="571"/>
      <c r="AE38" s="572"/>
      <c r="AF38" s="572"/>
      <c r="AG38" s="572"/>
      <c r="AH38" s="572"/>
      <c r="AI38" s="572"/>
      <c r="AJ38" s="572"/>
      <c r="AK38" s="573" t="str">
        <f>IF(AD38="","",VLOOKUP(AD38,ボタン定義!$B:$G,4,FALSE))</f>
        <v/>
      </c>
      <c r="AL38" s="573"/>
      <c r="AM38" s="573"/>
      <c r="AN38" s="573"/>
      <c r="AO38" s="573"/>
      <c r="AP38" s="573"/>
      <c r="AQ38" s="574"/>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71"/>
      <c r="C39" s="572"/>
      <c r="D39" s="572"/>
      <c r="E39" s="572"/>
      <c r="F39" s="572"/>
      <c r="G39" s="572"/>
      <c r="H39" s="572"/>
      <c r="I39" s="569" t="str">
        <f>IF(B39="","",VLOOKUP(B39,ボタン定義!B:G,4,FALSE))</f>
        <v/>
      </c>
      <c r="J39" s="569"/>
      <c r="K39" s="569"/>
      <c r="L39" s="569"/>
      <c r="M39" s="569"/>
      <c r="N39" s="569"/>
      <c r="O39" s="570"/>
      <c r="P39" s="571"/>
      <c r="Q39" s="572"/>
      <c r="R39" s="572"/>
      <c r="S39" s="572"/>
      <c r="T39" s="572"/>
      <c r="U39" s="572"/>
      <c r="V39" s="572"/>
      <c r="W39" s="573" t="str">
        <f>IF(P39="","",VLOOKUP(P39,ボタン定義!$B:$G,4,FALSE))</f>
        <v/>
      </c>
      <c r="X39" s="573"/>
      <c r="Y39" s="573"/>
      <c r="Z39" s="573"/>
      <c r="AA39" s="573"/>
      <c r="AB39" s="573"/>
      <c r="AC39" s="574"/>
      <c r="AD39" s="571"/>
      <c r="AE39" s="572"/>
      <c r="AF39" s="572"/>
      <c r="AG39" s="572"/>
      <c r="AH39" s="572"/>
      <c r="AI39" s="572"/>
      <c r="AJ39" s="572"/>
      <c r="AK39" s="573" t="str">
        <f>IF(AD39="","",VLOOKUP(AD39,ボタン定義!$B:$G,4,FALSE))</f>
        <v/>
      </c>
      <c r="AL39" s="573"/>
      <c r="AM39" s="573"/>
      <c r="AN39" s="573"/>
      <c r="AO39" s="573"/>
      <c r="AP39" s="573"/>
      <c r="AQ39" s="574"/>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71"/>
      <c r="C40" s="572"/>
      <c r="D40" s="572"/>
      <c r="E40" s="572"/>
      <c r="F40" s="572"/>
      <c r="G40" s="572"/>
      <c r="H40" s="572"/>
      <c r="I40" s="569" t="str">
        <f>IF(B40="","",VLOOKUP(B40,ボタン定義!B:G,4,FALSE))</f>
        <v/>
      </c>
      <c r="J40" s="569"/>
      <c r="K40" s="569"/>
      <c r="L40" s="569"/>
      <c r="M40" s="569"/>
      <c r="N40" s="569"/>
      <c r="O40" s="570"/>
      <c r="P40" s="571"/>
      <c r="Q40" s="572"/>
      <c r="R40" s="572"/>
      <c r="S40" s="572"/>
      <c r="T40" s="572"/>
      <c r="U40" s="572"/>
      <c r="V40" s="572"/>
      <c r="W40" s="573" t="str">
        <f>IF(P40="","",VLOOKUP(P40,ボタン定義!$B:$G,4,FALSE))</f>
        <v/>
      </c>
      <c r="X40" s="573"/>
      <c r="Y40" s="573"/>
      <c r="Z40" s="573"/>
      <c r="AA40" s="573"/>
      <c r="AB40" s="573"/>
      <c r="AC40" s="574"/>
      <c r="AD40" s="571"/>
      <c r="AE40" s="572"/>
      <c r="AF40" s="572"/>
      <c r="AG40" s="572"/>
      <c r="AH40" s="572"/>
      <c r="AI40" s="572"/>
      <c r="AJ40" s="572"/>
      <c r="AK40" s="573" t="str">
        <f>IF(AD40="","",VLOOKUP(AD40,ボタン定義!$B:$G,4,FALSE))</f>
        <v/>
      </c>
      <c r="AL40" s="573"/>
      <c r="AM40" s="573"/>
      <c r="AN40" s="573"/>
      <c r="AO40" s="573"/>
      <c r="AP40" s="573"/>
      <c r="AQ40" s="574"/>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71"/>
      <c r="C41" s="572"/>
      <c r="D41" s="572"/>
      <c r="E41" s="572"/>
      <c r="F41" s="572"/>
      <c r="G41" s="572"/>
      <c r="H41" s="572"/>
      <c r="I41" s="569" t="str">
        <f>IF(B41="","",VLOOKUP(B41,ボタン定義!B:G,4,FALSE))</f>
        <v/>
      </c>
      <c r="J41" s="569"/>
      <c r="K41" s="569"/>
      <c r="L41" s="569"/>
      <c r="M41" s="569"/>
      <c r="N41" s="569"/>
      <c r="O41" s="570"/>
      <c r="P41" s="571"/>
      <c r="Q41" s="572"/>
      <c r="R41" s="572"/>
      <c r="S41" s="572"/>
      <c r="T41" s="572"/>
      <c r="U41" s="572"/>
      <c r="V41" s="572"/>
      <c r="W41" s="573" t="str">
        <f>IF(P41="","",VLOOKUP(P41,ボタン定義!$B:$G,4,FALSE))</f>
        <v/>
      </c>
      <c r="X41" s="573"/>
      <c r="Y41" s="573"/>
      <c r="Z41" s="573"/>
      <c r="AA41" s="573"/>
      <c r="AB41" s="573"/>
      <c r="AC41" s="574"/>
      <c r="AD41" s="571"/>
      <c r="AE41" s="572"/>
      <c r="AF41" s="572"/>
      <c r="AG41" s="572"/>
      <c r="AH41" s="572"/>
      <c r="AI41" s="572"/>
      <c r="AJ41" s="572"/>
      <c r="AK41" s="573" t="str">
        <f>IF(AD41="","",VLOOKUP(AD41,ボタン定義!$B:$G,4,FALSE))</f>
        <v/>
      </c>
      <c r="AL41" s="573"/>
      <c r="AM41" s="573"/>
      <c r="AN41" s="573"/>
      <c r="AO41" s="573"/>
      <c r="AP41" s="573"/>
      <c r="AQ41" s="574"/>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71"/>
      <c r="C42" s="572"/>
      <c r="D42" s="572"/>
      <c r="E42" s="572"/>
      <c r="F42" s="572"/>
      <c r="G42" s="572"/>
      <c r="H42" s="572"/>
      <c r="I42" s="569" t="str">
        <f>IF(B42="","",VLOOKUP(B42,ボタン定義!B:G,4,FALSE))</f>
        <v/>
      </c>
      <c r="J42" s="569"/>
      <c r="K42" s="569"/>
      <c r="L42" s="569"/>
      <c r="M42" s="569"/>
      <c r="N42" s="569"/>
      <c r="O42" s="570"/>
      <c r="P42" s="571"/>
      <c r="Q42" s="572"/>
      <c r="R42" s="572"/>
      <c r="S42" s="572"/>
      <c r="T42" s="572"/>
      <c r="U42" s="572"/>
      <c r="V42" s="572"/>
      <c r="W42" s="573" t="str">
        <f>IF(P42="","",VLOOKUP(P42,ボタン定義!$B:$G,4,FALSE))</f>
        <v/>
      </c>
      <c r="X42" s="573"/>
      <c r="Y42" s="573"/>
      <c r="Z42" s="573"/>
      <c r="AA42" s="573"/>
      <c r="AB42" s="573"/>
      <c r="AC42" s="574"/>
      <c r="AD42" s="571"/>
      <c r="AE42" s="572"/>
      <c r="AF42" s="572"/>
      <c r="AG42" s="572"/>
      <c r="AH42" s="572"/>
      <c r="AI42" s="572"/>
      <c r="AJ42" s="572"/>
      <c r="AK42" s="573" t="str">
        <f>IF(AD42="","",VLOOKUP(AD42,ボタン定義!$B:$G,4,FALSE))</f>
        <v/>
      </c>
      <c r="AL42" s="573"/>
      <c r="AM42" s="573"/>
      <c r="AN42" s="573"/>
      <c r="AO42" s="573"/>
      <c r="AP42" s="573"/>
      <c r="AQ42" s="574"/>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71"/>
      <c r="C43" s="572"/>
      <c r="D43" s="572"/>
      <c r="E43" s="572"/>
      <c r="F43" s="572"/>
      <c r="G43" s="572"/>
      <c r="H43" s="572"/>
      <c r="I43" s="569" t="str">
        <f>IF(B43="","",VLOOKUP(B43,ボタン定義!B:G,4,FALSE))</f>
        <v/>
      </c>
      <c r="J43" s="569"/>
      <c r="K43" s="569"/>
      <c r="L43" s="569"/>
      <c r="M43" s="569"/>
      <c r="N43" s="569"/>
      <c r="O43" s="570"/>
      <c r="P43" s="571"/>
      <c r="Q43" s="572"/>
      <c r="R43" s="572"/>
      <c r="S43" s="572"/>
      <c r="T43" s="572"/>
      <c r="U43" s="572"/>
      <c r="V43" s="572"/>
      <c r="W43" s="573" t="str">
        <f>IF(P43="","",VLOOKUP(P43,ボタン定義!$B:$G,4,FALSE))</f>
        <v/>
      </c>
      <c r="X43" s="573"/>
      <c r="Y43" s="573"/>
      <c r="Z43" s="573"/>
      <c r="AA43" s="573"/>
      <c r="AB43" s="573"/>
      <c r="AC43" s="574"/>
      <c r="AD43" s="571"/>
      <c r="AE43" s="572"/>
      <c r="AF43" s="572"/>
      <c r="AG43" s="572"/>
      <c r="AH43" s="572"/>
      <c r="AI43" s="572"/>
      <c r="AJ43" s="572"/>
      <c r="AK43" s="573" t="str">
        <f>IF(AD43="","",VLOOKUP(AD43,ボタン定義!$B:$G,4,FALSE))</f>
        <v/>
      </c>
      <c r="AL43" s="573"/>
      <c r="AM43" s="573"/>
      <c r="AN43" s="573"/>
      <c r="AO43" s="573"/>
      <c r="AP43" s="573"/>
      <c r="AQ43" s="574"/>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588" t="s">
        <v>239</v>
      </c>
      <c r="C44" s="589"/>
      <c r="D44" s="589"/>
      <c r="E44" s="589"/>
      <c r="F44" s="589"/>
      <c r="G44" s="589"/>
      <c r="H44" s="589"/>
      <c r="I44" s="592" t="str">
        <f>IF(B44="","",VLOOKUP(B44,ボタン定義!B:G,4,FALSE))</f>
        <v>ログアウト</v>
      </c>
      <c r="J44" s="592"/>
      <c r="K44" s="592"/>
      <c r="L44" s="592"/>
      <c r="M44" s="592"/>
      <c r="N44" s="592"/>
      <c r="O44" s="593"/>
      <c r="P44" s="578"/>
      <c r="Q44" s="579"/>
      <c r="R44" s="579"/>
      <c r="S44" s="579"/>
      <c r="T44" s="579"/>
      <c r="U44" s="579"/>
      <c r="V44" s="579"/>
      <c r="W44" s="580" t="str">
        <f>IF(P44="","",VLOOKUP(P44,ボタン定義!$B:$G,4,FALSE))</f>
        <v/>
      </c>
      <c r="X44" s="580"/>
      <c r="Y44" s="580"/>
      <c r="Z44" s="580"/>
      <c r="AA44" s="580"/>
      <c r="AB44" s="580"/>
      <c r="AC44" s="581"/>
      <c r="AD44" s="578"/>
      <c r="AE44" s="579"/>
      <c r="AF44" s="579"/>
      <c r="AG44" s="579"/>
      <c r="AH44" s="579"/>
      <c r="AI44" s="579"/>
      <c r="AJ44" s="579"/>
      <c r="AK44" s="580" t="str">
        <f>IF(AD44="","",VLOOKUP(AD44,ボタン定義!$B:$G,4,FALSE))</f>
        <v/>
      </c>
      <c r="AL44" s="580"/>
      <c r="AM44" s="580"/>
      <c r="AN44" s="580"/>
      <c r="AO44" s="580"/>
      <c r="AP44" s="580"/>
      <c r="AQ44" s="581"/>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AZ1:BD1"/>
    <mergeCell ref="BE1:BI1"/>
    <mergeCell ref="A2:K3"/>
    <mergeCell ref="L2:P2"/>
    <mergeCell ref="Q2:AY2"/>
    <mergeCell ref="AZ2:BD2"/>
    <mergeCell ref="BE2:BI2"/>
    <mergeCell ref="L3:P3"/>
    <mergeCell ref="Q3:AA3"/>
    <mergeCell ref="AB3:AF3"/>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0:O30"/>
    <mergeCell ref="I31:O31"/>
    <mergeCell ref="I32:O32"/>
    <mergeCell ref="I33:O33"/>
    <mergeCell ref="P28:V28"/>
    <mergeCell ref="P23:V23"/>
    <mergeCell ref="P30:V30"/>
    <mergeCell ref="I21:O21"/>
    <mergeCell ref="I22:O22"/>
    <mergeCell ref="I26:O26"/>
    <mergeCell ref="P33:V33"/>
    <mergeCell ref="W23:AC23"/>
    <mergeCell ref="AD23:AJ23"/>
    <mergeCell ref="AK23:AQ23"/>
    <mergeCell ref="W24:AC24"/>
    <mergeCell ref="AD24:AJ24"/>
    <mergeCell ref="P22:V22"/>
    <mergeCell ref="AD30:AJ30"/>
    <mergeCell ref="AK30:AQ30"/>
    <mergeCell ref="AD22:AJ22"/>
    <mergeCell ref="AK22:AQ2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44027</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44027</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322</v>
      </c>
      <c r="R3" s="624"/>
      <c r="S3" s="624"/>
      <c r="T3" s="624"/>
      <c r="U3" s="624"/>
      <c r="V3" s="624"/>
      <c r="W3" s="624"/>
      <c r="X3" s="624"/>
      <c r="Y3" s="624"/>
      <c r="Z3" s="624"/>
      <c r="AA3" s="625"/>
      <c r="AB3" s="626" t="s">
        <v>2</v>
      </c>
      <c r="AC3" s="627"/>
      <c r="AD3" s="627"/>
      <c r="AE3" s="627"/>
      <c r="AF3" s="628"/>
      <c r="AG3" s="629" t="s">
        <v>367</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1097</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389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392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738" t="s">
        <v>266</v>
      </c>
      <c r="N12" s="739"/>
      <c r="O12" s="740" t="s">
        <v>309</v>
      </c>
      <c r="P12" s="738"/>
      <c r="Q12" s="738"/>
      <c r="R12" s="738"/>
      <c r="S12" s="738"/>
      <c r="T12" s="738"/>
      <c r="U12" s="738"/>
      <c r="V12" s="739"/>
      <c r="W12" s="740" t="s">
        <v>310</v>
      </c>
      <c r="X12" s="738"/>
      <c r="Y12" s="738"/>
      <c r="Z12" s="739"/>
      <c r="AA12" s="740" t="s">
        <v>314</v>
      </c>
      <c r="AB12" s="738"/>
      <c r="AC12" s="738"/>
      <c r="AD12" s="739"/>
      <c r="BI12" s="22"/>
    </row>
    <row r="13" spans="1:79" s="3" customFormat="1" ht="13.5" customHeight="1" x14ac:dyDescent="0.2">
      <c r="A13" s="21"/>
      <c r="M13" s="718">
        <v>1</v>
      </c>
      <c r="N13" s="719"/>
      <c r="O13" s="750" t="s">
        <v>267</v>
      </c>
      <c r="P13" s="751"/>
      <c r="Q13" s="751"/>
      <c r="R13" s="751"/>
      <c r="S13" s="751"/>
      <c r="T13" s="751"/>
      <c r="U13" s="751"/>
      <c r="V13" s="752"/>
      <c r="W13" s="753" t="s">
        <v>311</v>
      </c>
      <c r="X13" s="718"/>
      <c r="Y13" s="718"/>
      <c r="Z13" s="719"/>
      <c r="AA13" s="741" t="s">
        <v>321</v>
      </c>
      <c r="AB13" s="742"/>
      <c r="AC13" s="742"/>
      <c r="AD13" s="743"/>
      <c r="BI13" s="22"/>
    </row>
    <row r="14" spans="1:79" s="3" customFormat="1" ht="13.5" customHeight="1" x14ac:dyDescent="0.2">
      <c r="A14" s="21"/>
      <c r="M14" s="709">
        <v>2</v>
      </c>
      <c r="N14" s="710"/>
      <c r="O14" s="711" t="s">
        <v>267</v>
      </c>
      <c r="P14" s="712"/>
      <c r="Q14" s="712"/>
      <c r="R14" s="712"/>
      <c r="S14" s="712"/>
      <c r="T14" s="712"/>
      <c r="U14" s="712"/>
      <c r="V14" s="713"/>
      <c r="W14" s="714" t="s">
        <v>311</v>
      </c>
      <c r="X14" s="709"/>
      <c r="Y14" s="709"/>
      <c r="Z14" s="710"/>
      <c r="AA14" s="747" t="s">
        <v>320</v>
      </c>
      <c r="AB14" s="748"/>
      <c r="AC14" s="748"/>
      <c r="AD14" s="749"/>
      <c r="BI14" s="22"/>
    </row>
    <row r="15" spans="1:79" s="3" customFormat="1" ht="13.5" customHeight="1" x14ac:dyDescent="0.2">
      <c r="A15" s="21"/>
      <c r="M15" s="718">
        <v>3</v>
      </c>
      <c r="N15" s="719"/>
      <c r="O15" s="750" t="s">
        <v>268</v>
      </c>
      <c r="P15" s="751"/>
      <c r="Q15" s="751"/>
      <c r="R15" s="751"/>
      <c r="S15" s="751"/>
      <c r="T15" s="751"/>
      <c r="U15" s="751"/>
      <c r="V15" s="752"/>
      <c r="W15" s="753" t="s">
        <v>312</v>
      </c>
      <c r="X15" s="718"/>
      <c r="Y15" s="718"/>
      <c r="Z15" s="719"/>
      <c r="AA15" s="754" t="s">
        <v>320</v>
      </c>
      <c r="AB15" s="755"/>
      <c r="AC15" s="755"/>
      <c r="AD15" s="756"/>
      <c r="BI15" s="22"/>
    </row>
    <row r="16" spans="1:79" s="3" customFormat="1" ht="13.5" customHeight="1" x14ac:dyDescent="0.2">
      <c r="A16" s="21"/>
      <c r="M16" s="709">
        <v>4</v>
      </c>
      <c r="N16" s="710"/>
      <c r="O16" s="711" t="s">
        <v>269</v>
      </c>
      <c r="P16" s="712"/>
      <c r="Q16" s="712"/>
      <c r="R16" s="712"/>
      <c r="S16" s="712"/>
      <c r="T16" s="712"/>
      <c r="U16" s="712"/>
      <c r="V16" s="713"/>
      <c r="W16" s="714" t="s">
        <v>313</v>
      </c>
      <c r="X16" s="709"/>
      <c r="Y16" s="709"/>
      <c r="Z16" s="710"/>
      <c r="AA16" s="715" t="s">
        <v>320</v>
      </c>
      <c r="AB16" s="716"/>
      <c r="AC16" s="716"/>
      <c r="AD16" s="717"/>
      <c r="BI16" s="22"/>
    </row>
    <row r="17" spans="1:86" s="3" customFormat="1" ht="13.5" customHeight="1" x14ac:dyDescent="0.2">
      <c r="A17" s="21"/>
      <c r="M17" s="718">
        <v>5</v>
      </c>
      <c r="N17" s="719"/>
      <c r="O17" s="720"/>
      <c r="P17" s="721"/>
      <c r="Q17" s="721"/>
      <c r="R17" s="721"/>
      <c r="S17" s="721"/>
      <c r="T17" s="721"/>
      <c r="U17" s="721"/>
      <c r="V17" s="722"/>
      <c r="W17" s="720"/>
      <c r="X17" s="721"/>
      <c r="Y17" s="721"/>
      <c r="Z17" s="722"/>
      <c r="AA17" s="720"/>
      <c r="AB17" s="721"/>
      <c r="AC17" s="721"/>
      <c r="AD17" s="722"/>
      <c r="BI17" s="22"/>
    </row>
    <row r="18" spans="1:86" s="3" customFormat="1" ht="13.5" customHeight="1" x14ac:dyDescent="0.2">
      <c r="A18" s="21"/>
      <c r="M18" s="709">
        <v>6</v>
      </c>
      <c r="N18" s="710"/>
      <c r="O18" s="706"/>
      <c r="P18" s="707"/>
      <c r="Q18" s="707"/>
      <c r="R18" s="707"/>
      <c r="S18" s="707"/>
      <c r="T18" s="707"/>
      <c r="U18" s="707"/>
      <c r="V18" s="708"/>
      <c r="W18" s="706"/>
      <c r="X18" s="707"/>
      <c r="Y18" s="707"/>
      <c r="Z18" s="708"/>
      <c r="AA18" s="706"/>
      <c r="AB18" s="707"/>
      <c r="AC18" s="707"/>
      <c r="AD18" s="708"/>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703" t="s">
        <v>1099</v>
      </c>
      <c r="I27" s="704"/>
      <c r="J27" s="704"/>
      <c r="K27" s="704"/>
      <c r="L27" s="704"/>
      <c r="M27" s="704"/>
      <c r="N27" s="704"/>
      <c r="O27" s="704"/>
      <c r="P27" s="704"/>
      <c r="Q27" s="705"/>
      <c r="R27" s="687" t="s">
        <v>220</v>
      </c>
      <c r="S27" s="688"/>
      <c r="T27" s="688"/>
      <c r="U27" s="689"/>
      <c r="V27" s="696"/>
      <c r="W27" s="696"/>
      <c r="X27" s="696"/>
      <c r="Y27" s="696"/>
      <c r="Z27" s="696"/>
      <c r="AA27" s="696"/>
      <c r="AB27" s="697"/>
      <c r="AC27" s="757"/>
      <c r="AD27" s="758"/>
      <c r="AE27" s="758"/>
      <c r="AF27" s="758"/>
      <c r="AG27" s="758"/>
      <c r="AH27" s="758"/>
      <c r="AI27" s="759"/>
      <c r="AJ27" s="701"/>
      <c r="AK27" s="701"/>
      <c r="AL27" s="701"/>
      <c r="AM27" s="780"/>
      <c r="AN27" s="687" t="s">
        <v>221</v>
      </c>
      <c r="AO27" s="688"/>
      <c r="AP27" s="688"/>
      <c r="AQ27" s="689"/>
      <c r="AR27" s="696"/>
      <c r="AS27" s="696"/>
      <c r="AT27" s="696"/>
      <c r="AU27" s="696"/>
      <c r="AV27" s="696"/>
      <c r="AW27" s="696"/>
      <c r="AX27" s="697"/>
      <c r="AY27" s="698"/>
      <c r="AZ27" s="699"/>
      <c r="BA27" s="699"/>
      <c r="BB27" s="699"/>
      <c r="BC27" s="699"/>
      <c r="BD27" s="699"/>
      <c r="BE27" s="700"/>
      <c r="BF27" s="701"/>
      <c r="BG27" s="701"/>
      <c r="BH27" s="701"/>
      <c r="BI27" s="702"/>
      <c r="BK27" s="763" t="s">
        <v>1158</v>
      </c>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row>
    <row r="28" spans="1:86" s="24" customFormat="1" ht="13.5" customHeight="1" x14ac:dyDescent="0.2">
      <c r="A28" s="102" t="s">
        <v>148</v>
      </c>
      <c r="B28" s="86"/>
      <c r="C28" s="86"/>
      <c r="D28" s="86"/>
      <c r="E28" s="86"/>
      <c r="F28" s="86"/>
      <c r="G28" s="87"/>
      <c r="H28" s="703" t="s">
        <v>1098</v>
      </c>
      <c r="I28" s="704"/>
      <c r="J28" s="704"/>
      <c r="K28" s="704"/>
      <c r="L28" s="704"/>
      <c r="M28" s="704"/>
      <c r="N28" s="704"/>
      <c r="O28" s="704"/>
      <c r="P28" s="704"/>
      <c r="Q28" s="705"/>
      <c r="R28" s="690"/>
      <c r="S28" s="691"/>
      <c r="T28" s="691"/>
      <c r="U28" s="692"/>
      <c r="V28" s="582"/>
      <c r="W28" s="582"/>
      <c r="X28" s="582"/>
      <c r="Y28" s="582"/>
      <c r="Z28" s="582"/>
      <c r="AA28" s="582"/>
      <c r="AB28" s="664"/>
      <c r="AC28" s="665" t="str">
        <f>IF(ISERROR(VLOOKUP($V28,ボタン定義!$B:$E,4,FALSE)),"",VLOOKUP($V28,ボタン定義!$B:$E,4,FALSE))</f>
        <v/>
      </c>
      <c r="AD28" s="666"/>
      <c r="AE28" s="666"/>
      <c r="AF28" s="666"/>
      <c r="AG28" s="666"/>
      <c r="AH28" s="666"/>
      <c r="AI28" s="667"/>
      <c r="AJ28" s="666"/>
      <c r="AK28" s="666"/>
      <c r="AL28" s="666"/>
      <c r="AM28" s="682"/>
      <c r="AN28" s="690"/>
      <c r="AO28" s="691"/>
      <c r="AP28" s="691"/>
      <c r="AQ28" s="692"/>
      <c r="AR28" s="582"/>
      <c r="AS28" s="582"/>
      <c r="AT28" s="582"/>
      <c r="AU28" s="582"/>
      <c r="AV28" s="582"/>
      <c r="AW28" s="582"/>
      <c r="AX28" s="664"/>
      <c r="AY28" s="665" t="str">
        <f>IF(ISERROR(VLOOKUP($AR28,ボタン定義!$B:$E,4,FALSE)),"",VLOOKUP($AR28,ボタン定義!$B:$E,4,FALSE))</f>
        <v/>
      </c>
      <c r="AZ28" s="666"/>
      <c r="BA28" s="666"/>
      <c r="BB28" s="666"/>
      <c r="BC28" s="666"/>
      <c r="BD28" s="666"/>
      <c r="BE28" s="667"/>
      <c r="BF28" s="666"/>
      <c r="BG28" s="666"/>
      <c r="BH28" s="666"/>
      <c r="BI28" s="668"/>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3" t="s">
        <v>146</v>
      </c>
      <c r="B29" s="104"/>
      <c r="C29" s="104"/>
      <c r="D29" s="104"/>
      <c r="E29" s="104"/>
      <c r="F29" s="104"/>
      <c r="G29" s="105"/>
      <c r="H29" s="675" t="s">
        <v>244</v>
      </c>
      <c r="I29" s="676"/>
      <c r="J29" s="676"/>
      <c r="K29" s="676"/>
      <c r="L29" s="676"/>
      <c r="M29" s="676"/>
      <c r="N29" s="676"/>
      <c r="O29" s="676"/>
      <c r="P29" s="676"/>
      <c r="Q29" s="677"/>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147</v>
      </c>
      <c r="B30" s="107"/>
      <c r="C30" s="107"/>
      <c r="D30" s="107"/>
      <c r="E30" s="107"/>
      <c r="F30" s="107"/>
      <c r="G30" s="108"/>
      <c r="H30" s="675" t="s">
        <v>244</v>
      </c>
      <c r="I30" s="676"/>
      <c r="J30" s="676"/>
      <c r="K30" s="677"/>
      <c r="L30" s="683" t="s">
        <v>466</v>
      </c>
      <c r="M30" s="684"/>
      <c r="N30" s="685" t="s">
        <v>416</v>
      </c>
      <c r="O30" s="685"/>
      <c r="P30" s="685"/>
      <c r="Q30" s="686"/>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149</v>
      </c>
      <c r="B31" s="109"/>
      <c r="C31" s="109"/>
      <c r="D31" s="104"/>
      <c r="E31" s="109"/>
      <c r="F31" s="109"/>
      <c r="G31" s="110"/>
      <c r="H31" s="675" t="s">
        <v>244</v>
      </c>
      <c r="I31" s="676"/>
      <c r="J31" s="676"/>
      <c r="K31" s="676"/>
      <c r="L31" s="676"/>
      <c r="M31" s="676"/>
      <c r="N31" s="676"/>
      <c r="O31" s="676"/>
      <c r="P31" s="676"/>
      <c r="Q31" s="677"/>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219</v>
      </c>
      <c r="B32" s="109"/>
      <c r="C32" s="109"/>
      <c r="D32" s="104"/>
      <c r="E32" s="109"/>
      <c r="F32" s="109"/>
      <c r="G32" s="109"/>
      <c r="H32" s="675" t="s">
        <v>244</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ht="13.5" customHeight="1" x14ac:dyDescent="0.2">
      <c r="A33" s="103" t="s">
        <v>401</v>
      </c>
      <c r="B33" s="109"/>
      <c r="C33" s="109"/>
      <c r="D33" s="104"/>
      <c r="E33" s="109"/>
      <c r="F33" s="109"/>
      <c r="G33" s="109"/>
      <c r="H33" s="675" t="s">
        <v>364</v>
      </c>
      <c r="I33" s="676"/>
      <c r="J33" s="676"/>
      <c r="K33" s="676"/>
      <c r="L33" s="676"/>
      <c r="M33" s="676"/>
      <c r="N33" s="676"/>
      <c r="O33" s="676"/>
      <c r="P33" s="676"/>
      <c r="Q33" s="677"/>
      <c r="R33" s="693"/>
      <c r="S33" s="694"/>
      <c r="T33" s="694"/>
      <c r="U33" s="695"/>
      <c r="V33" s="669"/>
      <c r="W33" s="669"/>
      <c r="X33" s="669"/>
      <c r="Y33" s="669"/>
      <c r="Z33" s="669"/>
      <c r="AA33" s="669"/>
      <c r="AB33" s="670"/>
      <c r="AC33" s="678" t="str">
        <f>IF(ISERROR(VLOOKUP($V33,ボタン定義!$B:$E,4,FALSE)),"",VLOOKUP($V33,ボタン定義!$B:$E,4,FALSE))</f>
        <v/>
      </c>
      <c r="AD33" s="679"/>
      <c r="AE33" s="679"/>
      <c r="AF33" s="679"/>
      <c r="AG33" s="679"/>
      <c r="AH33" s="679"/>
      <c r="AI33" s="680"/>
      <c r="AJ33" s="672"/>
      <c r="AK33" s="672"/>
      <c r="AL33" s="672"/>
      <c r="AM33" s="681"/>
      <c r="AN33" s="693"/>
      <c r="AO33" s="694"/>
      <c r="AP33" s="694"/>
      <c r="AQ33" s="695"/>
      <c r="AR33" s="669"/>
      <c r="AS33" s="669"/>
      <c r="AT33" s="669"/>
      <c r="AU33" s="669"/>
      <c r="AV33" s="669"/>
      <c r="AW33" s="669"/>
      <c r="AX33" s="670"/>
      <c r="AY33" s="671" t="str">
        <f>IF(ISERROR(VLOOKUP($AR33,ボタン定義!$B:$E,4,FALSE)),"",VLOOKUP($AR33,ボタン定義!$B:$E,4,FALSE))</f>
        <v/>
      </c>
      <c r="AZ33" s="672"/>
      <c r="BA33" s="672"/>
      <c r="BB33" s="672"/>
      <c r="BC33" s="672"/>
      <c r="BD33" s="672"/>
      <c r="BE33" s="673"/>
      <c r="BF33" s="672"/>
      <c r="BG33" s="672"/>
      <c r="BH33" s="672"/>
      <c r="BI33" s="674"/>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522</v>
      </c>
      <c r="B34" s="81"/>
      <c r="C34" s="81"/>
      <c r="D34" s="81"/>
      <c r="E34" s="81"/>
      <c r="F34" s="81"/>
      <c r="G34" s="83"/>
      <c r="H34" s="760"/>
      <c r="I34" s="760"/>
      <c r="J34" s="760"/>
      <c r="K34" s="760"/>
      <c r="L34" s="760"/>
      <c r="M34" s="760"/>
      <c r="N34" s="760"/>
      <c r="O34" s="760"/>
      <c r="P34" s="760"/>
      <c r="Q34" s="760"/>
      <c r="R34" s="760"/>
      <c r="S34" s="760"/>
      <c r="T34" s="760"/>
      <c r="U34" s="760"/>
      <c r="V34" s="760"/>
      <c r="W34" s="760"/>
      <c r="X34" s="760"/>
      <c r="Y34" s="760"/>
      <c r="Z34" s="760"/>
      <c r="AA34" s="760"/>
      <c r="AB34" s="760"/>
      <c r="AC34" s="760"/>
      <c r="AD34" s="760"/>
      <c r="AE34" s="760"/>
      <c r="AF34" s="760"/>
      <c r="AG34" s="760"/>
      <c r="AH34" s="760"/>
      <c r="AI34" s="760"/>
      <c r="AJ34" s="760"/>
      <c r="AK34" s="760"/>
      <c r="AL34" s="760"/>
      <c r="AM34" s="760"/>
      <c r="AN34" s="760"/>
      <c r="AO34" s="760"/>
      <c r="AP34" s="760"/>
      <c r="AQ34" s="760"/>
      <c r="AR34" s="760"/>
      <c r="AS34" s="760"/>
      <c r="AT34" s="760"/>
      <c r="AU34" s="760"/>
      <c r="AV34" s="760"/>
      <c r="AW34" s="760"/>
      <c r="AX34" s="760"/>
      <c r="AY34" s="760"/>
      <c r="AZ34" s="760"/>
      <c r="BA34" s="760"/>
      <c r="BB34" s="760"/>
      <c r="BC34" s="760"/>
      <c r="BD34" s="760"/>
      <c r="BE34" s="760"/>
      <c r="BF34" s="760"/>
      <c r="BG34" s="760"/>
      <c r="BH34" s="760"/>
      <c r="BI34" s="761"/>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394</v>
      </c>
      <c r="B38" s="355" t="s">
        <v>1114</v>
      </c>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356"/>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80" t="s">
        <v>274</v>
      </c>
      <c r="B40" s="81"/>
      <c r="C40" s="81"/>
      <c r="D40" s="81"/>
      <c r="E40" s="81"/>
      <c r="F40" s="81"/>
      <c r="G40" s="81"/>
      <c r="H40" s="81"/>
      <c r="I40" s="81"/>
      <c r="J40" s="81"/>
      <c r="K40" s="81"/>
      <c r="L40" s="81"/>
      <c r="M40" s="81"/>
      <c r="N40" s="762"/>
      <c r="O40" s="762"/>
      <c r="P40" s="762"/>
      <c r="Q40" s="762"/>
      <c r="R40" s="762"/>
      <c r="S40" s="762"/>
      <c r="T40" s="762"/>
      <c r="U40" s="762"/>
      <c r="V40" s="762"/>
      <c r="W40" s="762"/>
      <c r="X40" s="762"/>
      <c r="Y40" s="762"/>
      <c r="Z40" s="762"/>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80" t="s">
        <v>100</v>
      </c>
      <c r="B43" s="80" t="s">
        <v>103</v>
      </c>
      <c r="C43" s="81"/>
      <c r="D43" s="81"/>
      <c r="E43" s="81"/>
      <c r="F43" s="81"/>
      <c r="G43" s="83"/>
      <c r="H43" s="85" t="s">
        <v>104</v>
      </c>
      <c r="I43" s="86"/>
      <c r="J43" s="86"/>
      <c r="K43" s="86"/>
      <c r="L43" s="86"/>
      <c r="M43" s="87"/>
      <c r="N43" s="781" t="s">
        <v>107</v>
      </c>
      <c r="O43" s="782"/>
      <c r="P43" s="781" t="s">
        <v>115</v>
      </c>
      <c r="Q43" s="783"/>
      <c r="R43" s="783"/>
      <c r="S43" s="781" t="s">
        <v>116</v>
      </c>
      <c r="T43" s="783"/>
      <c r="U43" s="782"/>
      <c r="V43" s="683" t="s">
        <v>142</v>
      </c>
      <c r="W43" s="684"/>
      <c r="X43" s="762" t="s">
        <v>123</v>
      </c>
      <c r="Y43" s="684"/>
      <c r="Z43" s="783" t="s">
        <v>124</v>
      </c>
      <c r="AA43" s="783"/>
      <c r="AB43" s="783"/>
      <c r="AC43" s="782"/>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ht="13.5" customHeight="1" x14ac:dyDescent="0.2">
      <c r="A44" s="113" t="s">
        <v>101</v>
      </c>
      <c r="B44" s="636" t="s">
        <v>1149</v>
      </c>
      <c r="C44" s="637"/>
      <c r="D44" s="637"/>
      <c r="E44" s="637"/>
      <c r="F44" s="637"/>
      <c r="G44" s="637"/>
      <c r="H44" s="638" t="str">
        <f>IF(ISERROR(VLOOKUP($B44,項目定義!$B:$X,8,FALSE)),"",VLOOKUP($B44,項目定義!$B:$X,8,FALSE))</f>
        <v>プロジェクトナンバ</v>
      </c>
      <c r="I44" s="639"/>
      <c r="J44" s="639"/>
      <c r="K44" s="639"/>
      <c r="L44" s="639"/>
      <c r="M44" s="640"/>
      <c r="N44" s="641">
        <f>IF($H44="","",VLOOKUP($B44,項目定義!$B:$X,12,FALSE))</f>
        <v>10</v>
      </c>
      <c r="O44" s="642"/>
      <c r="P44" s="643" t="str">
        <f>IF($H44="","",VLOOKUP($B44,項目定義!$B:$X,16,FALSE))</f>
        <v>1:中央</v>
      </c>
      <c r="Q44" s="644"/>
      <c r="R44" s="644"/>
      <c r="S44" s="643" t="str">
        <f>IF($H44="","",VLOOKUP($B44,項目定義!$B:$X,15,FALSE))</f>
        <v>0:なし</v>
      </c>
      <c r="T44" s="644"/>
      <c r="U44" s="645"/>
      <c r="V44" s="646"/>
      <c r="W44" s="647"/>
      <c r="X44" s="648"/>
      <c r="Y44" s="648"/>
      <c r="Z44" s="649" t="str">
        <f>IF($X44="","",VLOOKUP($B44,項目定義!$B:$X,18,FALSE))</f>
        <v/>
      </c>
      <c r="AA44" s="644"/>
      <c r="AB44" s="644"/>
      <c r="AC44" s="645"/>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102</v>
      </c>
      <c r="B45" s="636" t="s">
        <v>1150</v>
      </c>
      <c r="C45" s="637"/>
      <c r="D45" s="637"/>
      <c r="E45" s="637"/>
      <c r="F45" s="637"/>
      <c r="G45" s="637"/>
      <c r="H45" s="638" t="str">
        <f>IF(ISERROR(VLOOKUP($B45,項目定義!$B:$X,8,FALSE)),"",VLOOKUP($B45,項目定義!$B:$X,8,FALSE))</f>
        <v>プロジェクト名</v>
      </c>
      <c r="I45" s="639"/>
      <c r="J45" s="639"/>
      <c r="K45" s="639"/>
      <c r="L45" s="639"/>
      <c r="M45" s="640"/>
      <c r="N45" s="641">
        <f>IF($H45="","",VLOOKUP($B45,項目定義!$B:$X,12,FALSE))</f>
        <v>62</v>
      </c>
      <c r="O45" s="642"/>
      <c r="P45" s="643" t="str">
        <f>IF($H45="","",VLOOKUP($B45,項目定義!$B:$X,16,FALSE))</f>
        <v>0:左寄せ</v>
      </c>
      <c r="Q45" s="644"/>
      <c r="R45" s="644"/>
      <c r="S45" s="643" t="str">
        <f>IF($H45="","",VLOOKUP($B45,項目定義!$B:$X,15,FALSE))</f>
        <v>0:なし</v>
      </c>
      <c r="T45" s="644"/>
      <c r="U45" s="645"/>
      <c r="V45" s="646"/>
      <c r="W45" s="647"/>
      <c r="X45" s="648"/>
      <c r="Y45" s="648"/>
      <c r="Z45" s="649" t="str">
        <f>IF($X45="","",VLOOKUP($B45,項目定義!$B:$X,18,FALSE))</f>
        <v/>
      </c>
      <c r="AA45" s="644"/>
      <c r="AB45" s="644"/>
      <c r="AC45" s="645"/>
      <c r="AD45" s="492"/>
      <c r="AE45" s="97"/>
      <c r="AF45" s="492"/>
      <c r="AG45" s="492"/>
      <c r="AH45" s="492"/>
      <c r="AI45" s="98"/>
      <c r="AJ45" s="98"/>
      <c r="AK45" s="492"/>
      <c r="AL45" s="492"/>
      <c r="AM45" s="492"/>
      <c r="AN45" s="492"/>
      <c r="AO45" s="492"/>
      <c r="AP45" s="492"/>
      <c r="AQ45" s="492"/>
      <c r="AR45" s="492"/>
      <c r="AS45" s="492"/>
      <c r="AT45" s="492"/>
      <c r="AU45" s="492"/>
      <c r="AV45" s="492"/>
      <c r="AW45" s="492"/>
      <c r="AX45" s="492"/>
      <c r="AY45" s="492"/>
      <c r="AZ45" s="492"/>
      <c r="BA45" s="492"/>
      <c r="BB45" s="492"/>
      <c r="BC45" s="492"/>
      <c r="BD45" s="492"/>
      <c r="BE45" s="492"/>
      <c r="BF45" s="492"/>
      <c r="BG45" s="492"/>
      <c r="BH45" s="492"/>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ht="13.5" customHeight="1" x14ac:dyDescent="0.2">
      <c r="A46" s="113" t="s">
        <v>125</v>
      </c>
      <c r="B46" s="636" t="s">
        <v>1151</v>
      </c>
      <c r="C46" s="637"/>
      <c r="D46" s="637"/>
      <c r="E46" s="637"/>
      <c r="F46" s="637"/>
      <c r="G46" s="637"/>
      <c r="H46" s="638" t="str">
        <f>IF(ISERROR(VLOOKUP($B46,項目定義!$B:$X,8,FALSE)),"",VLOOKUP($B46,項目定義!$B:$X,8,FALSE))</f>
        <v>枝番ナンバ</v>
      </c>
      <c r="I46" s="639"/>
      <c r="J46" s="639"/>
      <c r="K46" s="639"/>
      <c r="L46" s="639"/>
      <c r="M46" s="640"/>
      <c r="N46" s="641">
        <f>IF($H46="","",VLOOKUP($B46,項目定義!$B:$X,12,FALSE))</f>
        <v>10</v>
      </c>
      <c r="O46" s="642"/>
      <c r="P46" s="643" t="str">
        <f>IF($H46="","",VLOOKUP($B46,項目定義!$B:$X,16,FALSE))</f>
        <v>1:中央</v>
      </c>
      <c r="Q46" s="644"/>
      <c r="R46" s="644"/>
      <c r="S46" s="643" t="str">
        <f>IF($H46="","",VLOOKUP($B46,項目定義!$B:$X,15,FALSE))</f>
        <v>0:なし</v>
      </c>
      <c r="T46" s="644"/>
      <c r="U46" s="645"/>
      <c r="V46" s="646"/>
      <c r="W46" s="647"/>
      <c r="X46" s="648"/>
      <c r="Y46" s="648"/>
      <c r="Z46" s="649" t="str">
        <f>IF($X46="","",VLOOKUP($B46,項目定義!$B:$X,18,FALSE))</f>
        <v/>
      </c>
      <c r="AA46" s="644"/>
      <c r="AB46" s="644"/>
      <c r="AC46" s="645"/>
      <c r="AD46" s="492"/>
      <c r="AE46" s="97"/>
      <c r="AF46" s="492"/>
      <c r="AG46" s="492"/>
      <c r="AH46" s="492"/>
      <c r="AI46" s="98"/>
      <c r="AJ46" s="98"/>
      <c r="AK46" s="492"/>
      <c r="AL46" s="492"/>
      <c r="AM46" s="492"/>
      <c r="AN46" s="492"/>
      <c r="AO46" s="492"/>
      <c r="AP46" s="492"/>
      <c r="AQ46" s="492"/>
      <c r="AR46" s="492"/>
      <c r="AS46" s="492"/>
      <c r="AT46" s="492"/>
      <c r="AU46" s="492"/>
      <c r="AV46" s="492"/>
      <c r="AW46" s="492"/>
      <c r="AX46" s="492"/>
      <c r="AY46" s="492"/>
      <c r="AZ46" s="492"/>
      <c r="BA46" s="492"/>
      <c r="BB46" s="492"/>
      <c r="BC46" s="492"/>
      <c r="BD46" s="492"/>
      <c r="BE46" s="492"/>
      <c r="BF46" s="492"/>
      <c r="BG46" s="492"/>
      <c r="BH46" s="492"/>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126</v>
      </c>
      <c r="B47" s="636" t="s">
        <v>1152</v>
      </c>
      <c r="C47" s="637"/>
      <c r="D47" s="637"/>
      <c r="E47" s="637"/>
      <c r="F47" s="637"/>
      <c r="G47" s="637"/>
      <c r="H47" s="638" t="str">
        <f>IF(ISERROR(VLOOKUP($B47,項目定義!$B:$X,8,FALSE)),"",VLOOKUP($B47,項目定義!$B:$X,8,FALSE))</f>
        <v>製版・案件名</v>
      </c>
      <c r="I47" s="639"/>
      <c r="J47" s="639"/>
      <c r="K47" s="639"/>
      <c r="L47" s="639"/>
      <c r="M47" s="640"/>
      <c r="N47" s="641">
        <f>IF($H47="","",VLOOKUP($B47,項目定義!$B:$X,12,FALSE))</f>
        <v>62</v>
      </c>
      <c r="O47" s="642"/>
      <c r="P47" s="643" t="str">
        <f>IF($H47="","",VLOOKUP($B47,項目定義!$B:$X,16,FALSE))</f>
        <v>0:左寄せ</v>
      </c>
      <c r="Q47" s="644"/>
      <c r="R47" s="644"/>
      <c r="S47" s="643" t="str">
        <f>IF($H47="","",VLOOKUP($B47,項目定義!$B:$X,15,FALSE))</f>
        <v>0:なし</v>
      </c>
      <c r="T47" s="644"/>
      <c r="U47" s="645"/>
      <c r="V47" s="646"/>
      <c r="W47" s="647"/>
      <c r="X47" s="648"/>
      <c r="Y47" s="648"/>
      <c r="Z47" s="649" t="str">
        <f>IF($X47="","",VLOOKUP($B47,項目定義!$B:$X,18,FALSE))</f>
        <v/>
      </c>
      <c r="AA47" s="644"/>
      <c r="AB47" s="644"/>
      <c r="AC47" s="645"/>
      <c r="AD47" s="492"/>
      <c r="AE47" s="97"/>
      <c r="AF47" s="492"/>
      <c r="AG47" s="492"/>
      <c r="AH47" s="492"/>
      <c r="AI47" s="98"/>
      <c r="AJ47" s="98"/>
      <c r="AK47" s="492"/>
      <c r="AL47" s="492"/>
      <c r="AM47" s="492"/>
      <c r="AN47" s="492"/>
      <c r="AO47" s="492"/>
      <c r="AP47" s="492"/>
      <c r="AQ47" s="492"/>
      <c r="AR47" s="492"/>
      <c r="AS47" s="492"/>
      <c r="AT47" s="492"/>
      <c r="AU47" s="492"/>
      <c r="AV47" s="492"/>
      <c r="AW47" s="492"/>
      <c r="AX47" s="492"/>
      <c r="AY47" s="492"/>
      <c r="AZ47" s="492"/>
      <c r="BA47" s="492"/>
      <c r="BB47" s="492"/>
      <c r="BC47" s="492"/>
      <c r="BD47" s="492"/>
      <c r="BE47" s="492"/>
      <c r="BF47" s="492"/>
      <c r="BG47" s="492"/>
      <c r="BH47" s="492"/>
      <c r="BI47" s="99"/>
      <c r="BK47" s="264"/>
      <c r="BL47" s="264"/>
      <c r="BM47" s="264"/>
      <c r="BN47" s="264"/>
      <c r="BO47" s="264"/>
      <c r="BP47" s="264"/>
      <c r="BQ47" s="264"/>
      <c r="BR47" s="264"/>
      <c r="BS47" s="264"/>
      <c r="BT47" s="264"/>
      <c r="BU47" s="264"/>
      <c r="BV47" s="264"/>
      <c r="BW47" s="264"/>
      <c r="BX47" s="264"/>
      <c r="BY47" s="264"/>
      <c r="BZ47" s="264"/>
      <c r="CA47" s="264"/>
      <c r="CB47" s="264"/>
      <c r="CC47" s="264"/>
      <c r="CD47" s="264"/>
      <c r="CE47" s="264"/>
      <c r="CF47" s="264"/>
      <c r="CG47" s="264"/>
      <c r="CH47" s="264"/>
    </row>
    <row r="48" spans="1:86" s="24" customFormat="1" ht="13.5" customHeight="1" x14ac:dyDescent="0.2">
      <c r="A48" s="113" t="s">
        <v>127</v>
      </c>
      <c r="B48" s="636" t="s">
        <v>1155</v>
      </c>
      <c r="C48" s="637"/>
      <c r="D48" s="637"/>
      <c r="E48" s="637"/>
      <c r="F48" s="637"/>
      <c r="G48" s="637"/>
      <c r="H48" s="638" t="str">
        <f>IF(ISERROR(VLOOKUP($B48,項目定義!$B:$X,8,FALSE)),"",VLOOKUP($B48,項目定義!$B:$X,8,FALSE))</f>
        <v>工程番号</v>
      </c>
      <c r="I48" s="639"/>
      <c r="J48" s="639"/>
      <c r="K48" s="639"/>
      <c r="L48" s="639"/>
      <c r="M48" s="640"/>
      <c r="N48" s="641">
        <f>IF($H48="","",VLOOKUP($B48,項目定義!$B:$X,12,FALSE))</f>
        <v>8</v>
      </c>
      <c r="O48" s="642"/>
      <c r="P48" s="643" t="str">
        <f>IF($H48="","",VLOOKUP($B48,項目定義!$B:$X,16,FALSE))</f>
        <v>1:中央</v>
      </c>
      <c r="Q48" s="644"/>
      <c r="R48" s="644"/>
      <c r="S48" s="643" t="str">
        <f>IF($H48="","",VLOOKUP($B48,項目定義!$B:$X,15,FALSE))</f>
        <v>0:なし</v>
      </c>
      <c r="T48" s="644"/>
      <c r="U48" s="645"/>
      <c r="V48" s="646"/>
      <c r="W48" s="647"/>
      <c r="X48" s="648"/>
      <c r="Y48" s="648"/>
      <c r="Z48" s="649" t="str">
        <f>IF($X48="","",VLOOKUP($B48,項目定義!$B:$X,18,FALSE))</f>
        <v/>
      </c>
      <c r="AA48" s="644"/>
      <c r="AB48" s="644"/>
      <c r="AC48" s="645"/>
      <c r="AD48" s="492"/>
      <c r="AE48" s="97"/>
      <c r="AF48" s="492"/>
      <c r="AG48" s="492"/>
      <c r="AH48" s="492"/>
      <c r="AI48" s="98"/>
      <c r="AJ48" s="98"/>
      <c r="AK48" s="492"/>
      <c r="AL48" s="492"/>
      <c r="AM48" s="492"/>
      <c r="AN48" s="492"/>
      <c r="AO48" s="492"/>
      <c r="AP48" s="492"/>
      <c r="AQ48" s="492"/>
      <c r="AR48" s="492"/>
      <c r="AS48" s="492"/>
      <c r="AT48" s="492"/>
      <c r="AU48" s="492"/>
      <c r="AV48" s="492"/>
      <c r="AW48" s="492"/>
      <c r="AX48" s="492"/>
      <c r="AY48" s="492"/>
      <c r="AZ48" s="492"/>
      <c r="BA48" s="492"/>
      <c r="BB48" s="492"/>
      <c r="BC48" s="492"/>
      <c r="BD48" s="492"/>
      <c r="BE48" s="492"/>
      <c r="BF48" s="492"/>
      <c r="BG48" s="492"/>
      <c r="BH48" s="492"/>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36" t="s">
        <v>1156</v>
      </c>
      <c r="C49" s="637"/>
      <c r="D49" s="637"/>
      <c r="E49" s="637"/>
      <c r="F49" s="637"/>
      <c r="G49" s="637"/>
      <c r="H49" s="638" t="str">
        <f>IF(ISERROR(VLOOKUP($B49,項目定義!$B:$X,8,FALSE)),"",VLOOKUP($B49,項目定義!$B:$X,8,FALSE))</f>
        <v>工程名</v>
      </c>
      <c r="I49" s="639"/>
      <c r="J49" s="639"/>
      <c r="K49" s="639"/>
      <c r="L49" s="639"/>
      <c r="M49" s="640"/>
      <c r="N49" s="641">
        <f>IF($H49="","",VLOOKUP($B49,項目定義!$B:$X,12,FALSE))</f>
        <v>62</v>
      </c>
      <c r="O49" s="642"/>
      <c r="P49" s="643" t="str">
        <f>IF($H49="","",VLOOKUP($B49,項目定義!$B:$X,16,FALSE))</f>
        <v>0:左寄せ</v>
      </c>
      <c r="Q49" s="644"/>
      <c r="R49" s="644"/>
      <c r="S49" s="643" t="str">
        <f>IF($H49="","",VLOOKUP($B49,項目定義!$B:$X,15,FALSE))</f>
        <v>0:なし</v>
      </c>
      <c r="T49" s="644"/>
      <c r="U49" s="645"/>
      <c r="V49" s="646"/>
      <c r="W49" s="647"/>
      <c r="X49" s="648"/>
      <c r="Y49" s="648"/>
      <c r="Z49" s="649" t="str">
        <f>IF($X49="","",VLOOKUP($B49,項目定義!$B:$X,18,FALSE))</f>
        <v/>
      </c>
      <c r="AA49" s="644"/>
      <c r="AB49" s="644"/>
      <c r="AC49" s="645"/>
      <c r="AD49" s="492"/>
      <c r="AE49" s="97"/>
      <c r="AF49" s="492"/>
      <c r="AG49" s="492"/>
      <c r="AH49" s="492"/>
      <c r="AI49" s="98"/>
      <c r="AJ49" s="98"/>
      <c r="AK49" s="492"/>
      <c r="AL49" s="492"/>
      <c r="AM49" s="492"/>
      <c r="AN49" s="492"/>
      <c r="AO49" s="492"/>
      <c r="AP49" s="492"/>
      <c r="AQ49" s="492"/>
      <c r="AR49" s="492"/>
      <c r="AS49" s="492"/>
      <c r="AT49" s="492"/>
      <c r="AU49" s="492"/>
      <c r="AV49" s="492"/>
      <c r="AW49" s="492"/>
      <c r="AX49" s="492"/>
      <c r="AY49" s="492"/>
      <c r="AZ49" s="492"/>
      <c r="BA49" s="492"/>
      <c r="BB49" s="492"/>
      <c r="BC49" s="492"/>
      <c r="BD49" s="492"/>
      <c r="BE49" s="492"/>
      <c r="BF49" s="492"/>
      <c r="BG49" s="492"/>
      <c r="BH49" s="492"/>
      <c r="BI49" s="99"/>
      <c r="BK49" s="763" t="s">
        <v>1159</v>
      </c>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96" s="24" customFormat="1" ht="13.5" customHeight="1" x14ac:dyDescent="0.2">
      <c r="A50" s="113" t="s">
        <v>129</v>
      </c>
      <c r="B50" s="636" t="s">
        <v>1128</v>
      </c>
      <c r="C50" s="637"/>
      <c r="D50" s="637"/>
      <c r="E50" s="637"/>
      <c r="F50" s="637"/>
      <c r="G50" s="637"/>
      <c r="H50" s="638" t="str">
        <f>IF(ISERROR(VLOOKUP($B50,項目定義!$B:$X,8,FALSE)),"",VLOOKUP($B50,項目定義!$B:$X,8,FALSE))</f>
        <v>作業日付</v>
      </c>
      <c r="I50" s="639"/>
      <c r="J50" s="639"/>
      <c r="K50" s="639"/>
      <c r="L50" s="639"/>
      <c r="M50" s="640"/>
      <c r="N50" s="641">
        <f>IF($H50="","",VLOOKUP($B50,項目定義!$B:$X,12,FALSE))</f>
        <v>12</v>
      </c>
      <c r="O50" s="642"/>
      <c r="P50" s="643" t="str">
        <f>IF($H50="","",VLOOKUP($B50,項目定義!$B:$X,16,FALSE))</f>
        <v>1:中央</v>
      </c>
      <c r="Q50" s="644"/>
      <c r="R50" s="644"/>
      <c r="S50" s="643" t="str">
        <f>IF($H50="","",VLOOKUP($B50,項目定義!$B:$X,15,FALSE))</f>
        <v>0:なし</v>
      </c>
      <c r="T50" s="644"/>
      <c r="U50" s="645"/>
      <c r="V50" s="646"/>
      <c r="W50" s="647"/>
      <c r="X50" s="648"/>
      <c r="Y50" s="648"/>
      <c r="Z50" s="649" t="str">
        <f>IF($X50="","",VLOOKUP($B50,項目定義!$B:$X,18,FALSE))</f>
        <v/>
      </c>
      <c r="AA50" s="644"/>
      <c r="AB50" s="644"/>
      <c r="AC50" s="645"/>
      <c r="AD50" s="492"/>
      <c r="AE50" s="97"/>
      <c r="AF50" s="492"/>
      <c r="AG50" s="492"/>
      <c r="AH50" s="492"/>
      <c r="AI50" s="98"/>
      <c r="AJ50" s="98"/>
      <c r="AK50" s="492"/>
      <c r="AL50" s="492"/>
      <c r="AM50" s="492"/>
      <c r="AN50" s="492"/>
      <c r="AO50" s="492"/>
      <c r="AP50" s="492"/>
      <c r="AQ50" s="492"/>
      <c r="AR50" s="492"/>
      <c r="AS50" s="492"/>
      <c r="AT50" s="492"/>
      <c r="AU50" s="492"/>
      <c r="AV50" s="492"/>
      <c r="AW50" s="492"/>
      <c r="AX50" s="492"/>
      <c r="AY50" s="492"/>
      <c r="AZ50" s="492"/>
      <c r="BA50" s="492"/>
      <c r="BB50" s="492"/>
      <c r="BC50" s="492"/>
      <c r="BD50" s="492"/>
      <c r="BE50" s="492"/>
      <c r="BF50" s="492"/>
      <c r="BG50" s="492"/>
      <c r="BH50" s="492"/>
      <c r="BI50" s="99"/>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96" s="24" customFormat="1" ht="13.5" customHeight="1" x14ac:dyDescent="0.2">
      <c r="A51" s="114" t="s">
        <v>130</v>
      </c>
      <c r="B51" s="650" t="s">
        <v>1157</v>
      </c>
      <c r="C51" s="651"/>
      <c r="D51" s="651"/>
      <c r="E51" s="651"/>
      <c r="F51" s="651"/>
      <c r="G51" s="651"/>
      <c r="H51" s="652" t="str">
        <f>IF(ISERROR(VLOOKUP($B51,項目定義!$B:$X,8,FALSE)),"",VLOOKUP($B51,項目定義!$B:$X,8,FALSE))</f>
        <v>定時時間</v>
      </c>
      <c r="I51" s="653"/>
      <c r="J51" s="653"/>
      <c r="K51" s="653"/>
      <c r="L51" s="653"/>
      <c r="M51" s="654"/>
      <c r="N51" s="655">
        <f>IF($H51="","",VLOOKUP($B51,項目定義!$B:$X,12,FALSE))</f>
        <v>12</v>
      </c>
      <c r="O51" s="656"/>
      <c r="P51" s="657" t="str">
        <f>IF($H51="","",VLOOKUP($B51,項目定義!$B:$X,16,FALSE))</f>
        <v>0:左寄せ</v>
      </c>
      <c r="Q51" s="658"/>
      <c r="R51" s="658"/>
      <c r="S51" s="657" t="str">
        <f>IF($H51="","",VLOOKUP($B51,項目定義!$B:$X,15,FALSE))</f>
        <v>0:なし</v>
      </c>
      <c r="T51" s="658"/>
      <c r="U51" s="659"/>
      <c r="V51" s="660"/>
      <c r="W51" s="661"/>
      <c r="X51" s="662"/>
      <c r="Y51" s="662"/>
      <c r="Z51" s="663" t="str">
        <f>IF($X51="","",VLOOKUP($B51,項目定義!$B:$X,18,FALSE))</f>
        <v/>
      </c>
      <c r="AA51" s="658"/>
      <c r="AB51" s="658"/>
      <c r="AC51" s="659"/>
      <c r="AD51" s="492"/>
      <c r="AE51" s="97"/>
      <c r="AF51" s="492"/>
      <c r="AG51" s="492"/>
      <c r="AH51" s="492"/>
      <c r="AI51" s="98"/>
      <c r="AJ51" s="98"/>
      <c r="AK51" s="492"/>
      <c r="AL51" s="492"/>
      <c r="AM51" s="492"/>
      <c r="AN51" s="492"/>
      <c r="AO51" s="492"/>
      <c r="AP51" s="492"/>
      <c r="AQ51" s="492"/>
      <c r="AR51" s="492"/>
      <c r="AS51" s="492"/>
      <c r="AT51" s="492"/>
      <c r="AU51" s="492"/>
      <c r="AV51" s="492"/>
      <c r="AW51" s="492"/>
      <c r="AX51" s="492"/>
      <c r="AY51" s="492"/>
      <c r="AZ51" s="492"/>
      <c r="BA51" s="492"/>
      <c r="BB51" s="492"/>
      <c r="BC51" s="492"/>
      <c r="BD51" s="492"/>
      <c r="BE51" s="492"/>
      <c r="BF51" s="492"/>
      <c r="BG51" s="492"/>
      <c r="BH51" s="492"/>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96" s="24" customFormat="1" ht="13.5" customHeight="1" x14ac:dyDescent="0.2">
      <c r="A52" s="113" t="s">
        <v>131</v>
      </c>
      <c r="B52" s="650" t="s">
        <v>1129</v>
      </c>
      <c r="C52" s="651"/>
      <c r="D52" s="651"/>
      <c r="E52" s="651"/>
      <c r="F52" s="651"/>
      <c r="G52" s="651"/>
      <c r="H52" s="652" t="str">
        <f>IF(ISERROR(VLOOKUP($B52,項目定義!$B:$X,8,FALSE)),"",VLOOKUP($B52,項目定義!$B:$X,8,FALSE))</f>
        <v>残業時間</v>
      </c>
      <c r="I52" s="653"/>
      <c r="J52" s="653"/>
      <c r="K52" s="653"/>
      <c r="L52" s="653"/>
      <c r="M52" s="654"/>
      <c r="N52" s="655">
        <f>IF($H52="","",VLOOKUP($B52,項目定義!$B:$X,12,FALSE))</f>
        <v>12</v>
      </c>
      <c r="O52" s="656"/>
      <c r="P52" s="657" t="str">
        <f>IF($H52="","",VLOOKUP($B52,項目定義!$B:$X,16,FALSE))</f>
        <v>0:左寄せ</v>
      </c>
      <c r="Q52" s="658"/>
      <c r="R52" s="658"/>
      <c r="S52" s="657" t="str">
        <f>IF($H52="","",VLOOKUP($B52,項目定義!$B:$X,15,FALSE))</f>
        <v>0:なし</v>
      </c>
      <c r="T52" s="658"/>
      <c r="U52" s="659"/>
      <c r="V52" s="660"/>
      <c r="W52" s="661"/>
      <c r="X52" s="662"/>
      <c r="Y52" s="662"/>
      <c r="Z52" s="663" t="str">
        <f>IF($X52="","",VLOOKUP($B52,項目定義!$B:$X,18,FALSE))</f>
        <v/>
      </c>
      <c r="AA52" s="658"/>
      <c r="AB52" s="658"/>
      <c r="AC52" s="659"/>
      <c r="AD52" s="495"/>
      <c r="AE52" s="97"/>
      <c r="AF52" s="495"/>
      <c r="AG52" s="495"/>
      <c r="AH52" s="495"/>
      <c r="AI52" s="98"/>
      <c r="AJ52" s="98"/>
      <c r="AK52" s="495"/>
      <c r="AL52" s="495"/>
      <c r="AM52" s="495"/>
      <c r="AN52" s="495"/>
      <c r="AO52" s="495"/>
      <c r="AP52" s="495"/>
      <c r="AQ52" s="495"/>
      <c r="AR52" s="495"/>
      <c r="AS52" s="495"/>
      <c r="AT52" s="495"/>
      <c r="AU52" s="495"/>
      <c r="AV52" s="495"/>
      <c r="AW52" s="495"/>
      <c r="AX52" s="495"/>
      <c r="AY52" s="495"/>
      <c r="AZ52" s="495"/>
      <c r="BA52" s="495"/>
      <c r="BB52" s="495"/>
      <c r="BC52" s="495"/>
      <c r="BD52" s="495"/>
      <c r="BE52" s="495"/>
      <c r="BF52" s="495"/>
      <c r="BG52" s="495"/>
      <c r="BH52" s="495"/>
      <c r="BI52" s="99"/>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489"/>
      <c r="B53" s="267"/>
      <c r="C53" s="267"/>
      <c r="D53" s="267"/>
      <c r="E53" s="267"/>
      <c r="F53" s="267"/>
      <c r="G53" s="267"/>
      <c r="H53" s="267"/>
      <c r="I53" s="267"/>
      <c r="J53" s="267"/>
      <c r="K53" s="267"/>
      <c r="L53" s="267"/>
      <c r="M53" s="267"/>
      <c r="N53" s="267"/>
      <c r="O53" s="267"/>
      <c r="P53" s="267"/>
      <c r="Q53" s="267"/>
      <c r="R53" s="267"/>
      <c r="S53" s="267"/>
      <c r="T53" s="267"/>
      <c r="U53" s="267"/>
      <c r="V53" s="267"/>
      <c r="W53" s="267"/>
      <c r="X53" s="267"/>
      <c r="Y53" s="267"/>
      <c r="Z53" s="267"/>
      <c r="AA53" s="267"/>
      <c r="AB53" s="267"/>
      <c r="AC53" s="267"/>
      <c r="AD53" s="267"/>
      <c r="AE53" s="267"/>
      <c r="AF53" s="267"/>
      <c r="AG53" s="267"/>
      <c r="AH53" s="267"/>
      <c r="AI53" s="267"/>
      <c r="AJ53" s="267"/>
      <c r="AK53" s="267"/>
      <c r="AL53" s="267"/>
      <c r="AM53" s="267"/>
      <c r="AN53" s="267"/>
      <c r="AO53" s="267"/>
      <c r="AP53" s="267"/>
      <c r="AQ53" s="267"/>
      <c r="AR53" s="267"/>
      <c r="AS53" s="267"/>
      <c r="AT53" s="267"/>
      <c r="AU53" s="267"/>
      <c r="AV53" s="267"/>
      <c r="AW53" s="267"/>
      <c r="AX53" s="267"/>
      <c r="AY53" s="267"/>
      <c r="AZ53" s="267"/>
      <c r="BA53" s="267"/>
      <c r="BB53" s="267"/>
      <c r="BC53" s="267"/>
      <c r="BD53" s="267"/>
      <c r="BE53" s="267"/>
      <c r="BF53" s="267"/>
      <c r="BG53" s="267"/>
      <c r="BH53" s="267"/>
      <c r="BI53" s="242"/>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ht="13.5" customHeight="1" x14ac:dyDescent="0.2">
      <c r="A54" s="489" t="s">
        <v>100</v>
      </c>
      <c r="B54" s="766" t="s">
        <v>384</v>
      </c>
      <c r="C54" s="767"/>
      <c r="D54" s="767"/>
      <c r="E54" s="767"/>
      <c r="F54" s="767"/>
      <c r="G54" s="767"/>
      <c r="H54" s="767"/>
      <c r="I54" s="767"/>
      <c r="J54" s="768"/>
      <c r="K54" s="769" t="s">
        <v>385</v>
      </c>
      <c r="L54" s="770"/>
      <c r="M54" s="770"/>
      <c r="N54" s="770"/>
      <c r="O54" s="770"/>
      <c r="P54" s="770"/>
      <c r="Q54" s="770"/>
      <c r="R54" s="770"/>
      <c r="S54" s="770"/>
      <c r="T54" s="770"/>
      <c r="U54" s="770"/>
      <c r="V54" s="770"/>
      <c r="W54" s="770"/>
      <c r="X54" s="770"/>
      <c r="Y54" s="770"/>
      <c r="Z54" s="771"/>
      <c r="AA54" s="772" t="s">
        <v>387</v>
      </c>
      <c r="AB54" s="773"/>
      <c r="AC54" s="773"/>
      <c r="AD54" s="773"/>
      <c r="AE54" s="773"/>
      <c r="AF54" s="773"/>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4"/>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ht="13.5" customHeight="1" x14ac:dyDescent="0.2">
      <c r="A55" s="481" t="s">
        <v>101</v>
      </c>
      <c r="B55" s="775"/>
      <c r="C55" s="776"/>
      <c r="D55" s="776"/>
      <c r="E55" s="776"/>
      <c r="F55" s="776"/>
      <c r="G55" s="776"/>
      <c r="H55" s="776"/>
      <c r="I55" s="776"/>
      <c r="J55" s="776"/>
      <c r="K55" s="274" t="str">
        <f>IF(B55="","",VLOOKUP(B55,ボタン定義!$B:$G,4,FALSE))</f>
        <v/>
      </c>
      <c r="L55" s="275"/>
      <c r="M55" s="275"/>
      <c r="N55" s="275"/>
      <c r="O55" s="275"/>
      <c r="P55" s="275"/>
      <c r="Q55" s="275"/>
      <c r="R55" s="275"/>
      <c r="S55" s="275"/>
      <c r="T55" s="275"/>
      <c r="U55" s="275"/>
      <c r="V55" s="275"/>
      <c r="W55" s="275"/>
      <c r="X55" s="275"/>
      <c r="Y55" s="275"/>
      <c r="Z55" s="276"/>
      <c r="AA55" s="777"/>
      <c r="AB55" s="777"/>
      <c r="AC55" s="777"/>
      <c r="AD55" s="777"/>
      <c r="AE55" s="777"/>
      <c r="AF55" s="777"/>
      <c r="AG55" s="260" t="str">
        <f>IF(ISERROR(VLOOKUP($AA55,項目定義!$B:$X,8,FALSE)),"",VLOOKUP($AA55,項目定義!$B:$X,8,FALSE))</f>
        <v/>
      </c>
      <c r="AH55" s="261"/>
      <c r="AI55" s="261"/>
      <c r="AJ55" s="261"/>
      <c r="AK55" s="261"/>
      <c r="AL55" s="261"/>
      <c r="AM55" s="280"/>
      <c r="AN55" s="280"/>
      <c r="AO55" s="280"/>
      <c r="AP55" s="280"/>
      <c r="AQ55" s="280"/>
      <c r="AR55" s="280"/>
      <c r="AS55" s="280"/>
      <c r="AT55" s="280"/>
      <c r="AU55" s="280"/>
      <c r="AV55" s="280"/>
      <c r="AW55" s="280"/>
      <c r="AX55" s="280"/>
      <c r="AY55" s="280"/>
      <c r="AZ55" s="280"/>
      <c r="BA55" s="280"/>
      <c r="BB55" s="280"/>
      <c r="BC55" s="280"/>
      <c r="BD55" s="280"/>
      <c r="BE55" s="280"/>
      <c r="BF55" s="280"/>
      <c r="BG55" s="280"/>
      <c r="BH55" s="280"/>
      <c r="BI55" s="281"/>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s="24" customFormat="1" ht="13.5" customHeight="1" x14ac:dyDescent="0.2">
      <c r="A56" s="482" t="s">
        <v>102</v>
      </c>
      <c r="B56" s="744"/>
      <c r="C56" s="745"/>
      <c r="D56" s="745"/>
      <c r="E56" s="745"/>
      <c r="F56" s="745"/>
      <c r="G56" s="745"/>
      <c r="H56" s="745"/>
      <c r="I56" s="745"/>
      <c r="J56" s="745"/>
      <c r="K56" s="268" t="str">
        <f>IF(B56="","",VLOOKUP(B56,ボタン定義!$B:$G,4,FALSE))</f>
        <v/>
      </c>
      <c r="L56" s="269"/>
      <c r="M56" s="269"/>
      <c r="N56" s="269"/>
      <c r="O56" s="269"/>
      <c r="P56" s="269"/>
      <c r="Q56" s="269"/>
      <c r="R56" s="269"/>
      <c r="S56" s="263"/>
      <c r="T56" s="246"/>
      <c r="U56" s="246"/>
      <c r="V56" s="246"/>
      <c r="W56" s="246"/>
      <c r="X56" s="246"/>
      <c r="Y56" s="246"/>
      <c r="Z56" s="277"/>
      <c r="AA56" s="746"/>
      <c r="AB56" s="746"/>
      <c r="AC56" s="746"/>
      <c r="AD56" s="746"/>
      <c r="AE56" s="746"/>
      <c r="AF56" s="746"/>
      <c r="AG56" s="262" t="str">
        <f>IF(ISERROR(VLOOKUP($AA56,項目定義!$B:$X,8,FALSE)),"",VLOOKUP($AA56,項目定義!$B:$X,8,FALSE))</f>
        <v/>
      </c>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7"/>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2" t="s">
        <v>125</v>
      </c>
      <c r="B57" s="744"/>
      <c r="C57" s="745"/>
      <c r="D57" s="745"/>
      <c r="E57" s="745"/>
      <c r="F57" s="745"/>
      <c r="G57" s="745"/>
      <c r="H57" s="745"/>
      <c r="I57" s="745"/>
      <c r="J57" s="745"/>
      <c r="K57" s="268" t="str">
        <f>IF(B57="","",VLOOKUP(B57,ボタン定義!$B:$G,4,FALSE))</f>
        <v/>
      </c>
      <c r="L57" s="269"/>
      <c r="M57" s="269"/>
      <c r="N57" s="269"/>
      <c r="O57" s="269"/>
      <c r="P57" s="269"/>
      <c r="Q57" s="269"/>
      <c r="R57" s="269"/>
      <c r="S57" s="263"/>
      <c r="T57" s="246"/>
      <c r="U57" s="246"/>
      <c r="V57" s="246"/>
      <c r="W57" s="246"/>
      <c r="X57" s="246"/>
      <c r="Y57" s="246"/>
      <c r="Z57" s="277"/>
      <c r="AA57" s="746"/>
      <c r="AB57" s="746"/>
      <c r="AC57" s="746"/>
      <c r="AD57" s="746"/>
      <c r="AE57" s="746"/>
      <c r="AF57" s="746"/>
      <c r="AG57" s="262" t="str">
        <f>IF(ISERROR(VLOOKUP($AA57,項目定義!$B:$X,8,FALSE)),"",VLOOKUP($AA57,項目定義!$B:$X,8,FALSE))</f>
        <v/>
      </c>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7"/>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2" t="s">
        <v>126</v>
      </c>
      <c r="B58" s="744"/>
      <c r="C58" s="745"/>
      <c r="D58" s="745"/>
      <c r="E58" s="745"/>
      <c r="F58" s="745"/>
      <c r="G58" s="745"/>
      <c r="H58" s="745"/>
      <c r="I58" s="745"/>
      <c r="J58" s="745"/>
      <c r="K58" s="268" t="str">
        <f>IF(B58="","",VLOOKUP(B58,ボタン定義!$B:$G,4,FALSE))</f>
        <v/>
      </c>
      <c r="L58" s="269"/>
      <c r="M58" s="269"/>
      <c r="N58" s="269"/>
      <c r="O58" s="269"/>
      <c r="P58" s="269"/>
      <c r="Q58" s="269"/>
      <c r="R58" s="269"/>
      <c r="S58" s="263"/>
      <c r="T58" s="246"/>
      <c r="U58" s="246"/>
      <c r="V58" s="246"/>
      <c r="W58" s="246"/>
      <c r="X58" s="246"/>
      <c r="Y58" s="246"/>
      <c r="Z58" s="277"/>
      <c r="AA58" s="746"/>
      <c r="AB58" s="746"/>
      <c r="AC58" s="746"/>
      <c r="AD58" s="746"/>
      <c r="AE58" s="746"/>
      <c r="AF58" s="746"/>
      <c r="AG58" s="262" t="str">
        <f>IF(ISERROR(VLOOKUP($AA58,項目定義!$B:$X,8,FALSE)),"",VLOOKUP($AA58,項目定義!$B:$X,8,FALSE))</f>
        <v/>
      </c>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7"/>
      <c r="BK58" s="763" t="s">
        <v>1148</v>
      </c>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c r="CI58" s="765"/>
      <c r="CJ58" s="765"/>
      <c r="CK58" s="765"/>
      <c r="CL58" s="765"/>
      <c r="CM58" s="765"/>
      <c r="CN58" s="765"/>
      <c r="CO58" s="765"/>
      <c r="CP58" s="765"/>
      <c r="CQ58" s="765"/>
      <c r="CR58" s="765"/>
    </row>
    <row r="59" spans="1:96" s="24" customFormat="1" ht="13.5" customHeight="1" x14ac:dyDescent="0.2">
      <c r="A59" s="483" t="s">
        <v>127</v>
      </c>
      <c r="B59" s="778"/>
      <c r="C59" s="779"/>
      <c r="D59" s="779"/>
      <c r="E59" s="779"/>
      <c r="F59" s="779"/>
      <c r="G59" s="779"/>
      <c r="H59" s="779"/>
      <c r="I59" s="779"/>
      <c r="J59" s="779"/>
      <c r="K59" s="270" t="str">
        <f>IF(B59="","",VLOOKUP(B59,ボタン定義!$B:$G,4,FALSE))</f>
        <v/>
      </c>
      <c r="L59" s="271"/>
      <c r="M59" s="271"/>
      <c r="N59" s="271"/>
      <c r="O59" s="271"/>
      <c r="P59" s="271"/>
      <c r="Q59" s="271"/>
      <c r="R59" s="271"/>
      <c r="S59" s="266"/>
      <c r="T59" s="278"/>
      <c r="U59" s="278"/>
      <c r="V59" s="278"/>
      <c r="W59" s="278"/>
      <c r="X59" s="278"/>
      <c r="Y59" s="278"/>
      <c r="Z59" s="279"/>
      <c r="AA59" s="651"/>
      <c r="AB59" s="651"/>
      <c r="AC59" s="651"/>
      <c r="AD59" s="651"/>
      <c r="AE59" s="651"/>
      <c r="AF59" s="651"/>
      <c r="AG59" s="265" t="str">
        <f>IF(ISERROR(VLOOKUP($AA59,項目定義!$B:$X,8,FALSE)),"",VLOOKUP($AA59,項目定義!$B:$X,8,FALSE))</f>
        <v/>
      </c>
      <c r="AH59" s="278"/>
      <c r="AI59" s="278"/>
      <c r="AJ59" s="278"/>
      <c r="AK59" s="278"/>
      <c r="AL59" s="278"/>
      <c r="AM59" s="278"/>
      <c r="AN59" s="278"/>
      <c r="AO59" s="278"/>
      <c r="AP59" s="278"/>
      <c r="AQ59" s="278"/>
      <c r="AR59" s="278"/>
      <c r="AS59" s="278"/>
      <c r="AT59" s="278"/>
      <c r="AU59" s="278"/>
      <c r="AV59" s="278"/>
      <c r="AW59" s="278"/>
      <c r="AX59" s="278"/>
      <c r="AY59" s="278"/>
      <c r="AZ59" s="278"/>
      <c r="BA59" s="278"/>
      <c r="BB59" s="278"/>
      <c r="BC59" s="278"/>
      <c r="BD59" s="278"/>
      <c r="BE59" s="278"/>
      <c r="BF59" s="278"/>
      <c r="BG59" s="278"/>
      <c r="BH59" s="278"/>
      <c r="BI59" s="282"/>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c r="CI59" s="765"/>
      <c r="CJ59" s="765"/>
      <c r="CK59" s="765"/>
      <c r="CL59" s="765"/>
      <c r="CM59" s="765"/>
      <c r="CN59" s="765"/>
      <c r="CO59" s="765"/>
      <c r="CP59" s="765"/>
      <c r="CQ59" s="765"/>
      <c r="CR59" s="765"/>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64"/>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c r="CI64" s="765"/>
      <c r="CJ64" s="765"/>
      <c r="CK64" s="765"/>
      <c r="CL64" s="765"/>
      <c r="CM64" s="765"/>
      <c r="CN64" s="765"/>
      <c r="CO64" s="765"/>
      <c r="CP64" s="765"/>
      <c r="CQ64" s="765"/>
      <c r="CR64" s="765"/>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c r="CI65" s="765"/>
      <c r="CJ65" s="765"/>
      <c r="CK65" s="765"/>
      <c r="CL65" s="765"/>
      <c r="CM65" s="765"/>
      <c r="CN65" s="765"/>
      <c r="CO65" s="765"/>
      <c r="CP65" s="765"/>
      <c r="CQ65" s="765"/>
      <c r="CR65" s="765"/>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5"/>
      <c r="CJ66" s="765"/>
      <c r="CK66" s="765"/>
      <c r="CL66" s="765"/>
      <c r="CM66" s="765"/>
      <c r="CN66" s="765"/>
      <c r="CO66" s="765"/>
      <c r="CP66" s="765"/>
      <c r="CQ66" s="765"/>
      <c r="CR66" s="765"/>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5"/>
      <c r="CJ67" s="765"/>
      <c r="CK67" s="765"/>
      <c r="CL67" s="765"/>
      <c r="CM67" s="765"/>
      <c r="CN67" s="765"/>
      <c r="CO67" s="765"/>
      <c r="CP67" s="765"/>
      <c r="CQ67" s="765"/>
      <c r="CR67" s="765"/>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5"/>
      <c r="CJ68" s="765"/>
      <c r="CK68" s="765"/>
      <c r="CL68" s="765"/>
      <c r="CM68" s="765"/>
      <c r="CN68" s="765"/>
      <c r="CO68" s="765"/>
      <c r="CP68" s="765"/>
      <c r="CQ68" s="765"/>
      <c r="CR68" s="765"/>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5"/>
      <c r="CJ69" s="765"/>
      <c r="CK69" s="765"/>
      <c r="CL69" s="765"/>
      <c r="CM69" s="765"/>
      <c r="CN69" s="765"/>
      <c r="CO69" s="765"/>
      <c r="CP69" s="765"/>
      <c r="CQ69" s="765"/>
      <c r="CR69" s="765"/>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19" priority="6" operator="equal">
      <formula>""</formula>
    </cfRule>
  </conditionalFormatting>
  <conditionalFormatting sqref="AG4">
    <cfRule type="cellIs" dxfId="118" priority="5" operator="equal">
      <formula>""</formula>
    </cfRule>
  </conditionalFormatting>
  <conditionalFormatting sqref="H28">
    <cfRule type="cellIs" dxfId="117" priority="1" operator="equal">
      <formula>""</formula>
    </cfRule>
  </conditionalFormatting>
  <conditionalFormatting sqref="H27">
    <cfRule type="cellIs" dxfId="116"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CH80"/>
  <sheetViews>
    <sheetView zoomScaleNormal="100" workbookViewId="0">
      <selection activeCell="H34" sqref="H34:Q34"/>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44048</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44048</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322</v>
      </c>
      <c r="R3" s="624"/>
      <c r="S3" s="624"/>
      <c r="T3" s="624"/>
      <c r="U3" s="624"/>
      <c r="V3" s="624"/>
      <c r="W3" s="624"/>
      <c r="X3" s="624"/>
      <c r="Y3" s="624"/>
      <c r="Z3" s="624"/>
      <c r="AA3" s="625"/>
      <c r="AB3" s="626" t="s">
        <v>2</v>
      </c>
      <c r="AC3" s="627"/>
      <c r="AD3" s="627"/>
      <c r="AE3" s="627"/>
      <c r="AF3" s="628"/>
      <c r="AG3" s="629" t="s">
        <v>1375</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1376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1378</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1376</v>
      </c>
      <c r="F5" s="9"/>
      <c r="G5" s="557"/>
      <c r="H5" s="557"/>
      <c r="I5" s="557"/>
      <c r="J5" s="557"/>
      <c r="K5" s="557"/>
      <c r="L5" s="557"/>
      <c r="M5" s="557"/>
      <c r="N5" s="557"/>
      <c r="O5" s="557"/>
      <c r="P5" s="557"/>
      <c r="Q5" s="557"/>
      <c r="R5" s="557"/>
      <c r="S5" s="557"/>
      <c r="T5" s="557"/>
      <c r="U5" s="11"/>
      <c r="V5" s="557"/>
      <c r="W5" s="557"/>
      <c r="X5" s="557"/>
      <c r="Y5" s="557"/>
      <c r="Z5" s="557"/>
      <c r="AA5" s="557"/>
      <c r="AB5" s="557"/>
      <c r="AC5" s="557"/>
      <c r="AD5" s="557"/>
      <c r="AE5" s="557"/>
      <c r="AF5" s="557"/>
      <c r="AG5" s="557"/>
      <c r="AH5" s="557"/>
      <c r="AI5" s="557"/>
      <c r="AJ5" s="557"/>
      <c r="AK5" s="557"/>
      <c r="AL5" s="557"/>
      <c r="AM5" s="557"/>
      <c r="AN5" s="557"/>
      <c r="AO5" s="557"/>
      <c r="AP5" s="557"/>
      <c r="AQ5" s="557"/>
      <c r="AR5" s="557"/>
      <c r="AS5" s="557"/>
      <c r="AT5" s="557"/>
      <c r="AU5" s="557"/>
      <c r="AV5" s="557"/>
      <c r="AW5" s="557"/>
      <c r="AX5" s="557"/>
      <c r="AY5" s="557"/>
      <c r="AZ5" s="557"/>
      <c r="BA5" s="557"/>
      <c r="BB5" s="557"/>
      <c r="BC5" s="557"/>
      <c r="BD5" s="557"/>
      <c r="BE5" s="557"/>
      <c r="BF5" s="557"/>
      <c r="BG5" s="557"/>
      <c r="BH5" s="5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1377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956</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712</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958</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874</v>
      </c>
      <c r="I34" s="704"/>
      <c r="J34" s="704"/>
      <c r="K34" s="704"/>
      <c r="L34" s="704"/>
      <c r="M34" s="704"/>
      <c r="N34" s="704"/>
      <c r="O34" s="704"/>
      <c r="P34" s="704"/>
      <c r="Q34" s="705"/>
      <c r="R34" s="687" t="s">
        <v>220</v>
      </c>
      <c r="S34" s="688"/>
      <c r="T34" s="688"/>
      <c r="U34" s="689"/>
      <c r="V34" s="696"/>
      <c r="W34" s="696"/>
      <c r="X34" s="696"/>
      <c r="Y34" s="696"/>
      <c r="Z34" s="696"/>
      <c r="AA34" s="696"/>
      <c r="AB34" s="697"/>
      <c r="AC34" s="665"/>
      <c r="AD34" s="666"/>
      <c r="AE34" s="666"/>
      <c r="AF34" s="666"/>
      <c r="AG34" s="666"/>
      <c r="AH34" s="666"/>
      <c r="AI34" s="667"/>
      <c r="AJ34" s="701"/>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959</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1382</v>
      </c>
      <c r="B42" s="636" t="s">
        <v>1383</v>
      </c>
      <c r="C42" s="637"/>
      <c r="D42" s="637"/>
      <c r="E42" s="637"/>
      <c r="F42" s="637"/>
      <c r="G42" s="637"/>
      <c r="H42" s="794" t="str">
        <f>IF(ISERROR(VLOOKUP($B42,項目定義!$B:$X,8,FALSE)),"",VLOOKUP($B42,項目定義!$B:$X,8,FALSE))</f>
        <v>プロジェクトナンバ</v>
      </c>
      <c r="I42" s="795"/>
      <c r="J42" s="795"/>
      <c r="K42" s="795"/>
      <c r="L42" s="795"/>
      <c r="M42" s="796"/>
      <c r="N42" s="797" t="str">
        <f>IF($B42="","",VLOOKUP($B42,項目定義!$B:$X,11,FALSE))</f>
        <v>1 :text</v>
      </c>
      <c r="O42" s="798"/>
      <c r="P42" s="798"/>
      <c r="Q42" s="799"/>
      <c r="R42" s="800">
        <f>IF($H42="","",VLOOKUP($B42,項目定義!$B:$X,5,FALSE))</f>
        <v>8</v>
      </c>
      <c r="S42" s="801"/>
      <c r="T42" s="802">
        <f>IF($H42="","",VLOOKUP($B42,項目定義!$B:$X,12,FALSE))</f>
        <v>10</v>
      </c>
      <c r="U42" s="803"/>
      <c r="V42" s="804" t="str">
        <f>IF($H42="","",VLOOKUP($B42,項目定義!$B:$X,13,FALSE))</f>
        <v>3:半角英数</v>
      </c>
      <c r="W42" s="798"/>
      <c r="X42" s="799"/>
      <c r="Y42" s="804" t="str">
        <f>IF($H42="","",VLOOKUP($B42,項目定義!$B:$X,6,FALSE))</f>
        <v>2:可(NULLでもOK)</v>
      </c>
      <c r="Z42" s="798"/>
      <c r="AA42" s="799"/>
      <c r="AB42" s="804" t="str">
        <f>IF($H42="","",VLOOKUP($B42,項目定義!$B:$X,14,FALSE))</f>
        <v>2:短いの可</v>
      </c>
      <c r="AC42" s="798"/>
      <c r="AD42" s="799"/>
      <c r="AE42" s="804" t="str">
        <f>IF($H42="","",VLOOKUP($B42,項目定義!$B:$X,9,FALSE))&amp;""</f>
        <v/>
      </c>
      <c r="AF42" s="798"/>
      <c r="AG42" s="805"/>
      <c r="AH42" s="802" t="str">
        <f>IF($H42="","",VLOOKUP($B42,項目定義!$B:$X,21,FALSE))&amp;""</f>
        <v/>
      </c>
      <c r="AI42" s="806"/>
      <c r="AJ42" s="807"/>
      <c r="AK42" s="808"/>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3" t="s">
        <v>1273</v>
      </c>
      <c r="B43" s="813" t="s">
        <v>1384</v>
      </c>
      <c r="C43" s="746"/>
      <c r="D43" s="746"/>
      <c r="E43" s="746"/>
      <c r="F43" s="746"/>
      <c r="G43" s="746"/>
      <c r="H43" s="814" t="str">
        <f>IF(ISERROR(VLOOKUP($B43,項目定義!$B:$X,8,FALSE)),"",VLOOKUP($B43,項目定義!$B:$X,8,FALSE))</f>
        <v>枝番ナンバ</v>
      </c>
      <c r="I43" s="815"/>
      <c r="J43" s="815"/>
      <c r="K43" s="815"/>
      <c r="L43" s="815"/>
      <c r="M43" s="816"/>
      <c r="N43" s="649" t="str">
        <f>IF($B43="","",VLOOKUP($B43,項目定義!$B:$X,11,FALSE))</f>
        <v>1 :text</v>
      </c>
      <c r="O43" s="644"/>
      <c r="P43" s="644"/>
      <c r="Q43" s="645"/>
      <c r="R43" s="817">
        <f>IF($H43="","",VLOOKUP($B43,項目定義!$B:$X,5,FALSE))</f>
        <v>8</v>
      </c>
      <c r="S43" s="818"/>
      <c r="T43" s="819">
        <f>IF($H43="","",VLOOKUP($B43,項目定義!$B:$X,12,FALSE))</f>
        <v>10</v>
      </c>
      <c r="U43" s="820"/>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555"/>
      <c r="AT43" s="555"/>
      <c r="AU43" s="555"/>
      <c r="AV43" s="555"/>
      <c r="AW43" s="555"/>
      <c r="AX43" s="555"/>
      <c r="AY43" s="555"/>
      <c r="AZ43" s="555"/>
      <c r="BA43" s="555"/>
      <c r="BB43" s="555"/>
      <c r="BC43" s="555"/>
      <c r="BD43" s="555"/>
      <c r="BE43" s="555"/>
      <c r="BF43" s="555"/>
      <c r="BG43" s="555"/>
      <c r="BH43" s="555"/>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3" t="s">
        <v>125</v>
      </c>
      <c r="B44" s="813" t="s">
        <v>1385</v>
      </c>
      <c r="C44" s="746"/>
      <c r="D44" s="746"/>
      <c r="E44" s="746"/>
      <c r="F44" s="746"/>
      <c r="G44" s="746"/>
      <c r="H44" s="814" t="str">
        <f>IF(ISERROR(VLOOKUP($B44,項目定義!$B:$X,8,FALSE)),"",VLOOKUP($B44,項目定義!$B:$X,8,FALSE))</f>
        <v>製版・案件名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555"/>
      <c r="AT44" s="555"/>
      <c r="AU44" s="555"/>
      <c r="AV44" s="555"/>
      <c r="AW44" s="555"/>
      <c r="AX44" s="555"/>
      <c r="AY44" s="555"/>
      <c r="AZ44" s="555"/>
      <c r="BA44" s="555"/>
      <c r="BB44" s="555"/>
      <c r="BC44" s="555"/>
      <c r="BD44" s="555"/>
      <c r="BE44" s="555"/>
      <c r="BF44" s="555"/>
      <c r="BG44" s="555"/>
      <c r="BH44" s="555"/>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126</v>
      </c>
      <c r="B45" s="813" t="s">
        <v>1386</v>
      </c>
      <c r="C45" s="746"/>
      <c r="D45" s="746"/>
      <c r="E45" s="746"/>
      <c r="F45" s="746"/>
      <c r="G45" s="746"/>
      <c r="H45" s="814" t="str">
        <f>IF(ISERROR(VLOOKUP($B45,項目定義!$B:$X,8,FALSE)),"",VLOOKUP($B45,項目定義!$B:$X,8,FALSE))</f>
        <v>工程番号</v>
      </c>
      <c r="I45" s="815"/>
      <c r="J45" s="815"/>
      <c r="K45" s="815"/>
      <c r="L45" s="815"/>
      <c r="M45" s="816"/>
      <c r="N45" s="649" t="str">
        <f>IF($B45="","",VLOOKUP($B45,項目定義!$B:$X,11,FALSE))</f>
        <v>1 :text</v>
      </c>
      <c r="O45" s="644"/>
      <c r="P45" s="644"/>
      <c r="Q45" s="645"/>
      <c r="R45" s="817">
        <f>IF($H45="","",VLOOKUP($B45,項目定義!$B:$X,5,FALSE))</f>
        <v>6</v>
      </c>
      <c r="S45" s="818"/>
      <c r="T45" s="827">
        <f>IF($H45="","",VLOOKUP($B45,項目定義!$B:$X,12,FALSE))</f>
        <v>8</v>
      </c>
      <c r="U45" s="642"/>
      <c r="V45" s="643" t="str">
        <f>IF($H45="","",VLOOKUP($B45,項目定義!$B:$X,13,FALSE))</f>
        <v>3:半角英数</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555"/>
      <c r="AT45" s="555"/>
      <c r="AU45" s="555"/>
      <c r="AV45" s="555"/>
      <c r="AW45" s="555"/>
      <c r="AX45" s="555"/>
      <c r="AY45" s="555"/>
      <c r="AZ45" s="555"/>
      <c r="BA45" s="555"/>
      <c r="BB45" s="555"/>
      <c r="BC45" s="555"/>
      <c r="BD45" s="555"/>
      <c r="BE45" s="555"/>
      <c r="BF45" s="555"/>
      <c r="BG45" s="555"/>
      <c r="BH45" s="555"/>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3" t="s">
        <v>127</v>
      </c>
      <c r="B46" s="813" t="s">
        <v>1387</v>
      </c>
      <c r="C46" s="746"/>
      <c r="D46" s="746"/>
      <c r="E46" s="746"/>
      <c r="F46" s="746"/>
      <c r="G46" s="746"/>
      <c r="H46" s="814" t="str">
        <f>IF(ISERROR(VLOOKUP($B46,項目定義!$B:$X,8,FALSE)),"",VLOOKUP($B46,項目定義!$B:$X,8,FALSE))</f>
        <v>工程名</v>
      </c>
      <c r="I46" s="815"/>
      <c r="J46" s="815"/>
      <c r="K46" s="815"/>
      <c r="L46" s="815"/>
      <c r="M46" s="816"/>
      <c r="N46" s="649" t="str">
        <f>IF($B46="","",VLOOKUP($B46,項目定義!$B:$X,11,FALSE))</f>
        <v>1 :text</v>
      </c>
      <c r="O46" s="644"/>
      <c r="P46" s="644"/>
      <c r="Q46" s="645"/>
      <c r="R46" s="817">
        <f>IF($H46="","",VLOOKUP($B46,項目定義!$B:$X,5,FALSE))</f>
        <v>60</v>
      </c>
      <c r="S46" s="818"/>
      <c r="T46" s="827">
        <f>IF($H46="","",VLOOKUP($B46,項目定義!$B:$X,12,FALSE))</f>
        <v>62</v>
      </c>
      <c r="U46" s="642"/>
      <c r="V46" s="643" t="str">
        <f>IF($H46="","",VLOOKUP($B46,項目定義!$B:$X,13,FALSE))</f>
        <v>9:ALL OK</v>
      </c>
      <c r="W46" s="644"/>
      <c r="X46" s="645"/>
      <c r="Y46" s="643" t="str">
        <f>IF($H46="","",VLOOKUP($B46,項目定義!$B:$X,6,FALSE))</f>
        <v>1:不可(NOT NULL)</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555"/>
      <c r="AT46" s="555"/>
      <c r="AU46" s="555"/>
      <c r="AV46" s="555"/>
      <c r="AW46" s="555"/>
      <c r="AX46" s="555"/>
      <c r="AY46" s="555"/>
      <c r="AZ46" s="555"/>
      <c r="BA46" s="555"/>
      <c r="BB46" s="555"/>
      <c r="BC46" s="555"/>
      <c r="BD46" s="555"/>
      <c r="BE46" s="555"/>
      <c r="BF46" s="555"/>
      <c r="BG46" s="555"/>
      <c r="BH46" s="55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3" t="s">
        <v>128</v>
      </c>
      <c r="B47" s="813" t="s">
        <v>1388</v>
      </c>
      <c r="C47" s="746"/>
      <c r="D47" s="746"/>
      <c r="E47" s="746"/>
      <c r="F47" s="746"/>
      <c r="G47" s="746"/>
      <c r="H47" s="814" t="str">
        <f>IF(ISERROR(VLOOKUP($B47,項目定義!$B:$X,8,FALSE)),"",VLOOKUP($B47,項目定義!$B:$X,8,FALSE))</f>
        <v>定時時間</v>
      </c>
      <c r="I47" s="815"/>
      <c r="J47" s="815"/>
      <c r="K47" s="815"/>
      <c r="L47" s="815"/>
      <c r="M47" s="816"/>
      <c r="N47" s="649" t="str">
        <f>IF($B47="","",VLOOKUP($B47,項目定義!$B:$X,11,FALSE))</f>
        <v>1 :text</v>
      </c>
      <c r="O47" s="644"/>
      <c r="P47" s="644"/>
      <c r="Q47" s="645"/>
      <c r="R47" s="817">
        <f>IF($H47="","",VLOOKUP($B47,項目定義!$B:$X,5,FALSE))</f>
        <v>52</v>
      </c>
      <c r="S47" s="818"/>
      <c r="T47" s="827">
        <f>IF($H47="","",VLOOKUP($B47,項目定義!$B:$X,12,FALSE))</f>
        <v>54</v>
      </c>
      <c r="U47" s="642"/>
      <c r="V47" s="643" t="str">
        <f>IF($H47="","",VLOOKUP($B47,項目定義!$B:$X,13,FALSE))</f>
        <v>5:半角英数記号</v>
      </c>
      <c r="W47" s="644"/>
      <c r="X47" s="645"/>
      <c r="Y47" s="643" t="str">
        <f>IF($H47="","",VLOOKUP($B47,項目定義!$B:$X,6,FALSE))</f>
        <v>1:不可(NOT NULL)</v>
      </c>
      <c r="Z47" s="644"/>
      <c r="AA47" s="645"/>
      <c r="AB47" s="643" t="str">
        <f>IF($H47="","",VLOOKUP($B47,項目定義!$B:$X,14,FALSE))</f>
        <v>2:短いの可</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555"/>
      <c r="AT47" s="555"/>
      <c r="AU47" s="555"/>
      <c r="AV47" s="555"/>
      <c r="AW47" s="555"/>
      <c r="AX47" s="555"/>
      <c r="AY47" s="555"/>
      <c r="AZ47" s="555"/>
      <c r="BA47" s="555"/>
      <c r="BB47" s="555"/>
      <c r="BC47" s="555"/>
      <c r="BD47" s="555"/>
      <c r="BE47" s="555"/>
      <c r="BF47" s="555"/>
      <c r="BG47" s="555"/>
      <c r="BH47" s="55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3" t="s">
        <v>129</v>
      </c>
      <c r="B48" s="813" t="s">
        <v>1389</v>
      </c>
      <c r="C48" s="746"/>
      <c r="D48" s="746"/>
      <c r="E48" s="746"/>
      <c r="F48" s="746"/>
      <c r="G48" s="746"/>
      <c r="H48" s="814" t="str">
        <f>IF(ISERROR(VLOOKUP($B48,項目定義!$B:$X,8,FALSE)),"",VLOOKUP($B48,項目定義!$B:$X,8,FALSE))</f>
        <v>残業時間</v>
      </c>
      <c r="I48" s="815"/>
      <c r="J48" s="815"/>
      <c r="K48" s="815"/>
      <c r="L48" s="815"/>
      <c r="M48" s="816"/>
      <c r="N48" s="649" t="str">
        <f>IF($B48="","",VLOOKUP($B48,項目定義!$B:$X,11,FALSE))</f>
        <v>1 :text</v>
      </c>
      <c r="O48" s="644"/>
      <c r="P48" s="644"/>
      <c r="Q48" s="645"/>
      <c r="R48" s="817">
        <f>IF($H48="","",VLOOKUP($B48,項目定義!$B:$X,5,FALSE))</f>
        <v>52</v>
      </c>
      <c r="S48" s="818"/>
      <c r="T48" s="827">
        <f>IF($H48="","",VLOOKUP($B48,項目定義!$B:$X,12,FALSE))</f>
        <v>54</v>
      </c>
      <c r="U48" s="642"/>
      <c r="V48" s="643" t="str">
        <f>IF($H48="","",VLOOKUP($B48,項目定義!$B:$X,13,FALSE))</f>
        <v>5:半角英数記号</v>
      </c>
      <c r="W48" s="644"/>
      <c r="X48" s="645"/>
      <c r="Y48" s="643" t="str">
        <f>IF($H48="","",VLOOKUP($B48,項目定義!$B:$X,6,FALSE))</f>
        <v>1:不可(NOT NULL)</v>
      </c>
      <c r="Z48" s="644"/>
      <c r="AA48" s="645"/>
      <c r="AB48" s="643" t="str">
        <f>IF($H48="","",VLOOKUP($B48,項目定義!$B:$X,14,FALSE))</f>
        <v>2:短いの可</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555"/>
      <c r="AT48" s="555"/>
      <c r="AU48" s="555"/>
      <c r="AV48" s="555"/>
      <c r="AW48" s="555"/>
      <c r="AX48" s="555"/>
      <c r="AY48" s="555"/>
      <c r="AZ48" s="555"/>
      <c r="BA48" s="555"/>
      <c r="BB48" s="555"/>
      <c r="BC48" s="555"/>
      <c r="BD48" s="555"/>
      <c r="BE48" s="555"/>
      <c r="BF48" s="555"/>
      <c r="BG48" s="555"/>
      <c r="BH48" s="55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3" t="s">
        <v>130</v>
      </c>
      <c r="B49" s="813" t="s">
        <v>1390</v>
      </c>
      <c r="C49" s="746"/>
      <c r="D49" s="746"/>
      <c r="E49" s="746"/>
      <c r="F49" s="746"/>
      <c r="G49" s="746"/>
      <c r="H49" s="814" t="str">
        <f>IF(ISERROR(VLOOKUP($B49,項目定義!$B:$X,8,FALSE)),"",VLOOKUP($B49,項目定義!$B:$X,8,FALSE))</f>
        <v>作業日付</v>
      </c>
      <c r="I49" s="815"/>
      <c r="J49" s="815"/>
      <c r="K49" s="815"/>
      <c r="L49" s="815"/>
      <c r="M49" s="816"/>
      <c r="N49" s="649" t="str">
        <f>IF($B49="","",VLOOKUP($B49,項目定義!$B:$X,11,FALSE))</f>
        <v>3 :日付</v>
      </c>
      <c r="O49" s="644"/>
      <c r="P49" s="644"/>
      <c r="Q49" s="645"/>
      <c r="R49" s="817">
        <f>IF($H49="","",VLOOKUP($B49,項目定義!$B:$X,5,FALSE))</f>
        <v>10</v>
      </c>
      <c r="S49" s="818"/>
      <c r="T49" s="827">
        <f>IF($H49="","",VLOOKUP($B49,項目定義!$B:$X,12,FALSE))</f>
        <v>12</v>
      </c>
      <c r="U49" s="642"/>
      <c r="V49" s="643" t="str">
        <f>IF($H49="","",VLOOKUP($B49,項目定義!$B:$X,13,FALSE))</f>
        <v>5:半角英数記号</v>
      </c>
      <c r="W49" s="644"/>
      <c r="X49" s="645"/>
      <c r="Y49" s="643" t="str">
        <f>IF($H49="","",VLOOKUP($B49,項目定義!$B:$X,6,FALSE))</f>
        <v>1:不可(NOT NULL)</v>
      </c>
      <c r="Z49" s="644"/>
      <c r="AA49" s="645"/>
      <c r="AB49" s="643" t="str">
        <f>IF($H49="","",VLOOKUP($B49,項目定義!$B:$X,14,FALSE))</f>
        <v>2:短いの可</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555"/>
      <c r="AT49" s="555"/>
      <c r="AU49" s="555"/>
      <c r="AV49" s="555"/>
      <c r="AW49" s="555"/>
      <c r="AX49" s="555"/>
      <c r="AY49" s="555"/>
      <c r="AZ49" s="555"/>
      <c r="BA49" s="555"/>
      <c r="BB49" s="555"/>
      <c r="BC49" s="555"/>
      <c r="BD49" s="555"/>
      <c r="BE49" s="555"/>
      <c r="BF49" s="555"/>
      <c r="BG49" s="555"/>
      <c r="BH49" s="55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555"/>
      <c r="AT50" s="555"/>
      <c r="AU50" s="555"/>
      <c r="AV50" s="555"/>
      <c r="AW50" s="555"/>
      <c r="AX50" s="555"/>
      <c r="AY50" s="555"/>
      <c r="AZ50" s="555"/>
      <c r="BA50" s="555"/>
      <c r="BB50" s="555"/>
      <c r="BC50" s="555"/>
      <c r="BD50" s="555"/>
      <c r="BE50" s="555"/>
      <c r="BF50" s="555"/>
      <c r="BG50" s="555"/>
      <c r="BH50" s="555"/>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555"/>
      <c r="AT51" s="555"/>
      <c r="AU51" s="555"/>
      <c r="AV51" s="555"/>
      <c r="AW51" s="555"/>
      <c r="AX51" s="555"/>
      <c r="AY51" s="555"/>
      <c r="AZ51" s="555"/>
      <c r="BA51" s="555"/>
      <c r="BB51" s="555"/>
      <c r="BC51" s="555"/>
      <c r="BD51" s="555"/>
      <c r="BE51" s="555"/>
      <c r="BF51" s="555"/>
      <c r="BG51" s="555"/>
      <c r="BH51" s="555"/>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555"/>
      <c r="AT52" s="555"/>
      <c r="AU52" s="555"/>
      <c r="AV52" s="555"/>
      <c r="AW52" s="555"/>
      <c r="AX52" s="555"/>
      <c r="AY52" s="555"/>
      <c r="AZ52" s="555"/>
      <c r="BA52" s="555"/>
      <c r="BB52" s="555"/>
      <c r="BC52" s="555"/>
      <c r="BD52" s="555"/>
      <c r="BE52" s="555"/>
      <c r="BF52" s="555"/>
      <c r="BG52" s="555"/>
      <c r="BH52" s="555"/>
      <c r="BI52" s="99"/>
      <c r="BK52" s="554"/>
      <c r="BL52" s="554"/>
      <c r="BM52" s="554"/>
      <c r="BN52" s="554"/>
      <c r="BO52" s="554"/>
      <c r="BP52" s="554"/>
      <c r="BQ52" s="554"/>
      <c r="BR52" s="554"/>
      <c r="BS52" s="554"/>
      <c r="BT52" s="554"/>
      <c r="BU52" s="554"/>
      <c r="BV52" s="554"/>
      <c r="BW52" s="554"/>
      <c r="BX52" s="554"/>
      <c r="BY52" s="554"/>
      <c r="BZ52" s="554"/>
      <c r="CA52" s="554"/>
      <c r="CB52" s="554"/>
      <c r="CC52" s="554"/>
      <c r="CD52" s="554"/>
      <c r="CE52" s="554"/>
      <c r="CF52" s="554"/>
      <c r="CG52" s="554"/>
      <c r="CH52" s="554"/>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555"/>
      <c r="AT53" s="555"/>
      <c r="AU53" s="555"/>
      <c r="AV53" s="555"/>
      <c r="AW53" s="555"/>
      <c r="AX53" s="555"/>
      <c r="AY53" s="555"/>
      <c r="AZ53" s="555"/>
      <c r="BA53" s="555"/>
      <c r="BB53" s="555"/>
      <c r="BC53" s="555"/>
      <c r="BD53" s="555"/>
      <c r="BE53" s="555"/>
      <c r="BF53" s="555"/>
      <c r="BG53" s="555"/>
      <c r="BH53" s="5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555"/>
      <c r="AT54" s="555"/>
      <c r="AU54" s="555"/>
      <c r="AV54" s="555"/>
      <c r="AW54" s="555"/>
      <c r="AX54" s="555"/>
      <c r="AY54" s="555"/>
      <c r="AZ54" s="555"/>
      <c r="BA54" s="555"/>
      <c r="BB54" s="555"/>
      <c r="BC54" s="555"/>
      <c r="BD54" s="555"/>
      <c r="BE54" s="555"/>
      <c r="BF54" s="555"/>
      <c r="BG54" s="555"/>
      <c r="BH54" s="555"/>
      <c r="BI54" s="99"/>
      <c r="BK54" s="763" t="s">
        <v>960</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555"/>
      <c r="AT55" s="555"/>
      <c r="AU55" s="555"/>
      <c r="AV55" s="555"/>
      <c r="AW55" s="555"/>
      <c r="AX55" s="555"/>
      <c r="AY55" s="555"/>
      <c r="AZ55" s="555"/>
      <c r="BA55" s="555"/>
      <c r="BB55" s="555"/>
      <c r="BC55" s="555"/>
      <c r="BD55" s="555"/>
      <c r="BE55" s="555"/>
      <c r="BF55" s="555"/>
      <c r="BG55" s="555"/>
      <c r="BH55" s="55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555"/>
      <c r="AT56" s="555"/>
      <c r="AU56" s="555"/>
      <c r="AV56" s="555"/>
      <c r="AW56" s="555"/>
      <c r="AX56" s="555"/>
      <c r="AY56" s="555"/>
      <c r="AZ56" s="555"/>
      <c r="BA56" s="555"/>
      <c r="BB56" s="555"/>
      <c r="BC56" s="555"/>
      <c r="BD56" s="555"/>
      <c r="BE56" s="555"/>
      <c r="BF56" s="555"/>
      <c r="BG56" s="555"/>
      <c r="BH56" s="55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555"/>
      <c r="AT57" s="555"/>
      <c r="AU57" s="555"/>
      <c r="AV57" s="555"/>
      <c r="AW57" s="555"/>
      <c r="AX57" s="555"/>
      <c r="AY57" s="555"/>
      <c r="AZ57" s="555"/>
      <c r="BA57" s="555"/>
      <c r="BB57" s="555"/>
      <c r="BC57" s="555"/>
      <c r="BD57" s="555"/>
      <c r="BE57" s="555"/>
      <c r="BF57" s="555"/>
      <c r="BG57" s="555"/>
      <c r="BH57" s="55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555"/>
      <c r="AT58" s="555"/>
      <c r="AU58" s="555"/>
      <c r="AV58" s="555"/>
      <c r="AW58" s="555"/>
      <c r="AX58" s="555"/>
      <c r="AY58" s="555"/>
      <c r="AZ58" s="555"/>
      <c r="BA58" s="555"/>
      <c r="BB58" s="555"/>
      <c r="BC58" s="555"/>
      <c r="BD58" s="555"/>
      <c r="BE58" s="555"/>
      <c r="BF58" s="555"/>
      <c r="BG58" s="555"/>
      <c r="BH58" s="555"/>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555"/>
      <c r="AT59" s="555"/>
      <c r="AU59" s="555"/>
      <c r="AV59" s="555"/>
      <c r="AW59" s="555"/>
      <c r="AX59" s="555"/>
      <c r="AY59" s="555"/>
      <c r="AZ59" s="555"/>
      <c r="BA59" s="555"/>
      <c r="BB59" s="555"/>
      <c r="BC59" s="555"/>
      <c r="BD59" s="555"/>
      <c r="BE59" s="555"/>
      <c r="BF59" s="555"/>
      <c r="BG59" s="555"/>
      <c r="BH59" s="555"/>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555"/>
      <c r="AT60" s="555"/>
      <c r="AU60" s="555"/>
      <c r="AV60" s="555"/>
      <c r="AW60" s="555"/>
      <c r="AX60" s="555"/>
      <c r="AY60" s="555"/>
      <c r="AZ60" s="555"/>
      <c r="BA60" s="555"/>
      <c r="BB60" s="555"/>
      <c r="BC60" s="555"/>
      <c r="BD60" s="555"/>
      <c r="BE60" s="555"/>
      <c r="BF60" s="555"/>
      <c r="BG60" s="555"/>
      <c r="BH60" s="5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555"/>
      <c r="AT61" s="555"/>
      <c r="AU61" s="555"/>
      <c r="AV61" s="555"/>
      <c r="AW61" s="555"/>
      <c r="AX61" s="555"/>
      <c r="AY61" s="555"/>
      <c r="AZ61" s="555"/>
      <c r="BA61" s="555"/>
      <c r="BB61" s="555"/>
      <c r="BC61" s="555"/>
      <c r="BD61" s="555"/>
      <c r="BE61" s="555"/>
      <c r="BF61" s="555"/>
      <c r="BG61" s="555"/>
      <c r="BH61" s="5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555"/>
      <c r="Z64" s="555"/>
      <c r="AA64" s="555"/>
      <c r="AB64" s="555"/>
      <c r="AC64" s="5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555"/>
      <c r="Z65" s="555"/>
      <c r="AA65" s="555"/>
      <c r="AB65" s="555"/>
      <c r="AC65" s="555"/>
      <c r="AD65" s="555"/>
      <c r="AE65" s="97"/>
      <c r="AF65" s="555"/>
      <c r="AG65" s="555"/>
      <c r="AH65" s="555"/>
      <c r="AI65" s="98"/>
      <c r="AJ65" s="98"/>
      <c r="AK65" s="555"/>
      <c r="AL65" s="555"/>
      <c r="AM65" s="555"/>
      <c r="AN65" s="555"/>
      <c r="AO65" s="555"/>
      <c r="AP65" s="555"/>
      <c r="AQ65" s="555"/>
      <c r="AR65" s="555"/>
      <c r="AS65" s="555"/>
      <c r="AT65" s="555"/>
      <c r="AU65" s="555"/>
      <c r="AV65" s="555"/>
      <c r="AW65" s="555"/>
      <c r="AX65" s="555"/>
      <c r="AY65" s="555"/>
      <c r="AZ65" s="555"/>
      <c r="BA65" s="555"/>
      <c r="BB65" s="555"/>
      <c r="BC65" s="555"/>
      <c r="BD65" s="555"/>
      <c r="BE65" s="555"/>
      <c r="BF65" s="555"/>
      <c r="BG65" s="555"/>
      <c r="BH65" s="555"/>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555"/>
      <c r="Z66" s="555"/>
      <c r="AA66" s="555"/>
      <c r="AB66" s="555"/>
      <c r="AC66" s="555"/>
      <c r="AD66" s="555"/>
      <c r="AE66" s="97"/>
      <c r="AF66" s="555"/>
      <c r="AG66" s="555"/>
      <c r="AH66" s="555"/>
      <c r="AI66" s="98"/>
      <c r="AJ66" s="98"/>
      <c r="AK66" s="555"/>
      <c r="AL66" s="555"/>
      <c r="AM66" s="555"/>
      <c r="AN66" s="555"/>
      <c r="AO66" s="555"/>
      <c r="AP66" s="555"/>
      <c r="AQ66" s="555"/>
      <c r="AR66" s="555"/>
      <c r="AS66" s="555"/>
      <c r="AT66" s="555"/>
      <c r="AU66" s="555"/>
      <c r="AV66" s="555"/>
      <c r="AW66" s="555"/>
      <c r="AX66" s="555"/>
      <c r="AY66" s="555"/>
      <c r="AZ66" s="555"/>
      <c r="BA66" s="555"/>
      <c r="BB66" s="555"/>
      <c r="BC66" s="555"/>
      <c r="BD66" s="555"/>
      <c r="BE66" s="555"/>
      <c r="BF66" s="555"/>
      <c r="BG66" s="555"/>
      <c r="BH66" s="555"/>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555"/>
      <c r="Z67" s="555"/>
      <c r="AA67" s="555"/>
      <c r="AB67" s="555"/>
      <c r="AC67" s="555"/>
      <c r="AD67" s="555"/>
      <c r="AE67" s="97"/>
      <c r="AF67" s="555"/>
      <c r="AG67" s="555"/>
      <c r="AH67" s="555"/>
      <c r="AI67" s="98"/>
      <c r="AJ67" s="98"/>
      <c r="AK67" s="555"/>
      <c r="AL67" s="555"/>
      <c r="AM67" s="555"/>
      <c r="AN67" s="555"/>
      <c r="AO67" s="555"/>
      <c r="AP67" s="555"/>
      <c r="AQ67" s="555"/>
      <c r="AR67" s="555"/>
      <c r="AS67" s="555"/>
      <c r="AT67" s="555"/>
      <c r="AU67" s="555"/>
      <c r="AV67" s="555"/>
      <c r="AW67" s="555"/>
      <c r="AX67" s="555"/>
      <c r="AY67" s="555"/>
      <c r="AZ67" s="555"/>
      <c r="BA67" s="555"/>
      <c r="BB67" s="555"/>
      <c r="BC67" s="555"/>
      <c r="BD67" s="555"/>
      <c r="BE67" s="555"/>
      <c r="BF67" s="555"/>
      <c r="BG67" s="555"/>
      <c r="BH67" s="555"/>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556"/>
      <c r="Z68" s="556"/>
      <c r="AA68" s="556"/>
      <c r="AB68" s="556"/>
      <c r="AC68" s="556"/>
      <c r="AD68" s="556"/>
      <c r="AE68" s="165"/>
      <c r="AF68" s="556"/>
      <c r="AG68" s="556"/>
      <c r="AH68" s="556"/>
      <c r="AI68" s="98"/>
      <c r="AJ68" s="98"/>
      <c r="AK68" s="555"/>
      <c r="AL68" s="555"/>
      <c r="AM68" s="555"/>
      <c r="AN68" s="555"/>
      <c r="AO68" s="555"/>
      <c r="AP68" s="555"/>
      <c r="AQ68" s="555"/>
      <c r="AR68" s="555"/>
      <c r="AS68" s="555"/>
      <c r="AT68" s="555"/>
      <c r="AU68" s="555"/>
      <c r="AV68" s="555"/>
      <c r="AW68" s="555"/>
      <c r="AX68" s="555"/>
      <c r="AY68" s="555"/>
      <c r="AZ68" s="555"/>
      <c r="BA68" s="555"/>
      <c r="BB68" s="555"/>
      <c r="BC68" s="555"/>
      <c r="BD68" s="555"/>
      <c r="BE68" s="555"/>
      <c r="BF68" s="555"/>
      <c r="BG68" s="555"/>
      <c r="BH68" s="555"/>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15" priority="3" operator="equal">
      <formula>""</formula>
    </cfRule>
  </conditionalFormatting>
  <conditionalFormatting sqref="AG4">
    <cfRule type="cellIs" dxfId="114" priority="2" operator="equal">
      <formula>""</formula>
    </cfRule>
  </conditionalFormatting>
  <conditionalFormatting sqref="H34">
    <cfRule type="cellIs" dxfId="113"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983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860</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872</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1019</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873</v>
      </c>
      <c r="F5" s="9"/>
      <c r="G5" s="396"/>
      <c r="H5" s="396"/>
      <c r="I5" s="396"/>
      <c r="J5" s="396"/>
      <c r="K5" s="396"/>
      <c r="L5" s="396"/>
      <c r="M5" s="396"/>
      <c r="N5" s="396"/>
      <c r="O5" s="396"/>
      <c r="P5" s="396"/>
      <c r="Q5" s="396"/>
      <c r="R5" s="396"/>
      <c r="S5" s="396"/>
      <c r="T5" s="396"/>
      <c r="U5" s="11"/>
      <c r="V5" s="396"/>
      <c r="W5" s="396"/>
      <c r="X5" s="396"/>
      <c r="Y5" s="396"/>
      <c r="Z5" s="396"/>
      <c r="AA5" s="396"/>
      <c r="AB5" s="396"/>
      <c r="AC5" s="396"/>
      <c r="AD5" s="396"/>
      <c r="AE5" s="396"/>
      <c r="AF5" s="396"/>
      <c r="AG5" s="396"/>
      <c r="AH5" s="396"/>
      <c r="AI5" s="396"/>
      <c r="AJ5" s="396"/>
      <c r="AK5" s="396"/>
      <c r="AL5" s="396"/>
      <c r="AM5" s="396"/>
      <c r="AN5" s="396"/>
      <c r="AO5" s="396"/>
      <c r="AP5" s="396"/>
      <c r="AQ5" s="396"/>
      <c r="AR5" s="396"/>
      <c r="AS5" s="396"/>
      <c r="AT5" s="396"/>
      <c r="AU5" s="396"/>
      <c r="AV5" s="396"/>
      <c r="AW5" s="396"/>
      <c r="AX5" s="396"/>
      <c r="AY5" s="396"/>
      <c r="AZ5" s="396"/>
      <c r="BA5" s="396"/>
      <c r="BB5" s="396"/>
      <c r="BC5" s="396"/>
      <c r="BD5" s="396"/>
      <c r="BE5" s="396"/>
      <c r="BF5" s="396"/>
      <c r="BG5" s="396"/>
      <c r="BH5" s="39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390"/>
      <c r="Y12" s="390"/>
      <c r="Z12" s="390"/>
      <c r="AA12" s="390"/>
      <c r="AB12" s="390"/>
      <c r="AC12" s="39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390"/>
      <c r="Y13" s="390"/>
      <c r="Z13" s="390"/>
      <c r="AA13" s="390"/>
      <c r="AB13" s="390"/>
      <c r="AC13" s="39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390"/>
      <c r="Y14" s="390"/>
      <c r="Z14" s="390"/>
      <c r="AA14" s="390"/>
      <c r="AB14" s="390"/>
      <c r="AC14" s="39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390"/>
      <c r="Y15" s="390"/>
      <c r="Z15" s="390"/>
      <c r="AA15" s="390"/>
      <c r="AB15" s="390"/>
      <c r="AC15" s="39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390"/>
      <c r="Y16" s="390"/>
      <c r="Z16" s="390"/>
      <c r="AA16" s="390"/>
      <c r="AB16" s="390"/>
      <c r="AC16" s="39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390"/>
      <c r="Y17" s="390"/>
      <c r="Z17" s="390"/>
      <c r="AA17" s="390"/>
      <c r="AB17" s="390"/>
      <c r="AC17" s="39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390"/>
      <c r="Y18" s="390"/>
      <c r="Z18" s="390"/>
      <c r="AA18" s="390"/>
      <c r="AB18" s="390"/>
      <c r="AC18" s="39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390"/>
      <c r="Y19" s="390"/>
      <c r="Z19" s="390"/>
      <c r="AA19" s="390"/>
      <c r="AB19" s="390"/>
      <c r="AC19" s="39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390"/>
      <c r="Y20" s="390"/>
      <c r="Z20" s="390"/>
      <c r="AA20" s="390"/>
      <c r="AB20" s="390"/>
      <c r="AC20" s="39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390"/>
      <c r="Y21" s="390"/>
      <c r="Z21" s="390"/>
      <c r="AA21" s="390"/>
      <c r="AB21" s="390"/>
      <c r="AC21" s="39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390"/>
      <c r="Y22" s="390"/>
      <c r="Z22" s="390"/>
      <c r="AA22" s="390"/>
      <c r="AB22" s="390"/>
      <c r="AC22" s="390"/>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874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949</v>
      </c>
      <c r="AS28" s="696"/>
      <c r="AT28" s="696"/>
      <c r="AU28" s="696"/>
      <c r="AV28" s="696"/>
      <c r="AW28" s="696"/>
      <c r="AX28" s="697"/>
      <c r="AY28" s="698" t="s">
        <v>950</v>
      </c>
      <c r="AZ28" s="699"/>
      <c r="BA28" s="699"/>
      <c r="BB28" s="699"/>
      <c r="BC28" s="699"/>
      <c r="BD28" s="699"/>
      <c r="BE28" s="700"/>
      <c r="BF28" s="701" t="s">
        <v>457</v>
      </c>
      <c r="BG28" s="701"/>
      <c r="BH28" s="701"/>
      <c r="BI28" s="702"/>
      <c r="BK28" s="763" t="s">
        <v>554</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934</v>
      </c>
      <c r="C45" s="637"/>
      <c r="D45" s="637"/>
      <c r="E45" s="637"/>
      <c r="F45" s="637"/>
      <c r="G45" s="637"/>
      <c r="H45" s="905" t="str">
        <f>IF(ISERROR(VLOOKUP($B45,項目定義!$B:$X,8,FALSE)),"",VLOOKUP($B45,項目定義!$B:$X,8,FALSE))</f>
        <v>プロジェクトナンバ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PJN1</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935</v>
      </c>
      <c r="C46" s="746"/>
      <c r="D46" s="746"/>
      <c r="E46" s="746"/>
      <c r="F46" s="746"/>
      <c r="G46" s="746"/>
      <c r="H46" s="861" t="str">
        <f>IF(ISERROR(VLOOKUP($B46,項目定義!$B:$X,8,FALSE)),"",VLOOKUP($B46,項目定義!$B:$X,8,FALSE))</f>
        <v>プロジェクト名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PJN2</v>
      </c>
      <c r="Y46" s="641"/>
      <c r="Z46" s="904"/>
      <c r="AA46" s="896"/>
      <c r="AB46" s="648"/>
      <c r="AC46" s="823"/>
      <c r="AD46" s="395"/>
      <c r="AE46" s="97"/>
      <c r="AF46" s="395"/>
      <c r="AG46" s="98"/>
      <c r="AH46" s="395"/>
      <c r="AI46" s="395"/>
      <c r="AJ46" s="395"/>
      <c r="AK46" s="395"/>
      <c r="AL46" s="395"/>
      <c r="AM46" s="395"/>
      <c r="AN46" s="395"/>
      <c r="AO46" s="395"/>
      <c r="AP46" s="395"/>
      <c r="AQ46" s="98"/>
      <c r="AR46" s="395"/>
      <c r="AS46" s="395"/>
      <c r="AT46" s="395"/>
      <c r="AU46" s="395"/>
      <c r="AV46" s="395"/>
      <c r="AW46" s="395"/>
      <c r="AX46" s="395"/>
      <c r="AY46" s="395"/>
      <c r="AZ46" s="395"/>
      <c r="BA46" s="395"/>
      <c r="BB46" s="395"/>
      <c r="BC46" s="395"/>
      <c r="BD46" s="395"/>
      <c r="BE46" s="395"/>
      <c r="BF46" s="395"/>
      <c r="BG46" s="395"/>
      <c r="BH46" s="39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395"/>
      <c r="AE47" s="97"/>
      <c r="AF47" s="395"/>
      <c r="AG47" s="98"/>
      <c r="AH47" s="395"/>
      <c r="AI47" s="395"/>
      <c r="AJ47" s="395"/>
      <c r="AK47" s="395"/>
      <c r="AL47" s="395"/>
      <c r="AM47" s="395"/>
      <c r="AN47" s="395"/>
      <c r="AO47" s="395"/>
      <c r="AP47" s="395"/>
      <c r="AQ47" s="98"/>
      <c r="AR47" s="395"/>
      <c r="AS47" s="395"/>
      <c r="AT47" s="395"/>
      <c r="AU47" s="395"/>
      <c r="AV47" s="395"/>
      <c r="AW47" s="395"/>
      <c r="AX47" s="395"/>
      <c r="AY47" s="395"/>
      <c r="AZ47" s="395"/>
      <c r="BA47" s="395"/>
      <c r="BB47" s="395"/>
      <c r="BC47" s="395"/>
      <c r="BD47" s="395"/>
      <c r="BE47" s="395"/>
      <c r="BF47" s="395"/>
      <c r="BG47" s="395"/>
      <c r="BH47" s="39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395"/>
      <c r="AE48" s="97"/>
      <c r="AF48" s="395"/>
      <c r="AG48" s="98"/>
      <c r="AH48" s="395"/>
      <c r="AI48" s="395"/>
      <c r="AJ48" s="395"/>
      <c r="AK48" s="395"/>
      <c r="AL48" s="395"/>
      <c r="AM48" s="395"/>
      <c r="AN48" s="395"/>
      <c r="AO48" s="395"/>
      <c r="AP48" s="395"/>
      <c r="AQ48" s="98"/>
      <c r="AR48" s="395"/>
      <c r="AS48" s="395"/>
      <c r="AT48" s="395"/>
      <c r="AU48" s="395"/>
      <c r="AV48" s="395"/>
      <c r="AW48" s="395"/>
      <c r="AX48" s="395"/>
      <c r="AY48" s="395"/>
      <c r="AZ48" s="395"/>
      <c r="BA48" s="395"/>
      <c r="BB48" s="395"/>
      <c r="BC48" s="395"/>
      <c r="BD48" s="395"/>
      <c r="BE48" s="395"/>
      <c r="BF48" s="395"/>
      <c r="BG48" s="395"/>
      <c r="BH48" s="39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395"/>
      <c r="AE49" s="97"/>
      <c r="AF49" s="395"/>
      <c r="AG49" s="98"/>
      <c r="AH49" s="395"/>
      <c r="AI49" s="395"/>
      <c r="AJ49" s="395"/>
      <c r="AK49" s="395"/>
      <c r="AL49" s="395"/>
      <c r="AM49" s="395"/>
      <c r="AN49" s="395"/>
      <c r="AO49" s="395"/>
      <c r="AP49" s="395"/>
      <c r="AQ49" s="98"/>
      <c r="AR49" s="395"/>
      <c r="AS49" s="395"/>
      <c r="AT49" s="395"/>
      <c r="AU49" s="395"/>
      <c r="AV49" s="395"/>
      <c r="AW49" s="395"/>
      <c r="AX49" s="395"/>
      <c r="AY49" s="395"/>
      <c r="AZ49" s="395"/>
      <c r="BA49" s="395"/>
      <c r="BB49" s="395"/>
      <c r="BC49" s="395"/>
      <c r="BD49" s="395"/>
      <c r="BE49" s="395"/>
      <c r="BF49" s="395"/>
      <c r="BG49" s="395"/>
      <c r="BH49" s="39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89"/>
      <c r="BL50" s="389"/>
      <c r="BM50" s="389"/>
      <c r="BN50" s="389"/>
      <c r="BO50" s="389"/>
      <c r="BP50" s="389"/>
      <c r="BQ50" s="389"/>
      <c r="BR50" s="389"/>
      <c r="BS50" s="389"/>
      <c r="BT50" s="389"/>
      <c r="BU50" s="389"/>
      <c r="BV50" s="389"/>
      <c r="BW50" s="389"/>
      <c r="BX50" s="389"/>
      <c r="BY50" s="389"/>
      <c r="BZ50" s="389"/>
      <c r="CA50" s="389"/>
      <c r="CB50" s="389"/>
      <c r="CC50" s="389"/>
      <c r="CD50" s="389"/>
      <c r="CE50" s="389"/>
      <c r="CF50" s="389"/>
      <c r="CG50" s="389"/>
      <c r="CH50" s="389"/>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6" t="s">
        <v>934</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556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937</v>
      </c>
      <c r="B53" s="813" t="s">
        <v>935</v>
      </c>
      <c r="C53" s="746"/>
      <c r="D53" s="746"/>
      <c r="E53" s="746"/>
      <c r="F53" s="746"/>
      <c r="G53" s="746"/>
      <c r="H53" s="638" t="str">
        <f>IF(ISERROR(VLOOKUP($B53,項目定義!$B:$X,8,FALSE)),"",VLOOKUP($B53,項目定義!$B:$X,8,FALSE))</f>
        <v>プロジェクト名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t="s">
        <v>30</v>
      </c>
      <c r="Y53" s="648"/>
      <c r="Z53" s="649" t="str">
        <f>IF($X53="","",VLOOKUP($B53,項目定義!$B:$X,18,FALSE))</f>
        <v>PJNUMMASTER_1</v>
      </c>
      <c r="AA53" s="644"/>
      <c r="AB53" s="644"/>
      <c r="AC53" s="645"/>
      <c r="AD53" s="395"/>
      <c r="AE53" s="97"/>
      <c r="AF53" s="395"/>
      <c r="AG53" s="395"/>
      <c r="AH53" s="395"/>
      <c r="AI53" s="98"/>
      <c r="AJ53" s="98"/>
      <c r="AK53" s="395"/>
      <c r="AL53" s="395"/>
      <c r="AM53" s="395"/>
      <c r="AN53" s="395"/>
      <c r="AO53" s="395"/>
      <c r="AP53" s="395"/>
      <c r="AQ53" s="395"/>
      <c r="AR53" s="395"/>
      <c r="AS53" s="395"/>
      <c r="AT53" s="395"/>
      <c r="AU53" s="395"/>
      <c r="AV53" s="395"/>
      <c r="AW53" s="395"/>
      <c r="AX53" s="395"/>
      <c r="AY53" s="395"/>
      <c r="AZ53" s="395"/>
      <c r="BA53" s="395"/>
      <c r="BB53" s="395"/>
      <c r="BC53" s="395"/>
      <c r="BD53" s="395"/>
      <c r="BE53" s="395"/>
      <c r="BF53" s="395"/>
      <c r="BG53" s="395"/>
      <c r="BH53" s="395"/>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c r="O54" s="642"/>
      <c r="P54" s="643"/>
      <c r="Q54" s="644"/>
      <c r="R54" s="644"/>
      <c r="S54" s="643"/>
      <c r="T54" s="644"/>
      <c r="U54" s="645"/>
      <c r="V54" s="646"/>
      <c r="W54" s="647"/>
      <c r="X54" s="648"/>
      <c r="Y54" s="648"/>
      <c r="Z54" s="649" t="str">
        <f>IF($X54="","",VLOOKUP($B54,項目定義!$B:$X,18,FALSE))</f>
        <v/>
      </c>
      <c r="AA54" s="644"/>
      <c r="AB54" s="644"/>
      <c r="AC54" s="645"/>
      <c r="AD54" s="395"/>
      <c r="AE54" s="97"/>
      <c r="AF54" s="395"/>
      <c r="AG54" s="395"/>
      <c r="AH54" s="395"/>
      <c r="AI54" s="98"/>
      <c r="AJ54" s="98"/>
      <c r="AK54" s="395"/>
      <c r="AL54" s="395"/>
      <c r="AM54" s="395"/>
      <c r="AN54" s="395"/>
      <c r="AO54" s="395"/>
      <c r="AP54" s="395"/>
      <c r="AQ54" s="395"/>
      <c r="AR54" s="395"/>
      <c r="AS54" s="395"/>
      <c r="AT54" s="395"/>
      <c r="AU54" s="395"/>
      <c r="AV54" s="395"/>
      <c r="AW54" s="395"/>
      <c r="AX54" s="395"/>
      <c r="AY54" s="395"/>
      <c r="AZ54" s="395"/>
      <c r="BA54" s="395"/>
      <c r="BB54" s="395"/>
      <c r="BC54" s="395"/>
      <c r="BD54" s="395"/>
      <c r="BE54" s="395"/>
      <c r="BF54" s="395"/>
      <c r="BG54" s="395"/>
      <c r="BH54" s="395"/>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395"/>
      <c r="AE55" s="97"/>
      <c r="AF55" s="395"/>
      <c r="AG55" s="395"/>
      <c r="AH55" s="395"/>
      <c r="AI55" s="98"/>
      <c r="AJ55" s="98"/>
      <c r="AK55" s="395"/>
      <c r="AL55" s="395"/>
      <c r="AM55" s="395"/>
      <c r="AN55" s="395"/>
      <c r="AO55" s="395"/>
      <c r="AP55" s="395"/>
      <c r="AQ55" s="395"/>
      <c r="AR55" s="395"/>
      <c r="AS55" s="395"/>
      <c r="AT55" s="395"/>
      <c r="AU55" s="395"/>
      <c r="AV55" s="395"/>
      <c r="AW55" s="395"/>
      <c r="AX55" s="395"/>
      <c r="AY55" s="395"/>
      <c r="AZ55" s="395"/>
      <c r="BA55" s="395"/>
      <c r="BB55" s="395"/>
      <c r="BC55" s="395"/>
      <c r="BD55" s="395"/>
      <c r="BE55" s="395"/>
      <c r="BF55" s="395"/>
      <c r="BG55" s="395"/>
      <c r="BH55" s="39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395"/>
      <c r="AE56" s="97"/>
      <c r="AF56" s="395"/>
      <c r="AG56" s="395"/>
      <c r="AH56" s="395"/>
      <c r="AI56" s="98"/>
      <c r="AJ56" s="98"/>
      <c r="AK56" s="395"/>
      <c r="AL56" s="395"/>
      <c r="AM56" s="395"/>
      <c r="AN56" s="395"/>
      <c r="AO56" s="395"/>
      <c r="AP56" s="395"/>
      <c r="AQ56" s="395"/>
      <c r="AR56" s="395"/>
      <c r="AS56" s="395"/>
      <c r="AT56" s="395"/>
      <c r="AU56" s="395"/>
      <c r="AV56" s="395"/>
      <c r="AW56" s="395"/>
      <c r="AX56" s="395"/>
      <c r="AY56" s="395"/>
      <c r="AZ56" s="395"/>
      <c r="BA56" s="395"/>
      <c r="BB56" s="395"/>
      <c r="BC56" s="395"/>
      <c r="BD56" s="395"/>
      <c r="BE56" s="395"/>
      <c r="BF56" s="395"/>
      <c r="BG56" s="395"/>
      <c r="BH56" s="39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395"/>
      <c r="AE57" s="97"/>
      <c r="AF57" s="395"/>
      <c r="AG57" s="395"/>
      <c r="AH57" s="395"/>
      <c r="AI57" s="98"/>
      <c r="AJ57" s="98"/>
      <c r="AK57" s="395"/>
      <c r="AL57" s="395"/>
      <c r="AM57" s="395"/>
      <c r="AN57" s="395"/>
      <c r="AO57" s="395"/>
      <c r="AP57" s="395"/>
      <c r="AQ57" s="395"/>
      <c r="AR57" s="395"/>
      <c r="AS57" s="395"/>
      <c r="AT57" s="395"/>
      <c r="AU57" s="395"/>
      <c r="AV57" s="395"/>
      <c r="AW57" s="395"/>
      <c r="AX57" s="395"/>
      <c r="AY57" s="395"/>
      <c r="AZ57" s="395"/>
      <c r="BA57" s="395"/>
      <c r="BB57" s="395"/>
      <c r="BC57" s="395"/>
      <c r="BD57" s="395"/>
      <c r="BE57" s="395"/>
      <c r="BF57" s="395"/>
      <c r="BG57" s="395"/>
      <c r="BH57" s="39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395"/>
      <c r="AE58" s="97"/>
      <c r="AF58" s="395"/>
      <c r="AG58" s="395"/>
      <c r="AH58" s="395"/>
      <c r="AI58" s="98"/>
      <c r="AJ58" s="98"/>
      <c r="AK58" s="395"/>
      <c r="AL58" s="395"/>
      <c r="AM58" s="395"/>
      <c r="AN58" s="395"/>
      <c r="AO58" s="395"/>
      <c r="AP58" s="395"/>
      <c r="AQ58" s="395"/>
      <c r="AR58" s="395"/>
      <c r="AS58" s="395"/>
      <c r="AT58" s="395"/>
      <c r="AU58" s="395"/>
      <c r="AV58" s="395"/>
      <c r="AW58" s="395"/>
      <c r="AX58" s="395"/>
      <c r="AY58" s="395"/>
      <c r="AZ58" s="395"/>
      <c r="BA58" s="395"/>
      <c r="BB58" s="395"/>
      <c r="BC58" s="395"/>
      <c r="BD58" s="395"/>
      <c r="BE58" s="395"/>
      <c r="BF58" s="395"/>
      <c r="BG58" s="395"/>
      <c r="BH58" s="39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395"/>
      <c r="AE59" s="97"/>
      <c r="AF59" s="395"/>
      <c r="AG59" s="395"/>
      <c r="AH59" s="395"/>
      <c r="AI59" s="98"/>
      <c r="AJ59" s="98"/>
      <c r="AK59" s="395"/>
      <c r="AL59" s="395"/>
      <c r="AM59" s="395"/>
      <c r="AN59" s="395"/>
      <c r="AO59" s="395"/>
      <c r="AP59" s="395"/>
      <c r="AQ59" s="395"/>
      <c r="AR59" s="395"/>
      <c r="AS59" s="395"/>
      <c r="AT59" s="395"/>
      <c r="AU59" s="395"/>
      <c r="AV59" s="395"/>
      <c r="AW59" s="395"/>
      <c r="AX59" s="395"/>
      <c r="AY59" s="395"/>
      <c r="AZ59" s="395"/>
      <c r="BA59" s="395"/>
      <c r="BB59" s="395"/>
      <c r="BC59" s="395"/>
      <c r="BD59" s="395"/>
      <c r="BE59" s="395"/>
      <c r="BF59" s="395"/>
      <c r="BG59" s="395"/>
      <c r="BH59" s="39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555</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397" t="s">
        <v>404</v>
      </c>
      <c r="B64" s="398"/>
      <c r="C64" s="398"/>
      <c r="D64" s="398"/>
      <c r="E64" s="398"/>
      <c r="F64" s="398"/>
      <c r="G64" s="398"/>
      <c r="H64" s="398"/>
      <c r="I64" s="398"/>
      <c r="J64" s="398"/>
      <c r="K64" s="398"/>
      <c r="L64" s="398"/>
      <c r="M64" s="398"/>
      <c r="N64" s="398"/>
      <c r="O64" s="398"/>
      <c r="P64" s="398"/>
      <c r="Q64" s="398"/>
      <c r="R64" s="398"/>
      <c r="S64" s="398"/>
      <c r="T64" s="398"/>
      <c r="U64" s="398"/>
      <c r="V64" s="398"/>
      <c r="W64" s="398"/>
      <c r="X64" s="398"/>
      <c r="Y64" s="398"/>
      <c r="Z64" s="398"/>
      <c r="AA64" s="398"/>
      <c r="AB64" s="398"/>
      <c r="AC64" s="398"/>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397" t="s">
        <v>405</v>
      </c>
      <c r="B70" s="398"/>
      <c r="C70" s="398"/>
      <c r="D70" s="398"/>
      <c r="E70" s="398"/>
      <c r="F70" s="398"/>
      <c r="G70" s="398"/>
      <c r="H70" s="290"/>
      <c r="I70" s="290"/>
      <c r="J70" s="290"/>
      <c r="K70" s="290"/>
      <c r="L70" s="290"/>
      <c r="M70" s="290"/>
      <c r="N70" s="290"/>
      <c r="O70" s="290"/>
      <c r="P70" s="290"/>
      <c r="Q70" s="290"/>
      <c r="R70" s="290"/>
      <c r="S70" s="290"/>
      <c r="T70" s="290"/>
      <c r="U70" s="290"/>
      <c r="V70" s="290"/>
      <c r="W70" s="290"/>
      <c r="X70" s="290"/>
      <c r="Y70" s="290"/>
      <c r="Z70" s="290"/>
      <c r="AA70" s="398"/>
      <c r="AB70" s="398"/>
      <c r="AC70" s="398"/>
      <c r="AD70" s="398"/>
      <c r="AE70" s="398"/>
      <c r="AF70" s="398"/>
      <c r="AG70" s="398"/>
      <c r="AH70" s="398"/>
      <c r="AI70" s="398"/>
      <c r="AJ70" s="398"/>
      <c r="AK70" s="398"/>
      <c r="AL70" s="398"/>
      <c r="AM70" s="398"/>
      <c r="AN70" s="398"/>
      <c r="AO70" s="398"/>
      <c r="AP70" s="398"/>
      <c r="AQ70" s="398"/>
      <c r="AR70" s="398"/>
      <c r="AS70" s="398"/>
      <c r="AT70" s="398"/>
      <c r="AU70" s="398"/>
      <c r="AV70" s="398"/>
      <c r="AW70" s="398"/>
      <c r="AX70" s="398"/>
      <c r="AY70" s="398"/>
      <c r="AZ70" s="398"/>
      <c r="BA70" s="398"/>
      <c r="BB70" s="398"/>
      <c r="BC70" s="398"/>
      <c r="BD70" s="398"/>
      <c r="BE70" s="398"/>
      <c r="BF70" s="398"/>
      <c r="BG70" s="398"/>
      <c r="BH70" s="398"/>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395"/>
      <c r="AE73" s="97"/>
      <c r="AF73" s="395"/>
      <c r="AG73" s="395"/>
      <c r="AH73" s="395"/>
      <c r="AI73" s="98"/>
      <c r="AJ73" s="98"/>
      <c r="AK73" s="395"/>
      <c r="AL73" s="395"/>
      <c r="AM73" s="395"/>
      <c r="AN73" s="395"/>
      <c r="AO73" s="395"/>
      <c r="AP73" s="395"/>
      <c r="AQ73" s="395"/>
      <c r="AR73" s="395"/>
      <c r="AS73" s="395"/>
      <c r="AT73" s="395"/>
      <c r="AU73" s="395"/>
      <c r="AV73" s="395"/>
      <c r="AW73" s="395"/>
      <c r="AX73" s="395"/>
      <c r="AY73" s="395"/>
      <c r="AZ73" s="395"/>
      <c r="BA73" s="395"/>
      <c r="BB73" s="395"/>
      <c r="BC73" s="395"/>
      <c r="BD73" s="395"/>
      <c r="BE73" s="395"/>
      <c r="BF73" s="395"/>
      <c r="BG73" s="395"/>
      <c r="BH73" s="395"/>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395"/>
      <c r="AE74" s="97"/>
      <c r="AF74" s="395"/>
      <c r="AG74" s="395"/>
      <c r="AH74" s="395"/>
      <c r="AI74" s="98"/>
      <c r="AJ74" s="98"/>
      <c r="AK74" s="395"/>
      <c r="AL74" s="395"/>
      <c r="AM74" s="395"/>
      <c r="AN74" s="395"/>
      <c r="AO74" s="395"/>
      <c r="AP74" s="395"/>
      <c r="AQ74" s="395"/>
      <c r="AR74" s="395"/>
      <c r="AS74" s="395"/>
      <c r="AT74" s="395"/>
      <c r="AU74" s="395"/>
      <c r="AV74" s="395"/>
      <c r="AW74" s="395"/>
      <c r="AX74" s="395"/>
      <c r="AY74" s="395"/>
      <c r="AZ74" s="395"/>
      <c r="BA74" s="395"/>
      <c r="BB74" s="395"/>
      <c r="BC74" s="395"/>
      <c r="BD74" s="395"/>
      <c r="BE74" s="395"/>
      <c r="BF74" s="395"/>
      <c r="BG74" s="395"/>
      <c r="BH74" s="395"/>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395"/>
      <c r="AE75" s="97"/>
      <c r="AF75" s="395"/>
      <c r="AG75" s="395"/>
      <c r="AH75" s="395"/>
      <c r="AI75" s="98"/>
      <c r="AJ75" s="98"/>
      <c r="AK75" s="395"/>
      <c r="AL75" s="395"/>
      <c r="AM75" s="395"/>
      <c r="AN75" s="395"/>
      <c r="AO75" s="395"/>
      <c r="AP75" s="395"/>
      <c r="AQ75" s="395"/>
      <c r="AR75" s="395"/>
      <c r="AS75" s="395"/>
      <c r="AT75" s="395"/>
      <c r="AU75" s="395"/>
      <c r="AV75" s="395"/>
      <c r="AW75" s="395"/>
      <c r="AX75" s="395"/>
      <c r="AY75" s="395"/>
      <c r="AZ75" s="395"/>
      <c r="BA75" s="395"/>
      <c r="BB75" s="395"/>
      <c r="BC75" s="395"/>
      <c r="BD75" s="395"/>
      <c r="BE75" s="395"/>
      <c r="BF75" s="395"/>
      <c r="BG75" s="395"/>
      <c r="BH75" s="395"/>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395"/>
      <c r="AE76" s="97"/>
      <c r="AF76" s="395"/>
      <c r="AG76" s="395"/>
      <c r="AH76" s="395"/>
      <c r="AI76" s="98"/>
      <c r="AJ76" s="98"/>
      <c r="AK76" s="395"/>
      <c r="AL76" s="395"/>
      <c r="AM76" s="395"/>
      <c r="AN76" s="395"/>
      <c r="AO76" s="395"/>
      <c r="AP76" s="395"/>
      <c r="AQ76" s="395"/>
      <c r="AR76" s="395"/>
      <c r="AS76" s="395"/>
      <c r="AT76" s="395"/>
      <c r="AU76" s="395"/>
      <c r="AV76" s="395"/>
      <c r="AW76" s="395"/>
      <c r="AX76" s="395"/>
      <c r="AY76" s="395"/>
      <c r="AZ76" s="395"/>
      <c r="BA76" s="395"/>
      <c r="BB76" s="395"/>
      <c r="BC76" s="395"/>
      <c r="BD76" s="395"/>
      <c r="BE76" s="395"/>
      <c r="BF76" s="395"/>
      <c r="BG76" s="395"/>
      <c r="BH76" s="395"/>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391"/>
      <c r="C77" s="388"/>
      <c r="D77" s="388"/>
      <c r="E77" s="388"/>
      <c r="F77" s="388"/>
      <c r="G77" s="39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395"/>
      <c r="AE77" s="97"/>
      <c r="AF77" s="395"/>
      <c r="AG77" s="395"/>
      <c r="AH77" s="395"/>
      <c r="AI77" s="98"/>
      <c r="AJ77" s="98"/>
      <c r="AK77" s="395"/>
      <c r="AL77" s="395"/>
      <c r="AM77" s="395"/>
      <c r="AN77" s="395"/>
      <c r="AO77" s="395"/>
      <c r="AP77" s="395"/>
      <c r="AQ77" s="395"/>
      <c r="AR77" s="395"/>
      <c r="AS77" s="395"/>
      <c r="AT77" s="395"/>
      <c r="AU77" s="395"/>
      <c r="AV77" s="395"/>
      <c r="AW77" s="395"/>
      <c r="AX77" s="395"/>
      <c r="AY77" s="395"/>
      <c r="AZ77" s="395"/>
      <c r="BA77" s="395"/>
      <c r="BB77" s="395"/>
      <c r="BC77" s="395"/>
      <c r="BD77" s="395"/>
      <c r="BE77" s="395"/>
      <c r="BF77" s="395"/>
      <c r="BG77" s="395"/>
      <c r="BH77" s="395"/>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395"/>
      <c r="AE78" s="97"/>
      <c r="AF78" s="395"/>
      <c r="AG78" s="395"/>
      <c r="AH78" s="395"/>
      <c r="AI78" s="98"/>
      <c r="AJ78" s="98"/>
      <c r="AK78" s="395"/>
      <c r="AL78" s="395"/>
      <c r="AM78" s="395"/>
      <c r="AN78" s="395"/>
      <c r="AO78" s="395"/>
      <c r="AP78" s="395"/>
      <c r="AQ78" s="395"/>
      <c r="AR78" s="395"/>
      <c r="AS78" s="395"/>
      <c r="AT78" s="395"/>
      <c r="AU78" s="395"/>
      <c r="AV78" s="395"/>
      <c r="AW78" s="395"/>
      <c r="AX78" s="395"/>
      <c r="AY78" s="395"/>
      <c r="AZ78" s="395"/>
      <c r="BA78" s="395"/>
      <c r="BB78" s="395"/>
      <c r="BC78" s="395"/>
      <c r="BD78" s="395"/>
      <c r="BE78" s="395"/>
      <c r="BF78" s="395"/>
      <c r="BG78" s="395"/>
      <c r="BH78" s="395"/>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395"/>
      <c r="AE79" s="97"/>
      <c r="AF79" s="395"/>
      <c r="AG79" s="395"/>
      <c r="AH79" s="395"/>
      <c r="AI79" s="98"/>
      <c r="AJ79" s="98"/>
      <c r="AK79" s="395"/>
      <c r="AL79" s="395"/>
      <c r="AM79" s="395"/>
      <c r="AN79" s="395"/>
      <c r="AO79" s="395"/>
      <c r="AP79" s="395"/>
      <c r="AQ79" s="395"/>
      <c r="AR79" s="395"/>
      <c r="AS79" s="395"/>
      <c r="AT79" s="395"/>
      <c r="AU79" s="395"/>
      <c r="AV79" s="395"/>
      <c r="AW79" s="395"/>
      <c r="AX79" s="395"/>
      <c r="AY79" s="395"/>
      <c r="AZ79" s="395"/>
      <c r="BA79" s="395"/>
      <c r="BB79" s="395"/>
      <c r="BC79" s="395"/>
      <c r="BD79" s="395"/>
      <c r="BE79" s="395"/>
      <c r="BF79" s="395"/>
      <c r="BG79" s="395"/>
      <c r="BH79" s="395"/>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397" t="s">
        <v>406</v>
      </c>
      <c r="B80" s="398"/>
      <c r="C80" s="398"/>
      <c r="D80" s="398"/>
      <c r="E80" s="398"/>
      <c r="F80" s="398"/>
      <c r="G80" s="398"/>
      <c r="H80" s="290"/>
      <c r="I80" s="290"/>
      <c r="J80" s="290"/>
      <c r="K80" s="290"/>
      <c r="L80" s="290"/>
      <c r="M80" s="290"/>
      <c r="N80" s="290"/>
      <c r="O80" s="290"/>
      <c r="P80" s="290"/>
      <c r="Q80" s="290"/>
      <c r="R80" s="290"/>
      <c r="S80" s="290"/>
      <c r="T80" s="290"/>
      <c r="U80" s="290"/>
      <c r="V80" s="290"/>
      <c r="W80" s="290"/>
      <c r="X80" s="290"/>
      <c r="Y80" s="290"/>
      <c r="Z80" s="290"/>
      <c r="AA80" s="398"/>
      <c r="AB80" s="398"/>
      <c r="AC80" s="398"/>
      <c r="AD80" s="398"/>
      <c r="AE80" s="398"/>
      <c r="AF80" s="398"/>
      <c r="AG80" s="398"/>
      <c r="AH80" s="398"/>
      <c r="AI80" s="398"/>
      <c r="AJ80" s="398"/>
      <c r="AK80" s="398"/>
      <c r="AL80" s="398"/>
      <c r="AM80" s="398"/>
      <c r="AN80" s="398"/>
      <c r="AO80" s="398"/>
      <c r="AP80" s="398"/>
      <c r="AQ80" s="398"/>
      <c r="AR80" s="398"/>
      <c r="AS80" s="398"/>
      <c r="AT80" s="398"/>
      <c r="AU80" s="398"/>
      <c r="AV80" s="398"/>
      <c r="AW80" s="398"/>
      <c r="AX80" s="398"/>
      <c r="AY80" s="398"/>
      <c r="AZ80" s="398"/>
      <c r="BA80" s="398"/>
      <c r="BB80" s="398"/>
      <c r="BC80" s="398"/>
      <c r="BD80" s="398"/>
      <c r="BE80" s="398"/>
      <c r="BF80" s="398"/>
      <c r="BG80" s="398"/>
      <c r="BH80" s="398"/>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12" priority="4" operator="equal">
      <formula>""</formula>
    </cfRule>
  </conditionalFormatting>
  <conditionalFormatting sqref="AG4">
    <cfRule type="cellIs" dxfId="111" priority="3" operator="equal">
      <formula>""</formula>
    </cfRule>
  </conditionalFormatting>
  <conditionalFormatting sqref="H29">
    <cfRule type="cellIs" dxfId="110" priority="1" operator="equal">
      <formula>""</formula>
    </cfRule>
  </conditionalFormatting>
  <conditionalFormatting sqref="H28">
    <cfRule type="cellIs" dxfId="10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7" zoomScaleNormal="100" workbookViewId="0">
      <selection activeCell="AT57" sqref="AT5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860</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954</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1022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955</v>
      </c>
      <c r="F5" s="9"/>
      <c r="G5" s="449"/>
      <c r="H5" s="449"/>
      <c r="I5" s="449"/>
      <c r="J5" s="449"/>
      <c r="K5" s="449"/>
      <c r="L5" s="449"/>
      <c r="M5" s="449"/>
      <c r="N5" s="449"/>
      <c r="O5" s="449"/>
      <c r="P5" s="449"/>
      <c r="Q5" s="449"/>
      <c r="R5" s="449"/>
      <c r="S5" s="449"/>
      <c r="T5" s="449"/>
      <c r="U5" s="11"/>
      <c r="V5" s="449"/>
      <c r="W5" s="449"/>
      <c r="X5" s="449"/>
      <c r="Y5" s="449"/>
      <c r="Z5" s="449"/>
      <c r="AA5" s="449"/>
      <c r="AB5" s="449"/>
      <c r="AC5" s="449"/>
      <c r="AD5" s="449"/>
      <c r="AE5" s="449"/>
      <c r="AF5" s="449"/>
      <c r="AG5" s="449"/>
      <c r="AH5" s="449"/>
      <c r="AI5" s="449"/>
      <c r="AJ5" s="449"/>
      <c r="AK5" s="449"/>
      <c r="AL5" s="449"/>
      <c r="AM5" s="449"/>
      <c r="AN5" s="449"/>
      <c r="AO5" s="449"/>
      <c r="AP5" s="449"/>
      <c r="AQ5" s="449"/>
      <c r="AR5" s="449"/>
      <c r="AS5" s="449"/>
      <c r="AT5" s="449"/>
      <c r="AU5" s="449"/>
      <c r="AV5" s="449"/>
      <c r="AW5" s="449"/>
      <c r="AX5" s="449"/>
      <c r="AY5" s="449"/>
      <c r="AZ5" s="449"/>
      <c r="BA5" s="449"/>
      <c r="BB5" s="449"/>
      <c r="BC5" s="449"/>
      <c r="BD5" s="449"/>
      <c r="BE5" s="449"/>
      <c r="BF5" s="449"/>
      <c r="BG5" s="449"/>
      <c r="BH5" s="44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956</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957</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958</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874</v>
      </c>
      <c r="I34" s="704"/>
      <c r="J34" s="704"/>
      <c r="K34" s="704"/>
      <c r="L34" s="704"/>
      <c r="M34" s="704"/>
      <c r="N34" s="704"/>
      <c r="O34" s="704"/>
      <c r="P34" s="704"/>
      <c r="Q34" s="705"/>
      <c r="R34" s="687" t="s">
        <v>220</v>
      </c>
      <c r="S34" s="688"/>
      <c r="T34" s="688"/>
      <c r="U34" s="689"/>
      <c r="V34" s="696" t="s">
        <v>868</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959</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636" t="s">
        <v>934</v>
      </c>
      <c r="C42" s="637"/>
      <c r="D42" s="637"/>
      <c r="E42" s="637"/>
      <c r="F42" s="637"/>
      <c r="G42" s="637"/>
      <c r="H42" s="794" t="str">
        <f>IF(ISERROR(VLOOKUP($B42,項目定義!$B:$X,8,FALSE)),"",VLOOKUP($B42,項目定義!$B:$X,8,FALSE))</f>
        <v>プロジェクトナンバ</v>
      </c>
      <c r="I42" s="795"/>
      <c r="J42" s="795"/>
      <c r="K42" s="795"/>
      <c r="L42" s="795"/>
      <c r="M42" s="796"/>
      <c r="N42" s="797" t="str">
        <f>IF($B42="","",VLOOKUP($B42,項目定義!$B:$X,11,FALSE))</f>
        <v>1 :text</v>
      </c>
      <c r="O42" s="798"/>
      <c r="P42" s="798"/>
      <c r="Q42" s="799"/>
      <c r="R42" s="800">
        <f>IF($H42="","",VLOOKUP($B42,項目定義!$B:$X,5,FALSE))</f>
        <v>8</v>
      </c>
      <c r="S42" s="801"/>
      <c r="T42" s="802">
        <f>IF($H42="","",VLOOKUP($B42,項目定義!$B:$X,12,FALSE))</f>
        <v>10</v>
      </c>
      <c r="U42" s="803"/>
      <c r="V42" s="804" t="str">
        <f>IF($H42="","",VLOOKUP($B42,項目定義!$B:$X,13,FALSE))</f>
        <v>3:半角英数</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935</v>
      </c>
      <c r="C43" s="746"/>
      <c r="D43" s="746"/>
      <c r="E43" s="746"/>
      <c r="F43" s="746"/>
      <c r="G43" s="746"/>
      <c r="H43" s="814" t="str">
        <f>IF(ISERROR(VLOOKUP($B43,項目定義!$B:$X,8,FALSE)),"",VLOOKUP($B43,項目定義!$B:$X,8,FALSE))</f>
        <v>プロジェクト名</v>
      </c>
      <c r="I43" s="815"/>
      <c r="J43" s="815"/>
      <c r="K43" s="815"/>
      <c r="L43" s="815"/>
      <c r="M43" s="816"/>
      <c r="N43" s="649" t="str">
        <f>IF($B43="","",VLOOKUP($B43,項目定義!$B:$X,11,FALSE))</f>
        <v>1 :text</v>
      </c>
      <c r="O43" s="644"/>
      <c r="P43" s="644"/>
      <c r="Q43" s="645"/>
      <c r="R43" s="817">
        <f>IF($H43="","",VLOOKUP($B43,項目定義!$B:$X,5,FALSE))</f>
        <v>60</v>
      </c>
      <c r="S43" s="818"/>
      <c r="T43" s="819">
        <f>IF($H43="","",VLOOKUP($B43,項目定義!$B:$X,12,FALSE))</f>
        <v>62</v>
      </c>
      <c r="U43" s="820"/>
      <c r="V43" s="643" t="str">
        <f>IF($H43="","",VLOOKUP($B43,項目定義!$B:$X,13,FALSE))</f>
        <v>9:ALL OK</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447"/>
      <c r="AT43" s="447"/>
      <c r="AU43" s="447"/>
      <c r="AV43" s="447"/>
      <c r="AW43" s="447"/>
      <c r="AX43" s="447"/>
      <c r="AY43" s="447"/>
      <c r="AZ43" s="447"/>
      <c r="BA43" s="447"/>
      <c r="BB43" s="447"/>
      <c r="BC43" s="447"/>
      <c r="BD43" s="447"/>
      <c r="BE43" s="447"/>
      <c r="BF43" s="447"/>
      <c r="BG43" s="447"/>
      <c r="BH43" s="447"/>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c r="B44" s="813"/>
      <c r="C44" s="746"/>
      <c r="D44" s="746"/>
      <c r="E44" s="746"/>
      <c r="F44" s="746"/>
      <c r="G44" s="746"/>
      <c r="H44" s="814" t="str">
        <f>IF(ISERROR(VLOOKUP($B44,項目定義!$B:$X,8,FALSE)),"",VLOOKUP($B44,項目定義!$B:$X,8,FALSE))</f>
        <v/>
      </c>
      <c r="I44" s="815"/>
      <c r="J44" s="815"/>
      <c r="K44" s="815"/>
      <c r="L44" s="815"/>
      <c r="M44" s="816"/>
      <c r="N44" s="649" t="str">
        <f>IF($B44="","",VLOOKUP($B44,項目定義!$B:$X,11,FALSE))</f>
        <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447"/>
      <c r="AT44" s="447"/>
      <c r="AU44" s="447"/>
      <c r="AV44" s="447"/>
      <c r="AW44" s="447"/>
      <c r="AX44" s="447"/>
      <c r="AY44" s="447"/>
      <c r="AZ44" s="447"/>
      <c r="BA44" s="447"/>
      <c r="BB44" s="447"/>
      <c r="BC44" s="447"/>
      <c r="BD44" s="447"/>
      <c r="BE44" s="447"/>
      <c r="BF44" s="447"/>
      <c r="BG44" s="447"/>
      <c r="BH44" s="447"/>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c r="B45" s="813"/>
      <c r="C45" s="746"/>
      <c r="D45" s="746"/>
      <c r="E45" s="746"/>
      <c r="F45" s="746"/>
      <c r="G45" s="746"/>
      <c r="H45" s="814" t="str">
        <f>IF(ISERROR(VLOOKUP($B45,項目定義!$B:$X,8,FALSE)),"",VLOOKUP($B45,項目定義!$B:$X,8,FALSE))</f>
        <v/>
      </c>
      <c r="I45" s="815"/>
      <c r="J45" s="815"/>
      <c r="K45" s="815"/>
      <c r="L45" s="815"/>
      <c r="M45" s="816"/>
      <c r="N45" s="649" t="str">
        <f>IF($B45="","",VLOOKUP($B45,項目定義!$B:$X,11,FALSE))</f>
        <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47"/>
      <c r="AT45" s="447"/>
      <c r="AU45" s="447"/>
      <c r="AV45" s="447"/>
      <c r="AW45" s="447"/>
      <c r="AX45" s="447"/>
      <c r="AY45" s="447"/>
      <c r="AZ45" s="447"/>
      <c r="BA45" s="447"/>
      <c r="BB45" s="447"/>
      <c r="BC45" s="447"/>
      <c r="BD45" s="447"/>
      <c r="BE45" s="447"/>
      <c r="BF45" s="447"/>
      <c r="BG45" s="447"/>
      <c r="BH45" s="447"/>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447"/>
      <c r="AT46" s="447"/>
      <c r="AU46" s="447"/>
      <c r="AV46" s="447"/>
      <c r="AW46" s="447"/>
      <c r="AX46" s="447"/>
      <c r="AY46" s="447"/>
      <c r="AZ46" s="447"/>
      <c r="BA46" s="447"/>
      <c r="BB46" s="447"/>
      <c r="BC46" s="447"/>
      <c r="BD46" s="447"/>
      <c r="BE46" s="447"/>
      <c r="BF46" s="447"/>
      <c r="BG46" s="447"/>
      <c r="BH46" s="447"/>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t="str">
        <f>IF(ISERROR(VLOOKUP($B47,項目定義!$B:$X,8,FALSE)),"",VLOOKUP($B47,項目定義!$B:$X,8,FALSE))</f>
        <v/>
      </c>
      <c r="I47" s="815"/>
      <c r="J47" s="815"/>
      <c r="K47" s="815"/>
      <c r="L47" s="815"/>
      <c r="M47" s="816"/>
      <c r="N47" s="649" t="str">
        <f>IF($B47="","",VLOOKUP($B47,項目定義!$B:$X,11,FALSE))</f>
        <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447"/>
      <c r="AT47" s="447"/>
      <c r="AU47" s="447"/>
      <c r="AV47" s="447"/>
      <c r="AW47" s="447"/>
      <c r="AX47" s="447"/>
      <c r="AY47" s="447"/>
      <c r="AZ47" s="447"/>
      <c r="BA47" s="447"/>
      <c r="BB47" s="447"/>
      <c r="BC47" s="447"/>
      <c r="BD47" s="447"/>
      <c r="BE47" s="447"/>
      <c r="BF47" s="447"/>
      <c r="BG47" s="447"/>
      <c r="BH47" s="447"/>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t="str">
        <f>IF(ISERROR(VLOOKUP($B48,項目定義!$B:$X,8,FALSE)),"",VLOOKUP($B48,項目定義!$B:$X,8,FALSE))</f>
        <v/>
      </c>
      <c r="I48" s="815"/>
      <c r="J48" s="815"/>
      <c r="K48" s="815"/>
      <c r="L48" s="815"/>
      <c r="M48" s="816"/>
      <c r="N48" s="649" t="str">
        <f>IF($B48="","",VLOOKUP($B48,項目定義!$B:$X,11,FALSE))</f>
        <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447"/>
      <c r="AT48" s="447"/>
      <c r="AU48" s="447"/>
      <c r="AV48" s="447"/>
      <c r="AW48" s="447"/>
      <c r="AX48" s="447"/>
      <c r="AY48" s="447"/>
      <c r="AZ48" s="447"/>
      <c r="BA48" s="447"/>
      <c r="BB48" s="447"/>
      <c r="BC48" s="447"/>
      <c r="BD48" s="447"/>
      <c r="BE48" s="447"/>
      <c r="BF48" s="447"/>
      <c r="BG48" s="447"/>
      <c r="BH48" s="447"/>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447"/>
      <c r="AT49" s="447"/>
      <c r="AU49" s="447"/>
      <c r="AV49" s="447"/>
      <c r="AW49" s="447"/>
      <c r="AX49" s="447"/>
      <c r="AY49" s="447"/>
      <c r="AZ49" s="447"/>
      <c r="BA49" s="447"/>
      <c r="BB49" s="447"/>
      <c r="BC49" s="447"/>
      <c r="BD49" s="447"/>
      <c r="BE49" s="447"/>
      <c r="BF49" s="447"/>
      <c r="BG49" s="447"/>
      <c r="BH49" s="447"/>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447"/>
      <c r="AT50" s="447"/>
      <c r="AU50" s="447"/>
      <c r="AV50" s="447"/>
      <c r="AW50" s="447"/>
      <c r="AX50" s="447"/>
      <c r="AY50" s="447"/>
      <c r="AZ50" s="447"/>
      <c r="BA50" s="447"/>
      <c r="BB50" s="447"/>
      <c r="BC50" s="447"/>
      <c r="BD50" s="447"/>
      <c r="BE50" s="447"/>
      <c r="BF50" s="447"/>
      <c r="BG50" s="447"/>
      <c r="BH50" s="447"/>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47"/>
      <c r="AT51" s="447"/>
      <c r="AU51" s="447"/>
      <c r="AV51" s="447"/>
      <c r="AW51" s="447"/>
      <c r="AX51" s="447"/>
      <c r="AY51" s="447"/>
      <c r="AZ51" s="447"/>
      <c r="BA51" s="447"/>
      <c r="BB51" s="447"/>
      <c r="BC51" s="447"/>
      <c r="BD51" s="447"/>
      <c r="BE51" s="447"/>
      <c r="BF51" s="447"/>
      <c r="BG51" s="447"/>
      <c r="BH51" s="447"/>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47"/>
      <c r="AT52" s="447"/>
      <c r="AU52" s="447"/>
      <c r="AV52" s="447"/>
      <c r="AW52" s="447"/>
      <c r="AX52" s="447"/>
      <c r="AY52" s="447"/>
      <c r="AZ52" s="447"/>
      <c r="BA52" s="447"/>
      <c r="BB52" s="447"/>
      <c r="BC52" s="447"/>
      <c r="BD52" s="447"/>
      <c r="BE52" s="447"/>
      <c r="BF52" s="447"/>
      <c r="BG52" s="447"/>
      <c r="BH52" s="447"/>
      <c r="BI52" s="99"/>
      <c r="BK52" s="446"/>
      <c r="BL52" s="446"/>
      <c r="BM52" s="446"/>
      <c r="BN52" s="446"/>
      <c r="BO52" s="446"/>
      <c r="BP52" s="446"/>
      <c r="BQ52" s="446"/>
      <c r="BR52" s="446"/>
      <c r="BS52" s="446"/>
      <c r="BT52" s="446"/>
      <c r="BU52" s="446"/>
      <c r="BV52" s="446"/>
      <c r="BW52" s="446"/>
      <c r="BX52" s="446"/>
      <c r="BY52" s="446"/>
      <c r="BZ52" s="446"/>
      <c r="CA52" s="446"/>
      <c r="CB52" s="446"/>
      <c r="CC52" s="446"/>
      <c r="CD52" s="446"/>
      <c r="CE52" s="446"/>
      <c r="CF52" s="446"/>
      <c r="CG52" s="446"/>
      <c r="CH52" s="44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47"/>
      <c r="AT53" s="447"/>
      <c r="AU53" s="447"/>
      <c r="AV53" s="447"/>
      <c r="AW53" s="447"/>
      <c r="AX53" s="447"/>
      <c r="AY53" s="447"/>
      <c r="AZ53" s="447"/>
      <c r="BA53" s="447"/>
      <c r="BB53" s="447"/>
      <c r="BC53" s="447"/>
      <c r="BD53" s="447"/>
      <c r="BE53" s="447"/>
      <c r="BF53" s="447"/>
      <c r="BG53" s="447"/>
      <c r="BH53" s="44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47"/>
      <c r="AT54" s="447"/>
      <c r="AU54" s="447"/>
      <c r="AV54" s="447"/>
      <c r="AW54" s="447"/>
      <c r="AX54" s="447"/>
      <c r="AY54" s="447"/>
      <c r="AZ54" s="447"/>
      <c r="BA54" s="447"/>
      <c r="BB54" s="447"/>
      <c r="BC54" s="447"/>
      <c r="BD54" s="447"/>
      <c r="BE54" s="447"/>
      <c r="BF54" s="447"/>
      <c r="BG54" s="447"/>
      <c r="BH54" s="447"/>
      <c r="BI54" s="99"/>
      <c r="BK54" s="763" t="s">
        <v>960</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47"/>
      <c r="AT55" s="447"/>
      <c r="AU55" s="447"/>
      <c r="AV55" s="447"/>
      <c r="AW55" s="447"/>
      <c r="AX55" s="447"/>
      <c r="AY55" s="447"/>
      <c r="AZ55" s="447"/>
      <c r="BA55" s="447"/>
      <c r="BB55" s="447"/>
      <c r="BC55" s="447"/>
      <c r="BD55" s="447"/>
      <c r="BE55" s="447"/>
      <c r="BF55" s="447"/>
      <c r="BG55" s="447"/>
      <c r="BH55" s="447"/>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47"/>
      <c r="AT56" s="447"/>
      <c r="AU56" s="447"/>
      <c r="AV56" s="447"/>
      <c r="AW56" s="447"/>
      <c r="AX56" s="447"/>
      <c r="AY56" s="447"/>
      <c r="AZ56" s="447"/>
      <c r="BA56" s="447"/>
      <c r="BB56" s="447"/>
      <c r="BC56" s="447"/>
      <c r="BD56" s="447"/>
      <c r="BE56" s="447"/>
      <c r="BF56" s="447"/>
      <c r="BG56" s="447"/>
      <c r="BH56" s="447"/>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47"/>
      <c r="AT57" s="447"/>
      <c r="AU57" s="447"/>
      <c r="AV57" s="447"/>
      <c r="AW57" s="447"/>
      <c r="AX57" s="447"/>
      <c r="AY57" s="447"/>
      <c r="AZ57" s="447"/>
      <c r="BA57" s="447"/>
      <c r="BB57" s="447"/>
      <c r="BC57" s="447"/>
      <c r="BD57" s="447"/>
      <c r="BE57" s="447"/>
      <c r="BF57" s="447"/>
      <c r="BG57" s="447"/>
      <c r="BH57" s="447"/>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47"/>
      <c r="AT58" s="447"/>
      <c r="AU58" s="447"/>
      <c r="AV58" s="447"/>
      <c r="AW58" s="447"/>
      <c r="AX58" s="447"/>
      <c r="AY58" s="447"/>
      <c r="AZ58" s="447"/>
      <c r="BA58" s="447"/>
      <c r="BB58" s="447"/>
      <c r="BC58" s="447"/>
      <c r="BD58" s="447"/>
      <c r="BE58" s="447"/>
      <c r="BF58" s="447"/>
      <c r="BG58" s="447"/>
      <c r="BH58" s="447"/>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47"/>
      <c r="AT59" s="447"/>
      <c r="AU59" s="447"/>
      <c r="AV59" s="447"/>
      <c r="AW59" s="447"/>
      <c r="AX59" s="447"/>
      <c r="AY59" s="447"/>
      <c r="AZ59" s="447"/>
      <c r="BA59" s="447"/>
      <c r="BB59" s="447"/>
      <c r="BC59" s="447"/>
      <c r="BD59" s="447"/>
      <c r="BE59" s="447"/>
      <c r="BF59" s="447"/>
      <c r="BG59" s="447"/>
      <c r="BH59" s="447"/>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47"/>
      <c r="AT60" s="447"/>
      <c r="AU60" s="447"/>
      <c r="AV60" s="447"/>
      <c r="AW60" s="447"/>
      <c r="AX60" s="447"/>
      <c r="AY60" s="447"/>
      <c r="AZ60" s="447"/>
      <c r="BA60" s="447"/>
      <c r="BB60" s="447"/>
      <c r="BC60" s="447"/>
      <c r="BD60" s="447"/>
      <c r="BE60" s="447"/>
      <c r="BF60" s="447"/>
      <c r="BG60" s="447"/>
      <c r="BH60" s="447"/>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47"/>
      <c r="AT61" s="447"/>
      <c r="AU61" s="447"/>
      <c r="AV61" s="447"/>
      <c r="AW61" s="447"/>
      <c r="AX61" s="447"/>
      <c r="AY61" s="447"/>
      <c r="AZ61" s="447"/>
      <c r="BA61" s="447"/>
      <c r="BB61" s="447"/>
      <c r="BC61" s="447"/>
      <c r="BD61" s="447"/>
      <c r="BE61" s="447"/>
      <c r="BF61" s="447"/>
      <c r="BG61" s="447"/>
      <c r="BH61" s="44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47"/>
      <c r="Z64" s="447"/>
      <c r="AA64" s="447"/>
      <c r="AB64" s="447"/>
      <c r="AC64" s="44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47"/>
      <c r="Z65" s="447"/>
      <c r="AA65" s="447"/>
      <c r="AB65" s="447"/>
      <c r="AC65" s="447"/>
      <c r="AD65" s="447"/>
      <c r="AE65" s="97"/>
      <c r="AF65" s="447"/>
      <c r="AG65" s="447"/>
      <c r="AH65" s="447"/>
      <c r="AI65" s="98"/>
      <c r="AJ65" s="98"/>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47"/>
      <c r="Z66" s="447"/>
      <c r="AA66" s="447"/>
      <c r="AB66" s="447"/>
      <c r="AC66" s="447"/>
      <c r="AD66" s="447"/>
      <c r="AE66" s="97"/>
      <c r="AF66" s="447"/>
      <c r="AG66" s="447"/>
      <c r="AH66" s="447"/>
      <c r="AI66" s="98"/>
      <c r="AJ66" s="98"/>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47"/>
      <c r="Z67" s="447"/>
      <c r="AA67" s="447"/>
      <c r="AB67" s="447"/>
      <c r="AC67" s="447"/>
      <c r="AD67" s="447"/>
      <c r="AE67" s="97"/>
      <c r="AF67" s="447"/>
      <c r="AG67" s="447"/>
      <c r="AH67" s="447"/>
      <c r="AI67" s="98"/>
      <c r="AJ67" s="98"/>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48"/>
      <c r="Z68" s="448"/>
      <c r="AA68" s="448"/>
      <c r="AB68" s="448"/>
      <c r="AC68" s="448"/>
      <c r="AD68" s="448"/>
      <c r="AE68" s="165"/>
      <c r="AF68" s="448"/>
      <c r="AG68" s="448"/>
      <c r="AH68" s="448"/>
      <c r="AI68" s="98"/>
      <c r="AJ68" s="98"/>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8" priority="3" operator="equal">
      <formula>""</formula>
    </cfRule>
  </conditionalFormatting>
  <conditionalFormatting sqref="AG4">
    <cfRule type="cellIs" dxfId="107" priority="2" operator="equal">
      <formula>""</formula>
    </cfRule>
  </conditionalFormatting>
  <conditionalFormatting sqref="H34">
    <cfRule type="cellIs" dxfId="106"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CR115"/>
  <sheetViews>
    <sheetView topLeftCell="A13"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1342</v>
      </c>
      <c r="R3" s="624"/>
      <c r="S3" s="624"/>
      <c r="T3" s="624"/>
      <c r="U3" s="624"/>
      <c r="V3" s="624"/>
      <c r="W3" s="624"/>
      <c r="X3" s="624"/>
      <c r="Y3" s="624"/>
      <c r="Z3" s="624"/>
      <c r="AA3" s="625"/>
      <c r="AB3" s="626" t="s">
        <v>2</v>
      </c>
      <c r="AC3" s="627"/>
      <c r="AD3" s="627"/>
      <c r="AE3" s="627"/>
      <c r="AF3" s="628"/>
      <c r="AG3" s="629" t="s">
        <v>1344</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1097</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1341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1346</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1345</v>
      </c>
      <c r="F5" s="9"/>
      <c r="G5" s="551"/>
      <c r="H5" s="551"/>
      <c r="I5" s="551"/>
      <c r="J5" s="551"/>
      <c r="K5" s="551"/>
      <c r="L5" s="551"/>
      <c r="M5" s="551"/>
      <c r="N5" s="551"/>
      <c r="O5" s="551"/>
      <c r="P5" s="551"/>
      <c r="Q5" s="551"/>
      <c r="R5" s="551"/>
      <c r="S5" s="551"/>
      <c r="T5" s="551"/>
      <c r="U5" s="11"/>
      <c r="V5" s="551"/>
      <c r="W5" s="551"/>
      <c r="X5" s="551"/>
      <c r="Y5" s="551"/>
      <c r="Z5" s="551"/>
      <c r="AA5" s="551"/>
      <c r="AB5" s="551"/>
      <c r="AC5" s="551"/>
      <c r="AD5" s="551"/>
      <c r="AE5" s="551"/>
      <c r="AF5" s="551"/>
      <c r="AG5" s="551"/>
      <c r="AH5" s="551"/>
      <c r="AI5" s="551"/>
      <c r="AJ5" s="551"/>
      <c r="AK5" s="551"/>
      <c r="AL5" s="551"/>
      <c r="AM5" s="551"/>
      <c r="AN5" s="551"/>
      <c r="AO5" s="551"/>
      <c r="AP5" s="551"/>
      <c r="AQ5" s="551"/>
      <c r="AR5" s="551"/>
      <c r="AS5" s="551"/>
      <c r="AT5" s="551"/>
      <c r="AU5" s="551"/>
      <c r="AV5" s="551"/>
      <c r="AW5" s="551"/>
      <c r="AX5" s="551"/>
      <c r="AY5" s="551"/>
      <c r="AZ5" s="551"/>
      <c r="BA5" s="551"/>
      <c r="BB5" s="551"/>
      <c r="BC5" s="551"/>
      <c r="BD5" s="551"/>
      <c r="BE5" s="551"/>
      <c r="BF5" s="551"/>
      <c r="BG5" s="551"/>
      <c r="BH5" s="5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545"/>
      <c r="Y12" s="545"/>
      <c r="Z12" s="545"/>
      <c r="AA12" s="545"/>
      <c r="AB12" s="545"/>
      <c r="AC12" s="545"/>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545"/>
      <c r="Y13" s="545"/>
      <c r="Z13" s="545"/>
      <c r="AA13" s="545"/>
      <c r="AB13" s="545"/>
      <c r="AC13" s="545"/>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545"/>
      <c r="Y14" s="545"/>
      <c r="Z14" s="545"/>
      <c r="AA14" s="545"/>
      <c r="AB14" s="545"/>
      <c r="AC14" s="545"/>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545"/>
      <c r="Y15" s="545"/>
      <c r="Z15" s="545"/>
      <c r="AA15" s="545"/>
      <c r="AB15" s="545"/>
      <c r="AC15" s="545"/>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545"/>
      <c r="Y16" s="545"/>
      <c r="Z16" s="545"/>
      <c r="AA16" s="545"/>
      <c r="AB16" s="545"/>
      <c r="AC16" s="545"/>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545"/>
      <c r="Y17" s="545"/>
      <c r="Z17" s="545"/>
      <c r="AA17" s="545"/>
      <c r="AB17" s="545"/>
      <c r="AC17" s="545"/>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545"/>
      <c r="Y18" s="545"/>
      <c r="Z18" s="545"/>
      <c r="AA18" s="545"/>
      <c r="AB18" s="545"/>
      <c r="AC18" s="545"/>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545"/>
      <c r="Y19" s="545"/>
      <c r="Z19" s="545"/>
      <c r="AA19" s="545"/>
      <c r="AB19" s="545"/>
      <c r="AC19" s="545"/>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545"/>
      <c r="Y20" s="545"/>
      <c r="Z20" s="545"/>
      <c r="AA20" s="545"/>
      <c r="AB20" s="545"/>
      <c r="AC20" s="545"/>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545"/>
      <c r="Y21" s="545"/>
      <c r="Z21" s="545"/>
      <c r="AA21" s="545"/>
      <c r="AB21" s="545"/>
      <c r="AC21" s="545"/>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545"/>
      <c r="Y22" s="545"/>
      <c r="Z22" s="545"/>
      <c r="AA22" s="545"/>
      <c r="AB22" s="545"/>
      <c r="AC22" s="545"/>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874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554</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1347</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934</v>
      </c>
      <c r="C45" s="637"/>
      <c r="D45" s="637"/>
      <c r="E45" s="637"/>
      <c r="F45" s="637"/>
      <c r="G45" s="637"/>
      <c r="H45" s="905" t="str">
        <f>IF(ISERROR(VLOOKUP($B45,項目定義!$B:$X,8,FALSE)),"",VLOOKUP($B45,項目定義!$B:$X,8,FALSE))</f>
        <v>プロジェクトナンバ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PJN1</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935</v>
      </c>
      <c r="C46" s="746"/>
      <c r="D46" s="746"/>
      <c r="E46" s="746"/>
      <c r="F46" s="746"/>
      <c r="G46" s="746"/>
      <c r="H46" s="861" t="str">
        <f>IF(ISERROR(VLOOKUP($B46,項目定義!$B:$X,8,FALSE)),"",VLOOKUP($B46,項目定義!$B:$X,8,FALSE))</f>
        <v>プロジェクト名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PJN2</v>
      </c>
      <c r="Y46" s="641"/>
      <c r="Z46" s="904"/>
      <c r="AA46" s="896"/>
      <c r="AB46" s="648"/>
      <c r="AC46" s="823"/>
      <c r="AD46" s="548"/>
      <c r="AE46" s="97"/>
      <c r="AF46" s="548"/>
      <c r="AG46" s="98"/>
      <c r="AH46" s="548"/>
      <c r="AI46" s="548"/>
      <c r="AJ46" s="548"/>
      <c r="AK46" s="548"/>
      <c r="AL46" s="548"/>
      <c r="AM46" s="548"/>
      <c r="AN46" s="548"/>
      <c r="AO46" s="548"/>
      <c r="AP46" s="548"/>
      <c r="AQ46" s="98"/>
      <c r="AR46" s="548"/>
      <c r="AS46" s="548"/>
      <c r="AT46" s="548"/>
      <c r="AU46" s="548"/>
      <c r="AV46" s="548"/>
      <c r="AW46" s="548"/>
      <c r="AX46" s="548"/>
      <c r="AY46" s="548"/>
      <c r="AZ46" s="548"/>
      <c r="BA46" s="548"/>
      <c r="BB46" s="548"/>
      <c r="BC46" s="548"/>
      <c r="BD46" s="548"/>
      <c r="BE46" s="548"/>
      <c r="BF46" s="548"/>
      <c r="BG46" s="548"/>
      <c r="BH46" s="548"/>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548"/>
      <c r="AE47" s="97"/>
      <c r="AF47" s="548"/>
      <c r="AG47" s="98"/>
      <c r="AH47" s="548"/>
      <c r="AI47" s="548"/>
      <c r="AJ47" s="548"/>
      <c r="AK47" s="548"/>
      <c r="AL47" s="548"/>
      <c r="AM47" s="548"/>
      <c r="AN47" s="548"/>
      <c r="AO47" s="548"/>
      <c r="AP47" s="548"/>
      <c r="AQ47" s="98"/>
      <c r="AR47" s="548"/>
      <c r="AS47" s="548"/>
      <c r="AT47" s="548"/>
      <c r="AU47" s="548"/>
      <c r="AV47" s="548"/>
      <c r="AW47" s="548"/>
      <c r="AX47" s="548"/>
      <c r="AY47" s="548"/>
      <c r="AZ47" s="548"/>
      <c r="BA47" s="548"/>
      <c r="BB47" s="548"/>
      <c r="BC47" s="548"/>
      <c r="BD47" s="548"/>
      <c r="BE47" s="548"/>
      <c r="BF47" s="548"/>
      <c r="BG47" s="548"/>
      <c r="BH47" s="548"/>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548"/>
      <c r="AE48" s="97"/>
      <c r="AF48" s="548"/>
      <c r="AG48" s="98"/>
      <c r="AH48" s="548"/>
      <c r="AI48" s="548"/>
      <c r="AJ48" s="548"/>
      <c r="AK48" s="548"/>
      <c r="AL48" s="548"/>
      <c r="AM48" s="548"/>
      <c r="AN48" s="548"/>
      <c r="AO48" s="548"/>
      <c r="AP48" s="548"/>
      <c r="AQ48" s="98"/>
      <c r="AR48" s="548"/>
      <c r="AS48" s="548"/>
      <c r="AT48" s="548"/>
      <c r="AU48" s="548"/>
      <c r="AV48" s="548"/>
      <c r="AW48" s="548"/>
      <c r="AX48" s="548"/>
      <c r="AY48" s="548"/>
      <c r="AZ48" s="548"/>
      <c r="BA48" s="548"/>
      <c r="BB48" s="548"/>
      <c r="BC48" s="548"/>
      <c r="BD48" s="548"/>
      <c r="BE48" s="548"/>
      <c r="BF48" s="548"/>
      <c r="BG48" s="548"/>
      <c r="BH48" s="548"/>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548"/>
      <c r="AE49" s="97"/>
      <c r="AF49" s="548"/>
      <c r="AG49" s="98"/>
      <c r="AH49" s="548"/>
      <c r="AI49" s="548"/>
      <c r="AJ49" s="548"/>
      <c r="AK49" s="548"/>
      <c r="AL49" s="548"/>
      <c r="AM49" s="548"/>
      <c r="AN49" s="548"/>
      <c r="AO49" s="548"/>
      <c r="AP49" s="548"/>
      <c r="AQ49" s="98"/>
      <c r="AR49" s="548"/>
      <c r="AS49" s="548"/>
      <c r="AT49" s="548"/>
      <c r="AU49" s="548"/>
      <c r="AV49" s="548"/>
      <c r="AW49" s="548"/>
      <c r="AX49" s="548"/>
      <c r="AY49" s="548"/>
      <c r="AZ49" s="548"/>
      <c r="BA49" s="548"/>
      <c r="BB49" s="548"/>
      <c r="BC49" s="548"/>
      <c r="BD49" s="548"/>
      <c r="BE49" s="548"/>
      <c r="BF49" s="548"/>
      <c r="BG49" s="548"/>
      <c r="BH49" s="548"/>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43"/>
      <c r="BL50" s="543"/>
      <c r="BM50" s="543"/>
      <c r="BN50" s="543"/>
      <c r="BO50" s="543"/>
      <c r="BP50" s="543"/>
      <c r="BQ50" s="543"/>
      <c r="BR50" s="543"/>
      <c r="BS50" s="543"/>
      <c r="BT50" s="543"/>
      <c r="BU50" s="543"/>
      <c r="BV50" s="543"/>
      <c r="BW50" s="543"/>
      <c r="BX50" s="543"/>
      <c r="BY50" s="543"/>
      <c r="BZ50" s="543"/>
      <c r="CA50" s="543"/>
      <c r="CB50" s="543"/>
      <c r="CC50" s="543"/>
      <c r="CD50" s="543"/>
      <c r="CE50" s="543"/>
      <c r="CF50" s="543"/>
      <c r="CG50" s="543"/>
      <c r="CH50" s="543"/>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6" t="s">
        <v>934</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556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937</v>
      </c>
      <c r="B53" s="813" t="s">
        <v>935</v>
      </c>
      <c r="C53" s="746"/>
      <c r="D53" s="746"/>
      <c r="E53" s="746"/>
      <c r="F53" s="746"/>
      <c r="G53" s="746"/>
      <c r="H53" s="638" t="str">
        <f>IF(ISERROR(VLOOKUP($B53,項目定義!$B:$X,8,FALSE)),"",VLOOKUP($B53,項目定義!$B:$X,8,FALSE))</f>
        <v>プロジェクト名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c r="Y53" s="648"/>
      <c r="Z53" s="649" t="str">
        <f>IF($X53="","",VLOOKUP($B53,項目定義!$B:$X,18,FALSE))</f>
        <v/>
      </c>
      <c r="AA53" s="644"/>
      <c r="AB53" s="644"/>
      <c r="AC53" s="645"/>
      <c r="AD53" s="548"/>
      <c r="AE53" s="97"/>
      <c r="AF53" s="548"/>
      <c r="AG53" s="548"/>
      <c r="AH53" s="548"/>
      <c r="AI53" s="98"/>
      <c r="AJ53" s="98"/>
      <c r="AK53" s="548"/>
      <c r="AL53" s="548"/>
      <c r="AM53" s="548"/>
      <c r="AN53" s="548"/>
      <c r="AO53" s="548"/>
      <c r="AP53" s="548"/>
      <c r="AQ53" s="548"/>
      <c r="AR53" s="548"/>
      <c r="AS53" s="548"/>
      <c r="AT53" s="548"/>
      <c r="AU53" s="548"/>
      <c r="AV53" s="548"/>
      <c r="AW53" s="548"/>
      <c r="AX53" s="548"/>
      <c r="AY53" s="548"/>
      <c r="AZ53" s="548"/>
      <c r="BA53" s="548"/>
      <c r="BB53" s="548"/>
      <c r="BC53" s="548"/>
      <c r="BD53" s="548"/>
      <c r="BE53" s="548"/>
      <c r="BF53" s="548"/>
      <c r="BG53" s="548"/>
      <c r="BH53" s="548"/>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c r="O54" s="642"/>
      <c r="P54" s="643"/>
      <c r="Q54" s="644"/>
      <c r="R54" s="644"/>
      <c r="S54" s="643"/>
      <c r="T54" s="644"/>
      <c r="U54" s="645"/>
      <c r="V54" s="646"/>
      <c r="W54" s="647"/>
      <c r="X54" s="648"/>
      <c r="Y54" s="648"/>
      <c r="Z54" s="649" t="str">
        <f>IF($X54="","",VLOOKUP($B54,項目定義!$B:$X,18,FALSE))</f>
        <v/>
      </c>
      <c r="AA54" s="644"/>
      <c r="AB54" s="644"/>
      <c r="AC54" s="645"/>
      <c r="AD54" s="548"/>
      <c r="AE54" s="97"/>
      <c r="AF54" s="548"/>
      <c r="AG54" s="548"/>
      <c r="AH54" s="548"/>
      <c r="AI54" s="98"/>
      <c r="AJ54" s="98"/>
      <c r="AK54" s="548"/>
      <c r="AL54" s="548"/>
      <c r="AM54" s="548"/>
      <c r="AN54" s="548"/>
      <c r="AO54" s="548"/>
      <c r="AP54" s="548"/>
      <c r="AQ54" s="548"/>
      <c r="AR54" s="548"/>
      <c r="AS54" s="548"/>
      <c r="AT54" s="548"/>
      <c r="AU54" s="548"/>
      <c r="AV54" s="548"/>
      <c r="AW54" s="548"/>
      <c r="AX54" s="548"/>
      <c r="AY54" s="548"/>
      <c r="AZ54" s="548"/>
      <c r="BA54" s="548"/>
      <c r="BB54" s="548"/>
      <c r="BC54" s="548"/>
      <c r="BD54" s="548"/>
      <c r="BE54" s="548"/>
      <c r="BF54" s="548"/>
      <c r="BG54" s="548"/>
      <c r="BH54" s="548"/>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548"/>
      <c r="AE55" s="97"/>
      <c r="AF55" s="548"/>
      <c r="AG55" s="548"/>
      <c r="AH55" s="548"/>
      <c r="AI55" s="98"/>
      <c r="AJ55" s="98"/>
      <c r="AK55" s="548"/>
      <c r="AL55" s="548"/>
      <c r="AM55" s="548"/>
      <c r="AN55" s="548"/>
      <c r="AO55" s="548"/>
      <c r="AP55" s="548"/>
      <c r="AQ55" s="548"/>
      <c r="AR55" s="548"/>
      <c r="AS55" s="548"/>
      <c r="AT55" s="548"/>
      <c r="AU55" s="548"/>
      <c r="AV55" s="548"/>
      <c r="AW55" s="548"/>
      <c r="AX55" s="548"/>
      <c r="AY55" s="548"/>
      <c r="AZ55" s="548"/>
      <c r="BA55" s="548"/>
      <c r="BB55" s="548"/>
      <c r="BC55" s="548"/>
      <c r="BD55" s="548"/>
      <c r="BE55" s="548"/>
      <c r="BF55" s="548"/>
      <c r="BG55" s="548"/>
      <c r="BH55" s="548"/>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548"/>
      <c r="AE56" s="97"/>
      <c r="AF56" s="548"/>
      <c r="AG56" s="548"/>
      <c r="AH56" s="548"/>
      <c r="AI56" s="98"/>
      <c r="AJ56" s="98"/>
      <c r="AK56" s="548"/>
      <c r="AL56" s="548"/>
      <c r="AM56" s="548"/>
      <c r="AN56" s="548"/>
      <c r="AO56" s="548"/>
      <c r="AP56" s="548"/>
      <c r="AQ56" s="548"/>
      <c r="AR56" s="548"/>
      <c r="AS56" s="548"/>
      <c r="AT56" s="548"/>
      <c r="AU56" s="548"/>
      <c r="AV56" s="548"/>
      <c r="AW56" s="548"/>
      <c r="AX56" s="548"/>
      <c r="AY56" s="548"/>
      <c r="AZ56" s="548"/>
      <c r="BA56" s="548"/>
      <c r="BB56" s="548"/>
      <c r="BC56" s="548"/>
      <c r="BD56" s="548"/>
      <c r="BE56" s="548"/>
      <c r="BF56" s="548"/>
      <c r="BG56" s="548"/>
      <c r="BH56" s="548"/>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548"/>
      <c r="AE57" s="97"/>
      <c r="AF57" s="548"/>
      <c r="AG57" s="548"/>
      <c r="AH57" s="548"/>
      <c r="AI57" s="98"/>
      <c r="AJ57" s="98"/>
      <c r="AK57" s="548"/>
      <c r="AL57" s="548"/>
      <c r="AM57" s="548"/>
      <c r="AN57" s="548"/>
      <c r="AO57" s="548"/>
      <c r="AP57" s="548"/>
      <c r="AQ57" s="548"/>
      <c r="AR57" s="548"/>
      <c r="AS57" s="548"/>
      <c r="AT57" s="548"/>
      <c r="AU57" s="548"/>
      <c r="AV57" s="548"/>
      <c r="AW57" s="548"/>
      <c r="AX57" s="548"/>
      <c r="AY57" s="548"/>
      <c r="AZ57" s="548"/>
      <c r="BA57" s="548"/>
      <c r="BB57" s="548"/>
      <c r="BC57" s="548"/>
      <c r="BD57" s="548"/>
      <c r="BE57" s="548"/>
      <c r="BF57" s="548"/>
      <c r="BG57" s="548"/>
      <c r="BH57" s="548"/>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548"/>
      <c r="AE58" s="97"/>
      <c r="AF58" s="548"/>
      <c r="AG58" s="548"/>
      <c r="AH58" s="548"/>
      <c r="AI58" s="98"/>
      <c r="AJ58" s="98"/>
      <c r="AK58" s="548"/>
      <c r="AL58" s="548"/>
      <c r="AM58" s="548"/>
      <c r="AN58" s="548"/>
      <c r="AO58" s="548"/>
      <c r="AP58" s="548"/>
      <c r="AQ58" s="548"/>
      <c r="AR58" s="548"/>
      <c r="AS58" s="548"/>
      <c r="AT58" s="548"/>
      <c r="AU58" s="548"/>
      <c r="AV58" s="548"/>
      <c r="AW58" s="548"/>
      <c r="AX58" s="548"/>
      <c r="AY58" s="548"/>
      <c r="AZ58" s="548"/>
      <c r="BA58" s="548"/>
      <c r="BB58" s="548"/>
      <c r="BC58" s="548"/>
      <c r="BD58" s="548"/>
      <c r="BE58" s="548"/>
      <c r="BF58" s="548"/>
      <c r="BG58" s="548"/>
      <c r="BH58" s="54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548"/>
      <c r="AE59" s="97"/>
      <c r="AF59" s="548"/>
      <c r="AG59" s="548"/>
      <c r="AH59" s="548"/>
      <c r="AI59" s="98"/>
      <c r="AJ59" s="98"/>
      <c r="AK59" s="548"/>
      <c r="AL59" s="548"/>
      <c r="AM59" s="548"/>
      <c r="AN59" s="548"/>
      <c r="AO59" s="548"/>
      <c r="AP59" s="548"/>
      <c r="AQ59" s="548"/>
      <c r="AR59" s="548"/>
      <c r="AS59" s="548"/>
      <c r="AT59" s="548"/>
      <c r="AU59" s="548"/>
      <c r="AV59" s="548"/>
      <c r="AW59" s="548"/>
      <c r="AX59" s="548"/>
      <c r="AY59" s="548"/>
      <c r="AZ59" s="548"/>
      <c r="BA59" s="548"/>
      <c r="BB59" s="548"/>
      <c r="BC59" s="548"/>
      <c r="BD59" s="548"/>
      <c r="BE59" s="548"/>
      <c r="BF59" s="548"/>
      <c r="BG59" s="548"/>
      <c r="BH59" s="54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555</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934</v>
      </c>
      <c r="C61" s="878"/>
      <c r="D61" s="878"/>
      <c r="E61" s="878"/>
      <c r="F61" s="878"/>
      <c r="G61" s="878"/>
      <c r="H61" s="878"/>
      <c r="I61" s="878"/>
      <c r="J61" s="878"/>
      <c r="K61" s="878"/>
      <c r="L61" s="878"/>
      <c r="M61" s="878"/>
      <c r="N61" s="878"/>
      <c r="O61" s="878"/>
      <c r="P61" s="878"/>
      <c r="Q61" s="878"/>
      <c r="R61" s="878"/>
      <c r="S61" s="878"/>
      <c r="T61" s="878"/>
      <c r="U61" s="879"/>
      <c r="V61" s="880" t="s">
        <v>161</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549" t="s">
        <v>404</v>
      </c>
      <c r="B64" s="550"/>
      <c r="C64" s="550"/>
      <c r="D64" s="550"/>
      <c r="E64" s="550"/>
      <c r="F64" s="550"/>
      <c r="G64" s="550"/>
      <c r="H64" s="550"/>
      <c r="I64" s="550"/>
      <c r="J64" s="550"/>
      <c r="K64" s="550"/>
      <c r="L64" s="550"/>
      <c r="M64" s="550"/>
      <c r="N64" s="550"/>
      <c r="O64" s="550"/>
      <c r="P64" s="550"/>
      <c r="Q64" s="550"/>
      <c r="R64" s="550"/>
      <c r="S64" s="550"/>
      <c r="T64" s="550"/>
      <c r="U64" s="550"/>
      <c r="V64" s="550"/>
      <c r="W64" s="550"/>
      <c r="X64" s="550"/>
      <c r="Y64" s="550"/>
      <c r="Z64" s="550"/>
      <c r="AA64" s="550"/>
      <c r="AB64" s="550"/>
      <c r="AC64" s="550"/>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549" t="s">
        <v>405</v>
      </c>
      <c r="B70" s="550"/>
      <c r="C70" s="550"/>
      <c r="D70" s="550"/>
      <c r="E70" s="550"/>
      <c r="F70" s="550"/>
      <c r="G70" s="550"/>
      <c r="H70" s="290"/>
      <c r="I70" s="290"/>
      <c r="J70" s="290"/>
      <c r="K70" s="290"/>
      <c r="L70" s="290"/>
      <c r="M70" s="290"/>
      <c r="N70" s="290"/>
      <c r="O70" s="290"/>
      <c r="P70" s="290"/>
      <c r="Q70" s="290"/>
      <c r="R70" s="290"/>
      <c r="S70" s="290"/>
      <c r="T70" s="290"/>
      <c r="U70" s="290"/>
      <c r="V70" s="290"/>
      <c r="W70" s="290"/>
      <c r="X70" s="290"/>
      <c r="Y70" s="290"/>
      <c r="Z70" s="290"/>
      <c r="AA70" s="550"/>
      <c r="AB70" s="550"/>
      <c r="AC70" s="550"/>
      <c r="AD70" s="550"/>
      <c r="AE70" s="550"/>
      <c r="AF70" s="550"/>
      <c r="AG70" s="550"/>
      <c r="AH70" s="550"/>
      <c r="AI70" s="550"/>
      <c r="AJ70" s="550"/>
      <c r="AK70" s="550"/>
      <c r="AL70" s="550"/>
      <c r="AM70" s="550"/>
      <c r="AN70" s="550"/>
      <c r="AO70" s="550"/>
      <c r="AP70" s="550"/>
      <c r="AQ70" s="550"/>
      <c r="AR70" s="550"/>
      <c r="AS70" s="550"/>
      <c r="AT70" s="550"/>
      <c r="AU70" s="550"/>
      <c r="AV70" s="550"/>
      <c r="AW70" s="550"/>
      <c r="AX70" s="550"/>
      <c r="AY70" s="550"/>
      <c r="AZ70" s="550"/>
      <c r="BA70" s="550"/>
      <c r="BB70" s="550"/>
      <c r="BC70" s="550"/>
      <c r="BD70" s="550"/>
      <c r="BE70" s="550"/>
      <c r="BF70" s="550"/>
      <c r="BG70" s="550"/>
      <c r="BH70" s="550"/>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548"/>
      <c r="AE73" s="97"/>
      <c r="AF73" s="548"/>
      <c r="AG73" s="548"/>
      <c r="AH73" s="548"/>
      <c r="AI73" s="98"/>
      <c r="AJ73" s="98"/>
      <c r="AK73" s="548"/>
      <c r="AL73" s="548"/>
      <c r="AM73" s="548"/>
      <c r="AN73" s="548"/>
      <c r="AO73" s="548"/>
      <c r="AP73" s="548"/>
      <c r="AQ73" s="548"/>
      <c r="AR73" s="548"/>
      <c r="AS73" s="548"/>
      <c r="AT73" s="548"/>
      <c r="AU73" s="548"/>
      <c r="AV73" s="548"/>
      <c r="AW73" s="548"/>
      <c r="AX73" s="548"/>
      <c r="AY73" s="548"/>
      <c r="AZ73" s="548"/>
      <c r="BA73" s="548"/>
      <c r="BB73" s="548"/>
      <c r="BC73" s="548"/>
      <c r="BD73" s="548"/>
      <c r="BE73" s="548"/>
      <c r="BF73" s="548"/>
      <c r="BG73" s="548"/>
      <c r="BH73" s="548"/>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548"/>
      <c r="AE74" s="97"/>
      <c r="AF74" s="548"/>
      <c r="AG74" s="548"/>
      <c r="AH74" s="548"/>
      <c r="AI74" s="98"/>
      <c r="AJ74" s="98"/>
      <c r="AK74" s="548"/>
      <c r="AL74" s="548"/>
      <c r="AM74" s="548"/>
      <c r="AN74" s="548"/>
      <c r="AO74" s="548"/>
      <c r="AP74" s="548"/>
      <c r="AQ74" s="548"/>
      <c r="AR74" s="548"/>
      <c r="AS74" s="548"/>
      <c r="AT74" s="548"/>
      <c r="AU74" s="548"/>
      <c r="AV74" s="548"/>
      <c r="AW74" s="548"/>
      <c r="AX74" s="548"/>
      <c r="AY74" s="548"/>
      <c r="AZ74" s="548"/>
      <c r="BA74" s="548"/>
      <c r="BB74" s="548"/>
      <c r="BC74" s="548"/>
      <c r="BD74" s="548"/>
      <c r="BE74" s="548"/>
      <c r="BF74" s="548"/>
      <c r="BG74" s="548"/>
      <c r="BH74" s="548"/>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548"/>
      <c r="AE75" s="97"/>
      <c r="AF75" s="548"/>
      <c r="AG75" s="548"/>
      <c r="AH75" s="548"/>
      <c r="AI75" s="98"/>
      <c r="AJ75" s="98"/>
      <c r="AK75" s="548"/>
      <c r="AL75" s="548"/>
      <c r="AM75" s="548"/>
      <c r="AN75" s="548"/>
      <c r="AO75" s="548"/>
      <c r="AP75" s="548"/>
      <c r="AQ75" s="548"/>
      <c r="AR75" s="548"/>
      <c r="AS75" s="548"/>
      <c r="AT75" s="548"/>
      <c r="AU75" s="548"/>
      <c r="AV75" s="548"/>
      <c r="AW75" s="548"/>
      <c r="AX75" s="548"/>
      <c r="AY75" s="548"/>
      <c r="AZ75" s="548"/>
      <c r="BA75" s="548"/>
      <c r="BB75" s="548"/>
      <c r="BC75" s="548"/>
      <c r="BD75" s="548"/>
      <c r="BE75" s="548"/>
      <c r="BF75" s="548"/>
      <c r="BG75" s="548"/>
      <c r="BH75" s="548"/>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548"/>
      <c r="AE76" s="97"/>
      <c r="AF76" s="548"/>
      <c r="AG76" s="548"/>
      <c r="AH76" s="548"/>
      <c r="AI76" s="98"/>
      <c r="AJ76" s="98"/>
      <c r="AK76" s="548"/>
      <c r="AL76" s="548"/>
      <c r="AM76" s="548"/>
      <c r="AN76" s="548"/>
      <c r="AO76" s="548"/>
      <c r="AP76" s="548"/>
      <c r="AQ76" s="548"/>
      <c r="AR76" s="548"/>
      <c r="AS76" s="548"/>
      <c r="AT76" s="548"/>
      <c r="AU76" s="548"/>
      <c r="AV76" s="548"/>
      <c r="AW76" s="548"/>
      <c r="AX76" s="548"/>
      <c r="AY76" s="548"/>
      <c r="AZ76" s="548"/>
      <c r="BA76" s="548"/>
      <c r="BB76" s="548"/>
      <c r="BC76" s="548"/>
      <c r="BD76" s="548"/>
      <c r="BE76" s="548"/>
      <c r="BF76" s="548"/>
      <c r="BG76" s="548"/>
      <c r="BH76" s="548"/>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546"/>
      <c r="C77" s="544"/>
      <c r="D77" s="544"/>
      <c r="E77" s="544"/>
      <c r="F77" s="544"/>
      <c r="G77" s="547"/>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548"/>
      <c r="AE77" s="97"/>
      <c r="AF77" s="548"/>
      <c r="AG77" s="548"/>
      <c r="AH77" s="548"/>
      <c r="AI77" s="98"/>
      <c r="AJ77" s="98"/>
      <c r="AK77" s="548"/>
      <c r="AL77" s="548"/>
      <c r="AM77" s="548"/>
      <c r="AN77" s="548"/>
      <c r="AO77" s="548"/>
      <c r="AP77" s="548"/>
      <c r="AQ77" s="548"/>
      <c r="AR77" s="548"/>
      <c r="AS77" s="548"/>
      <c r="AT77" s="548"/>
      <c r="AU77" s="548"/>
      <c r="AV77" s="548"/>
      <c r="AW77" s="548"/>
      <c r="AX77" s="548"/>
      <c r="AY77" s="548"/>
      <c r="AZ77" s="548"/>
      <c r="BA77" s="548"/>
      <c r="BB77" s="548"/>
      <c r="BC77" s="548"/>
      <c r="BD77" s="548"/>
      <c r="BE77" s="548"/>
      <c r="BF77" s="548"/>
      <c r="BG77" s="548"/>
      <c r="BH77" s="548"/>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548"/>
      <c r="AE78" s="97"/>
      <c r="AF78" s="548"/>
      <c r="AG78" s="548"/>
      <c r="AH78" s="548"/>
      <c r="AI78" s="98"/>
      <c r="AJ78" s="98"/>
      <c r="AK78" s="548"/>
      <c r="AL78" s="548"/>
      <c r="AM78" s="548"/>
      <c r="AN78" s="548"/>
      <c r="AO78" s="548"/>
      <c r="AP78" s="548"/>
      <c r="AQ78" s="548"/>
      <c r="AR78" s="548"/>
      <c r="AS78" s="548"/>
      <c r="AT78" s="548"/>
      <c r="AU78" s="548"/>
      <c r="AV78" s="548"/>
      <c r="AW78" s="548"/>
      <c r="AX78" s="548"/>
      <c r="AY78" s="548"/>
      <c r="AZ78" s="548"/>
      <c r="BA78" s="548"/>
      <c r="BB78" s="548"/>
      <c r="BC78" s="548"/>
      <c r="BD78" s="548"/>
      <c r="BE78" s="548"/>
      <c r="BF78" s="548"/>
      <c r="BG78" s="548"/>
      <c r="BH78" s="548"/>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548"/>
      <c r="AE79" s="97"/>
      <c r="AF79" s="548"/>
      <c r="AG79" s="548"/>
      <c r="AH79" s="548"/>
      <c r="AI79" s="98"/>
      <c r="AJ79" s="98"/>
      <c r="AK79" s="548"/>
      <c r="AL79" s="548"/>
      <c r="AM79" s="548"/>
      <c r="AN79" s="548"/>
      <c r="AO79" s="548"/>
      <c r="AP79" s="548"/>
      <c r="AQ79" s="548"/>
      <c r="AR79" s="548"/>
      <c r="AS79" s="548"/>
      <c r="AT79" s="548"/>
      <c r="AU79" s="548"/>
      <c r="AV79" s="548"/>
      <c r="AW79" s="548"/>
      <c r="AX79" s="548"/>
      <c r="AY79" s="548"/>
      <c r="AZ79" s="548"/>
      <c r="BA79" s="548"/>
      <c r="BB79" s="548"/>
      <c r="BC79" s="548"/>
      <c r="BD79" s="548"/>
      <c r="BE79" s="548"/>
      <c r="BF79" s="548"/>
      <c r="BG79" s="548"/>
      <c r="BH79" s="548"/>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549" t="s">
        <v>406</v>
      </c>
      <c r="B80" s="550"/>
      <c r="C80" s="550"/>
      <c r="D80" s="550"/>
      <c r="E80" s="550"/>
      <c r="F80" s="550"/>
      <c r="G80" s="550"/>
      <c r="H80" s="290"/>
      <c r="I80" s="290"/>
      <c r="J80" s="290"/>
      <c r="K80" s="290"/>
      <c r="L80" s="290"/>
      <c r="M80" s="290"/>
      <c r="N80" s="290"/>
      <c r="O80" s="290"/>
      <c r="P80" s="290"/>
      <c r="Q80" s="290"/>
      <c r="R80" s="290"/>
      <c r="S80" s="290"/>
      <c r="T80" s="290"/>
      <c r="U80" s="290"/>
      <c r="V80" s="290"/>
      <c r="W80" s="290"/>
      <c r="X80" s="290"/>
      <c r="Y80" s="290"/>
      <c r="Z80" s="290"/>
      <c r="AA80" s="550"/>
      <c r="AB80" s="550"/>
      <c r="AC80" s="550"/>
      <c r="AD80" s="550"/>
      <c r="AE80" s="550"/>
      <c r="AF80" s="550"/>
      <c r="AG80" s="550"/>
      <c r="AH80" s="550"/>
      <c r="AI80" s="550"/>
      <c r="AJ80" s="550"/>
      <c r="AK80" s="550"/>
      <c r="AL80" s="550"/>
      <c r="AM80" s="550"/>
      <c r="AN80" s="550"/>
      <c r="AO80" s="550"/>
      <c r="AP80" s="550"/>
      <c r="AQ80" s="550"/>
      <c r="AR80" s="550"/>
      <c r="AS80" s="550"/>
      <c r="AT80" s="550"/>
      <c r="AU80" s="550"/>
      <c r="AV80" s="550"/>
      <c r="AW80" s="550"/>
      <c r="AX80" s="550"/>
      <c r="AY80" s="550"/>
      <c r="AZ80" s="550"/>
      <c r="BA80" s="550"/>
      <c r="BB80" s="550"/>
      <c r="BC80" s="550"/>
      <c r="BD80" s="550"/>
      <c r="BE80" s="550"/>
      <c r="BF80" s="550"/>
      <c r="BG80" s="550"/>
      <c r="BH80" s="550"/>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5" priority="4" operator="equal">
      <formula>""</formula>
    </cfRule>
  </conditionalFormatting>
  <conditionalFormatting sqref="AG4">
    <cfRule type="cellIs" dxfId="104" priority="3" operator="equal">
      <formula>""</formula>
    </cfRule>
  </conditionalFormatting>
  <conditionalFormatting sqref="H29">
    <cfRule type="cellIs" dxfId="103" priority="1" operator="equal">
      <formula>""</formula>
    </cfRule>
  </conditionalFormatting>
  <conditionalFormatting sqref="H28">
    <cfRule type="cellIs" dxfId="102"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676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676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22" zoomScaleNormal="100" workbookViewId="0">
      <selection activeCell="L39" sqref="L39"/>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876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876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869</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877</v>
      </c>
      <c r="F5" s="9"/>
      <c r="G5" s="419"/>
      <c r="H5" s="419"/>
      <c r="I5" s="419"/>
      <c r="J5" s="419"/>
      <c r="K5" s="419"/>
      <c r="L5" s="419"/>
      <c r="M5" s="419"/>
      <c r="N5" s="419"/>
      <c r="O5" s="419"/>
      <c r="P5" s="419"/>
      <c r="Q5" s="419"/>
      <c r="R5" s="419"/>
      <c r="S5" s="419"/>
      <c r="T5" s="419"/>
      <c r="U5" s="11"/>
      <c r="V5" s="419"/>
      <c r="W5" s="419"/>
      <c r="X5" s="419"/>
      <c r="Y5" s="419"/>
      <c r="Z5" s="419"/>
      <c r="AA5" s="419"/>
      <c r="AB5" s="419"/>
      <c r="AC5" s="419"/>
      <c r="AD5" s="419"/>
      <c r="AE5" s="419"/>
      <c r="AF5" s="419"/>
      <c r="AG5" s="419"/>
      <c r="AH5" s="419"/>
      <c r="AI5" s="419"/>
      <c r="AJ5" s="419"/>
      <c r="AK5" s="419"/>
      <c r="AL5" s="419"/>
      <c r="AM5" s="419"/>
      <c r="AN5" s="419"/>
      <c r="AO5" s="419"/>
      <c r="AP5" s="419"/>
      <c r="AQ5" s="419"/>
      <c r="AR5" s="419"/>
      <c r="AS5" s="419"/>
      <c r="AT5" s="419"/>
      <c r="AU5" s="419"/>
      <c r="AV5" s="419"/>
      <c r="AW5" s="419"/>
      <c r="AX5" s="419"/>
      <c r="AY5" s="419"/>
      <c r="AZ5" s="419"/>
      <c r="BA5" s="419"/>
      <c r="BB5" s="419"/>
      <c r="BC5" s="419"/>
      <c r="BD5" s="419"/>
      <c r="BE5" s="419"/>
      <c r="BF5" s="419"/>
      <c r="BG5" s="419"/>
      <c r="BH5" s="41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11"/>
      <c r="Y12" s="411"/>
      <c r="Z12" s="411"/>
      <c r="AA12" s="411"/>
      <c r="AB12" s="411"/>
      <c r="AC12" s="411"/>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11"/>
      <c r="Y13" s="411"/>
      <c r="Z13" s="411"/>
      <c r="AA13" s="411"/>
      <c r="AB13" s="411"/>
      <c r="AC13" s="411"/>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11"/>
      <c r="Y14" s="411"/>
      <c r="Z14" s="411"/>
      <c r="AA14" s="411"/>
      <c r="AB14" s="411"/>
      <c r="AC14" s="411"/>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11"/>
      <c r="Y15" s="411"/>
      <c r="Z15" s="411"/>
      <c r="AA15" s="411"/>
      <c r="AB15" s="411"/>
      <c r="AC15" s="411"/>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11"/>
      <c r="Y16" s="411"/>
      <c r="Z16" s="411"/>
      <c r="AA16" s="411"/>
      <c r="AB16" s="411"/>
      <c r="AC16" s="411"/>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11"/>
      <c r="Y17" s="411"/>
      <c r="Z17" s="411"/>
      <c r="AA17" s="411"/>
      <c r="AB17" s="411"/>
      <c r="AC17" s="411"/>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11"/>
      <c r="Y18" s="411"/>
      <c r="Z18" s="411"/>
      <c r="AA18" s="411"/>
      <c r="AB18" s="411"/>
      <c r="AC18" s="411"/>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11"/>
      <c r="Y19" s="411"/>
      <c r="Z19" s="411"/>
      <c r="AA19" s="411"/>
      <c r="AB19" s="411"/>
      <c r="AC19" s="411"/>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11"/>
      <c r="Y20" s="411"/>
      <c r="Z20" s="411"/>
      <c r="AA20" s="411"/>
      <c r="AB20" s="411"/>
      <c r="AC20" s="411"/>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11"/>
      <c r="Y21" s="411"/>
      <c r="Z21" s="411"/>
      <c r="AA21" s="411"/>
      <c r="AB21" s="411"/>
      <c r="AC21" s="411"/>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11"/>
      <c r="Y22" s="411"/>
      <c r="Z22" s="411"/>
      <c r="AA22" s="411"/>
      <c r="AB22" s="411"/>
      <c r="AC22" s="411"/>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878</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951</v>
      </c>
      <c r="AS28" s="696"/>
      <c r="AT28" s="696"/>
      <c r="AU28" s="696"/>
      <c r="AV28" s="696"/>
      <c r="AW28" s="696"/>
      <c r="AX28" s="697"/>
      <c r="AY28" s="698" t="s">
        <v>950</v>
      </c>
      <c r="AZ28" s="699"/>
      <c r="BA28" s="699"/>
      <c r="BB28" s="699"/>
      <c r="BC28" s="699"/>
      <c r="BD28" s="699"/>
      <c r="BE28" s="700"/>
      <c r="BF28" s="701" t="s">
        <v>457</v>
      </c>
      <c r="BG28" s="701"/>
      <c r="BH28" s="701"/>
      <c r="BI28" s="702"/>
      <c r="BK28" s="763" t="s">
        <v>554</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941</v>
      </c>
      <c r="C45" s="637"/>
      <c r="D45" s="637"/>
      <c r="E45" s="637"/>
      <c r="F45" s="637"/>
      <c r="G45" s="637"/>
      <c r="H45" s="905" t="str">
        <f>IF(ISERROR(VLOOKUP($B45,項目定義!$B:$X,8,FALSE)),"",VLOOKUP($B45,項目定義!$B:$X,8,FALSE))</f>
        <v>枝番ナンバ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EDA1</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942</v>
      </c>
      <c r="C46" s="746"/>
      <c r="D46" s="746"/>
      <c r="E46" s="746"/>
      <c r="F46" s="746"/>
      <c r="G46" s="746"/>
      <c r="H46" s="861" t="str">
        <f>IF(ISERROR(VLOOKUP($B46,項目定義!$B:$X,8,FALSE)),"",VLOOKUP($B46,項目定義!$B:$X,8,FALSE))</f>
        <v>製版・案件名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EDA2</v>
      </c>
      <c r="Y46" s="641"/>
      <c r="Z46" s="904"/>
      <c r="AA46" s="896"/>
      <c r="AB46" s="648"/>
      <c r="AC46" s="823"/>
      <c r="AD46" s="416"/>
      <c r="AE46" s="97"/>
      <c r="AF46" s="416"/>
      <c r="AG46" s="98"/>
      <c r="AH46" s="416"/>
      <c r="AI46" s="416"/>
      <c r="AJ46" s="416"/>
      <c r="AK46" s="416"/>
      <c r="AL46" s="416"/>
      <c r="AM46" s="416"/>
      <c r="AN46" s="416"/>
      <c r="AO46" s="416"/>
      <c r="AP46" s="416"/>
      <c r="AQ46" s="98"/>
      <c r="AR46" s="416"/>
      <c r="AS46" s="416"/>
      <c r="AT46" s="416"/>
      <c r="AU46" s="416"/>
      <c r="AV46" s="416"/>
      <c r="AW46" s="416"/>
      <c r="AX46" s="416"/>
      <c r="AY46" s="416"/>
      <c r="AZ46" s="416"/>
      <c r="BA46" s="416"/>
      <c r="BB46" s="416"/>
      <c r="BC46" s="416"/>
      <c r="BD46" s="416"/>
      <c r="BE46" s="416"/>
      <c r="BF46" s="416"/>
      <c r="BG46" s="416"/>
      <c r="BH46" s="416"/>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16"/>
      <c r="AE47" s="97"/>
      <c r="AF47" s="416"/>
      <c r="AG47" s="98"/>
      <c r="AH47" s="416"/>
      <c r="AI47" s="416"/>
      <c r="AJ47" s="416"/>
      <c r="AK47" s="416"/>
      <c r="AL47" s="416"/>
      <c r="AM47" s="416"/>
      <c r="AN47" s="416"/>
      <c r="AO47" s="416"/>
      <c r="AP47" s="416"/>
      <c r="AQ47" s="98"/>
      <c r="AR47" s="416"/>
      <c r="AS47" s="416"/>
      <c r="AT47" s="416"/>
      <c r="AU47" s="416"/>
      <c r="AV47" s="416"/>
      <c r="AW47" s="416"/>
      <c r="AX47" s="416"/>
      <c r="AY47" s="416"/>
      <c r="AZ47" s="416"/>
      <c r="BA47" s="416"/>
      <c r="BB47" s="416"/>
      <c r="BC47" s="416"/>
      <c r="BD47" s="416"/>
      <c r="BE47" s="416"/>
      <c r="BF47" s="416"/>
      <c r="BG47" s="416"/>
      <c r="BH47" s="416"/>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16"/>
      <c r="AE48" s="97"/>
      <c r="AF48" s="416"/>
      <c r="AG48" s="98"/>
      <c r="AH48" s="416"/>
      <c r="AI48" s="416"/>
      <c r="AJ48" s="416"/>
      <c r="AK48" s="416"/>
      <c r="AL48" s="416"/>
      <c r="AM48" s="416"/>
      <c r="AN48" s="416"/>
      <c r="AO48" s="416"/>
      <c r="AP48" s="416"/>
      <c r="AQ48" s="98"/>
      <c r="AR48" s="416"/>
      <c r="AS48" s="416"/>
      <c r="AT48" s="416"/>
      <c r="AU48" s="416"/>
      <c r="AV48" s="416"/>
      <c r="AW48" s="416"/>
      <c r="AX48" s="416"/>
      <c r="AY48" s="416"/>
      <c r="AZ48" s="416"/>
      <c r="BA48" s="416"/>
      <c r="BB48" s="416"/>
      <c r="BC48" s="416"/>
      <c r="BD48" s="416"/>
      <c r="BE48" s="416"/>
      <c r="BF48" s="416"/>
      <c r="BG48" s="416"/>
      <c r="BH48" s="416"/>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16"/>
      <c r="AE49" s="97"/>
      <c r="AF49" s="416"/>
      <c r="AG49" s="98"/>
      <c r="AH49" s="416"/>
      <c r="AI49" s="416"/>
      <c r="AJ49" s="416"/>
      <c r="AK49" s="416"/>
      <c r="AL49" s="416"/>
      <c r="AM49" s="416"/>
      <c r="AN49" s="416"/>
      <c r="AO49" s="416"/>
      <c r="AP49" s="416"/>
      <c r="AQ49" s="98"/>
      <c r="AR49" s="416"/>
      <c r="AS49" s="416"/>
      <c r="AT49" s="416"/>
      <c r="AU49" s="416"/>
      <c r="AV49" s="416"/>
      <c r="AW49" s="416"/>
      <c r="AX49" s="416"/>
      <c r="AY49" s="416"/>
      <c r="AZ49" s="416"/>
      <c r="BA49" s="416"/>
      <c r="BB49" s="416"/>
      <c r="BC49" s="416"/>
      <c r="BD49" s="416"/>
      <c r="BE49" s="416"/>
      <c r="BF49" s="416"/>
      <c r="BG49" s="416"/>
      <c r="BH49" s="416"/>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3"/>
      <c r="BL50" s="413"/>
      <c r="BM50" s="413"/>
      <c r="BN50" s="413"/>
      <c r="BO50" s="413"/>
      <c r="BP50" s="413"/>
      <c r="BQ50" s="413"/>
      <c r="BR50" s="413"/>
      <c r="BS50" s="413"/>
      <c r="BT50" s="413"/>
      <c r="BU50" s="413"/>
      <c r="BV50" s="413"/>
      <c r="BW50" s="413"/>
      <c r="BX50" s="413"/>
      <c r="BY50" s="413"/>
      <c r="BZ50" s="413"/>
      <c r="CA50" s="413"/>
      <c r="CB50" s="413"/>
      <c r="CC50" s="413"/>
      <c r="CD50" s="413"/>
      <c r="CE50" s="413"/>
      <c r="CF50" s="413"/>
      <c r="CG50" s="413"/>
      <c r="CH50" s="413"/>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36" t="s">
        <v>941</v>
      </c>
      <c r="C52" s="637"/>
      <c r="D52" s="637"/>
      <c r="E52" s="637"/>
      <c r="F52" s="637"/>
      <c r="G52" s="637"/>
      <c r="H52" s="638" t="str">
        <f>IF(ISERROR(VLOOKUP($B52,項目定義!$B:$X,8,FALSE)),"",VLOOKUP($B52,項目定義!$B:$X,8,FALSE))</f>
        <v>枝番ナンバ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556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944</v>
      </c>
      <c r="B53" s="813" t="s">
        <v>942</v>
      </c>
      <c r="C53" s="746"/>
      <c r="D53" s="746"/>
      <c r="E53" s="746"/>
      <c r="F53" s="746"/>
      <c r="G53" s="746"/>
      <c r="H53" s="638" t="str">
        <f>IF(ISERROR(VLOOKUP($B53,項目定義!$B:$X,8,FALSE)),"",VLOOKUP($B53,項目定義!$B:$X,8,FALSE))</f>
        <v>製版・案件名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t="s">
        <v>30</v>
      </c>
      <c r="Y53" s="648"/>
      <c r="Z53" s="649" t="str">
        <f>IF($X53="","",VLOOKUP($B53,項目定義!$B:$X,18,FALSE))</f>
        <v>EDABANMASTER_3</v>
      </c>
      <c r="AA53" s="644"/>
      <c r="AB53" s="644"/>
      <c r="AC53" s="645"/>
      <c r="AD53" s="416"/>
      <c r="AE53" s="97"/>
      <c r="AF53" s="416"/>
      <c r="AG53" s="416"/>
      <c r="AH53" s="416"/>
      <c r="AI53" s="98"/>
      <c r="AJ53" s="98"/>
      <c r="AK53" s="416"/>
      <c r="AL53" s="416"/>
      <c r="AM53" s="416"/>
      <c r="AN53" s="416"/>
      <c r="AO53" s="416"/>
      <c r="AP53" s="416"/>
      <c r="AQ53" s="416"/>
      <c r="AR53" s="416"/>
      <c r="AS53" s="416"/>
      <c r="AT53" s="416"/>
      <c r="AU53" s="416"/>
      <c r="AV53" s="416"/>
      <c r="AW53" s="416"/>
      <c r="AX53" s="416"/>
      <c r="AY53" s="416"/>
      <c r="AZ53" s="416"/>
      <c r="BA53" s="416"/>
      <c r="BB53" s="416"/>
      <c r="BC53" s="416"/>
      <c r="BD53" s="416"/>
      <c r="BE53" s="416"/>
      <c r="BF53" s="416"/>
      <c r="BG53" s="416"/>
      <c r="BH53" s="416"/>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16"/>
      <c r="AE54" s="97"/>
      <c r="AF54" s="416"/>
      <c r="AG54" s="416"/>
      <c r="AH54" s="416"/>
      <c r="AI54" s="98"/>
      <c r="AJ54" s="98"/>
      <c r="AK54" s="416"/>
      <c r="AL54" s="416"/>
      <c r="AM54" s="416"/>
      <c r="AN54" s="416"/>
      <c r="AO54" s="416"/>
      <c r="AP54" s="416"/>
      <c r="AQ54" s="416"/>
      <c r="AR54" s="416"/>
      <c r="AS54" s="416"/>
      <c r="AT54" s="416"/>
      <c r="AU54" s="416"/>
      <c r="AV54" s="416"/>
      <c r="AW54" s="416"/>
      <c r="AX54" s="416"/>
      <c r="AY54" s="416"/>
      <c r="AZ54" s="416"/>
      <c r="BA54" s="416"/>
      <c r="BB54" s="416"/>
      <c r="BC54" s="416"/>
      <c r="BD54" s="416"/>
      <c r="BE54" s="416"/>
      <c r="BF54" s="416"/>
      <c r="BG54" s="416"/>
      <c r="BH54" s="416"/>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16"/>
      <c r="AE55" s="97"/>
      <c r="AF55" s="416"/>
      <c r="AG55" s="416"/>
      <c r="AH55" s="416"/>
      <c r="AI55" s="98"/>
      <c r="AJ55" s="98"/>
      <c r="AK55" s="416"/>
      <c r="AL55" s="416"/>
      <c r="AM55" s="416"/>
      <c r="AN55" s="416"/>
      <c r="AO55" s="416"/>
      <c r="AP55" s="416"/>
      <c r="AQ55" s="416"/>
      <c r="AR55" s="416"/>
      <c r="AS55" s="416"/>
      <c r="AT55" s="416"/>
      <c r="AU55" s="416"/>
      <c r="AV55" s="416"/>
      <c r="AW55" s="416"/>
      <c r="AX55" s="416"/>
      <c r="AY55" s="416"/>
      <c r="AZ55" s="416"/>
      <c r="BA55" s="416"/>
      <c r="BB55" s="416"/>
      <c r="BC55" s="416"/>
      <c r="BD55" s="416"/>
      <c r="BE55" s="416"/>
      <c r="BF55" s="416"/>
      <c r="BG55" s="416"/>
      <c r="BH55" s="416"/>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t="str">
        <f>IF($H56="","",VLOOKUP($B56,項目定義!$B:$X,12,FALSE))</f>
        <v/>
      </c>
      <c r="O56" s="642"/>
      <c r="P56" s="643" t="str">
        <f>IF($H56="","",VLOOKUP($B56,項目定義!$B:$X,16,FALSE))</f>
        <v/>
      </c>
      <c r="Q56" s="644"/>
      <c r="R56" s="644"/>
      <c r="S56" s="643" t="str">
        <f>IF($H56="","",VLOOKUP($B56,項目定義!$B:$X,15,FALSE))</f>
        <v/>
      </c>
      <c r="T56" s="644"/>
      <c r="U56" s="645"/>
      <c r="V56" s="646"/>
      <c r="W56" s="647"/>
      <c r="X56" s="648"/>
      <c r="Y56" s="648"/>
      <c r="Z56" s="649" t="str">
        <f>IF($X56="","",VLOOKUP($B56,項目定義!$B:$X,18,FALSE))</f>
        <v/>
      </c>
      <c r="AA56" s="644"/>
      <c r="AB56" s="644"/>
      <c r="AC56" s="645"/>
      <c r="AD56" s="416"/>
      <c r="AE56" s="97"/>
      <c r="AF56" s="416"/>
      <c r="AG56" s="416"/>
      <c r="AH56" s="416"/>
      <c r="AI56" s="98"/>
      <c r="AJ56" s="98"/>
      <c r="AK56" s="416"/>
      <c r="AL56" s="416"/>
      <c r="AM56" s="416"/>
      <c r="AN56" s="416"/>
      <c r="AO56" s="416"/>
      <c r="AP56" s="416"/>
      <c r="AQ56" s="416"/>
      <c r="AR56" s="416"/>
      <c r="AS56" s="416"/>
      <c r="AT56" s="416"/>
      <c r="AU56" s="416"/>
      <c r="AV56" s="416"/>
      <c r="AW56" s="416"/>
      <c r="AX56" s="416"/>
      <c r="AY56" s="416"/>
      <c r="AZ56" s="416"/>
      <c r="BA56" s="416"/>
      <c r="BB56" s="416"/>
      <c r="BC56" s="416"/>
      <c r="BD56" s="416"/>
      <c r="BE56" s="416"/>
      <c r="BF56" s="416"/>
      <c r="BG56" s="416"/>
      <c r="BH56" s="416"/>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911"/>
      <c r="O57" s="820"/>
      <c r="P57" s="643"/>
      <c r="Q57" s="644"/>
      <c r="R57" s="912"/>
      <c r="S57" s="643"/>
      <c r="T57" s="644"/>
      <c r="U57" s="645"/>
      <c r="V57" s="646"/>
      <c r="W57" s="647"/>
      <c r="X57" s="648"/>
      <c r="Y57" s="648"/>
      <c r="Z57" s="649" t="str">
        <f>IF($X57="","",VLOOKUP($B57,項目定義!$B:$X,18,FALSE))</f>
        <v/>
      </c>
      <c r="AA57" s="644"/>
      <c r="AB57" s="644"/>
      <c r="AC57" s="645"/>
      <c r="AD57" s="416"/>
      <c r="AE57" s="97"/>
      <c r="AF57" s="416"/>
      <c r="AG57" s="416"/>
      <c r="AH57" s="416"/>
      <c r="AI57" s="98"/>
      <c r="AJ57" s="98"/>
      <c r="AK57" s="416"/>
      <c r="AL57" s="416"/>
      <c r="AM57" s="416"/>
      <c r="AN57" s="416"/>
      <c r="AO57" s="416"/>
      <c r="AP57" s="416"/>
      <c r="AQ57" s="416"/>
      <c r="AR57" s="416"/>
      <c r="AS57" s="416"/>
      <c r="AT57" s="416"/>
      <c r="AU57" s="416"/>
      <c r="AV57" s="416"/>
      <c r="AW57" s="416"/>
      <c r="AX57" s="416"/>
      <c r="AY57" s="416"/>
      <c r="AZ57" s="416"/>
      <c r="BA57" s="416"/>
      <c r="BB57" s="416"/>
      <c r="BC57" s="416"/>
      <c r="BD57" s="416"/>
      <c r="BE57" s="416"/>
      <c r="BF57" s="416"/>
      <c r="BG57" s="416"/>
      <c r="BH57" s="416"/>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16"/>
      <c r="AE58" s="97"/>
      <c r="AF58" s="416"/>
      <c r="AG58" s="416"/>
      <c r="AH58" s="416"/>
      <c r="AI58" s="98"/>
      <c r="AJ58" s="98"/>
      <c r="AK58" s="416"/>
      <c r="AL58" s="416"/>
      <c r="AM58" s="416"/>
      <c r="AN58" s="416"/>
      <c r="AO58" s="416"/>
      <c r="AP58" s="416"/>
      <c r="AQ58" s="416"/>
      <c r="AR58" s="416"/>
      <c r="AS58" s="416"/>
      <c r="AT58" s="416"/>
      <c r="AU58" s="416"/>
      <c r="AV58" s="416"/>
      <c r="AW58" s="416"/>
      <c r="AX58" s="416"/>
      <c r="AY58" s="416"/>
      <c r="AZ58" s="416"/>
      <c r="BA58" s="416"/>
      <c r="BB58" s="416"/>
      <c r="BC58" s="416"/>
      <c r="BD58" s="416"/>
      <c r="BE58" s="416"/>
      <c r="BF58" s="416"/>
      <c r="BG58" s="416"/>
      <c r="BH58" s="41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16"/>
      <c r="AE59" s="97"/>
      <c r="AF59" s="416"/>
      <c r="AG59" s="416"/>
      <c r="AH59" s="416"/>
      <c r="AI59" s="98"/>
      <c r="AJ59" s="98"/>
      <c r="AK59" s="416"/>
      <c r="AL59" s="416"/>
      <c r="AM59" s="416"/>
      <c r="AN59" s="416"/>
      <c r="AO59" s="416"/>
      <c r="AP59" s="416"/>
      <c r="AQ59" s="416"/>
      <c r="AR59" s="416"/>
      <c r="AS59" s="416"/>
      <c r="AT59" s="416"/>
      <c r="AU59" s="416"/>
      <c r="AV59" s="416"/>
      <c r="AW59" s="416"/>
      <c r="AX59" s="416"/>
      <c r="AY59" s="416"/>
      <c r="AZ59" s="416"/>
      <c r="BA59" s="416"/>
      <c r="BB59" s="416"/>
      <c r="BC59" s="416"/>
      <c r="BD59" s="416"/>
      <c r="BE59" s="416"/>
      <c r="BF59" s="416"/>
      <c r="BG59" s="416"/>
      <c r="BH59" s="41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555</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17" t="s">
        <v>404</v>
      </c>
      <c r="B64" s="418"/>
      <c r="C64" s="418"/>
      <c r="D64" s="418"/>
      <c r="E64" s="418"/>
      <c r="F64" s="418"/>
      <c r="G64" s="418"/>
      <c r="H64" s="418"/>
      <c r="I64" s="418"/>
      <c r="J64" s="418"/>
      <c r="K64" s="418"/>
      <c r="L64" s="418"/>
      <c r="M64" s="418"/>
      <c r="N64" s="418"/>
      <c r="O64" s="418"/>
      <c r="P64" s="418"/>
      <c r="Q64" s="418"/>
      <c r="R64" s="418"/>
      <c r="S64" s="418"/>
      <c r="T64" s="418"/>
      <c r="U64" s="418"/>
      <c r="V64" s="418"/>
      <c r="W64" s="418"/>
      <c r="X64" s="418"/>
      <c r="Y64" s="418"/>
      <c r="Z64" s="418"/>
      <c r="AA64" s="418"/>
      <c r="AB64" s="418"/>
      <c r="AC64" s="418"/>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17" t="s">
        <v>405</v>
      </c>
      <c r="B70" s="418"/>
      <c r="C70" s="418"/>
      <c r="D70" s="418"/>
      <c r="E70" s="418"/>
      <c r="F70" s="418"/>
      <c r="G70" s="418"/>
      <c r="H70" s="290"/>
      <c r="I70" s="290"/>
      <c r="J70" s="290"/>
      <c r="K70" s="290"/>
      <c r="L70" s="290"/>
      <c r="M70" s="290"/>
      <c r="N70" s="290"/>
      <c r="O70" s="290"/>
      <c r="P70" s="290"/>
      <c r="Q70" s="290"/>
      <c r="R70" s="290"/>
      <c r="S70" s="290"/>
      <c r="T70" s="290"/>
      <c r="U70" s="290"/>
      <c r="V70" s="290"/>
      <c r="W70" s="290"/>
      <c r="X70" s="290"/>
      <c r="Y70" s="290"/>
      <c r="Z70" s="290"/>
      <c r="AA70" s="418"/>
      <c r="AB70" s="418"/>
      <c r="AC70" s="418"/>
      <c r="AD70" s="418"/>
      <c r="AE70" s="418"/>
      <c r="AF70" s="418"/>
      <c r="AG70" s="418"/>
      <c r="AH70" s="418"/>
      <c r="AI70" s="418"/>
      <c r="AJ70" s="418"/>
      <c r="AK70" s="418"/>
      <c r="AL70" s="418"/>
      <c r="AM70" s="418"/>
      <c r="AN70" s="418"/>
      <c r="AO70" s="418"/>
      <c r="AP70" s="418"/>
      <c r="AQ70" s="418"/>
      <c r="AR70" s="418"/>
      <c r="AS70" s="418"/>
      <c r="AT70" s="418"/>
      <c r="AU70" s="418"/>
      <c r="AV70" s="418"/>
      <c r="AW70" s="418"/>
      <c r="AX70" s="418"/>
      <c r="AY70" s="418"/>
      <c r="AZ70" s="418"/>
      <c r="BA70" s="418"/>
      <c r="BB70" s="418"/>
      <c r="BC70" s="418"/>
      <c r="BD70" s="418"/>
      <c r="BE70" s="418"/>
      <c r="BF70" s="418"/>
      <c r="BG70" s="418"/>
      <c r="BH70" s="418"/>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16"/>
      <c r="AE73" s="97"/>
      <c r="AF73" s="416"/>
      <c r="AG73" s="416"/>
      <c r="AH73" s="416"/>
      <c r="AI73" s="98"/>
      <c r="AJ73" s="98"/>
      <c r="AK73" s="416"/>
      <c r="AL73" s="416"/>
      <c r="AM73" s="416"/>
      <c r="AN73" s="416"/>
      <c r="AO73" s="416"/>
      <c r="AP73" s="416"/>
      <c r="AQ73" s="416"/>
      <c r="AR73" s="416"/>
      <c r="AS73" s="416"/>
      <c r="AT73" s="416"/>
      <c r="AU73" s="416"/>
      <c r="AV73" s="416"/>
      <c r="AW73" s="416"/>
      <c r="AX73" s="416"/>
      <c r="AY73" s="416"/>
      <c r="AZ73" s="416"/>
      <c r="BA73" s="416"/>
      <c r="BB73" s="416"/>
      <c r="BC73" s="416"/>
      <c r="BD73" s="416"/>
      <c r="BE73" s="416"/>
      <c r="BF73" s="416"/>
      <c r="BG73" s="416"/>
      <c r="BH73" s="416"/>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16"/>
      <c r="AE74" s="97"/>
      <c r="AF74" s="416"/>
      <c r="AG74" s="416"/>
      <c r="AH74" s="416"/>
      <c r="AI74" s="98"/>
      <c r="AJ74" s="98"/>
      <c r="AK74" s="416"/>
      <c r="AL74" s="416"/>
      <c r="AM74" s="416"/>
      <c r="AN74" s="416"/>
      <c r="AO74" s="416"/>
      <c r="AP74" s="416"/>
      <c r="AQ74" s="416"/>
      <c r="AR74" s="416"/>
      <c r="AS74" s="416"/>
      <c r="AT74" s="416"/>
      <c r="AU74" s="416"/>
      <c r="AV74" s="416"/>
      <c r="AW74" s="416"/>
      <c r="AX74" s="416"/>
      <c r="AY74" s="416"/>
      <c r="AZ74" s="416"/>
      <c r="BA74" s="416"/>
      <c r="BB74" s="416"/>
      <c r="BC74" s="416"/>
      <c r="BD74" s="416"/>
      <c r="BE74" s="416"/>
      <c r="BF74" s="416"/>
      <c r="BG74" s="416"/>
      <c r="BH74" s="416"/>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16"/>
      <c r="AE75" s="97"/>
      <c r="AF75" s="416"/>
      <c r="AG75" s="416"/>
      <c r="AH75" s="416"/>
      <c r="AI75" s="98"/>
      <c r="AJ75" s="98"/>
      <c r="AK75" s="416"/>
      <c r="AL75" s="416"/>
      <c r="AM75" s="416"/>
      <c r="AN75" s="416"/>
      <c r="AO75" s="416"/>
      <c r="AP75" s="416"/>
      <c r="AQ75" s="416"/>
      <c r="AR75" s="416"/>
      <c r="AS75" s="416"/>
      <c r="AT75" s="416"/>
      <c r="AU75" s="416"/>
      <c r="AV75" s="416"/>
      <c r="AW75" s="416"/>
      <c r="AX75" s="416"/>
      <c r="AY75" s="416"/>
      <c r="AZ75" s="416"/>
      <c r="BA75" s="416"/>
      <c r="BB75" s="416"/>
      <c r="BC75" s="416"/>
      <c r="BD75" s="416"/>
      <c r="BE75" s="416"/>
      <c r="BF75" s="416"/>
      <c r="BG75" s="416"/>
      <c r="BH75" s="416"/>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16"/>
      <c r="AE76" s="97"/>
      <c r="AF76" s="416"/>
      <c r="AG76" s="416"/>
      <c r="AH76" s="416"/>
      <c r="AI76" s="98"/>
      <c r="AJ76" s="98"/>
      <c r="AK76" s="416"/>
      <c r="AL76" s="416"/>
      <c r="AM76" s="416"/>
      <c r="AN76" s="416"/>
      <c r="AO76" s="416"/>
      <c r="AP76" s="416"/>
      <c r="AQ76" s="416"/>
      <c r="AR76" s="416"/>
      <c r="AS76" s="416"/>
      <c r="AT76" s="416"/>
      <c r="AU76" s="416"/>
      <c r="AV76" s="416"/>
      <c r="AW76" s="416"/>
      <c r="AX76" s="416"/>
      <c r="AY76" s="416"/>
      <c r="AZ76" s="416"/>
      <c r="BA76" s="416"/>
      <c r="BB76" s="416"/>
      <c r="BC76" s="416"/>
      <c r="BD76" s="416"/>
      <c r="BE76" s="416"/>
      <c r="BF76" s="416"/>
      <c r="BG76" s="416"/>
      <c r="BH76" s="416"/>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14"/>
      <c r="C77" s="412"/>
      <c r="D77" s="412"/>
      <c r="E77" s="412"/>
      <c r="F77" s="412"/>
      <c r="G77" s="415"/>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16"/>
      <c r="AE77" s="97"/>
      <c r="AF77" s="416"/>
      <c r="AG77" s="416"/>
      <c r="AH77" s="416"/>
      <c r="AI77" s="98"/>
      <c r="AJ77" s="98"/>
      <c r="AK77" s="416"/>
      <c r="AL77" s="416"/>
      <c r="AM77" s="416"/>
      <c r="AN77" s="416"/>
      <c r="AO77" s="416"/>
      <c r="AP77" s="416"/>
      <c r="AQ77" s="416"/>
      <c r="AR77" s="416"/>
      <c r="AS77" s="416"/>
      <c r="AT77" s="416"/>
      <c r="AU77" s="416"/>
      <c r="AV77" s="416"/>
      <c r="AW77" s="416"/>
      <c r="AX77" s="416"/>
      <c r="AY77" s="416"/>
      <c r="AZ77" s="416"/>
      <c r="BA77" s="416"/>
      <c r="BB77" s="416"/>
      <c r="BC77" s="416"/>
      <c r="BD77" s="416"/>
      <c r="BE77" s="416"/>
      <c r="BF77" s="416"/>
      <c r="BG77" s="416"/>
      <c r="BH77" s="416"/>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16"/>
      <c r="AE78" s="97"/>
      <c r="AF78" s="416"/>
      <c r="AG78" s="416"/>
      <c r="AH78" s="416"/>
      <c r="AI78" s="98"/>
      <c r="AJ78" s="98"/>
      <c r="AK78" s="416"/>
      <c r="AL78" s="416"/>
      <c r="AM78" s="416"/>
      <c r="AN78" s="416"/>
      <c r="AO78" s="416"/>
      <c r="AP78" s="416"/>
      <c r="AQ78" s="416"/>
      <c r="AR78" s="416"/>
      <c r="AS78" s="416"/>
      <c r="AT78" s="416"/>
      <c r="AU78" s="416"/>
      <c r="AV78" s="416"/>
      <c r="AW78" s="416"/>
      <c r="AX78" s="416"/>
      <c r="AY78" s="416"/>
      <c r="AZ78" s="416"/>
      <c r="BA78" s="416"/>
      <c r="BB78" s="416"/>
      <c r="BC78" s="416"/>
      <c r="BD78" s="416"/>
      <c r="BE78" s="416"/>
      <c r="BF78" s="416"/>
      <c r="BG78" s="416"/>
      <c r="BH78" s="416"/>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16"/>
      <c r="AE79" s="97"/>
      <c r="AF79" s="416"/>
      <c r="AG79" s="416"/>
      <c r="AH79" s="416"/>
      <c r="AI79" s="98"/>
      <c r="AJ79" s="98"/>
      <c r="AK79" s="416"/>
      <c r="AL79" s="416"/>
      <c r="AM79" s="416"/>
      <c r="AN79" s="416"/>
      <c r="AO79" s="416"/>
      <c r="AP79" s="416"/>
      <c r="AQ79" s="416"/>
      <c r="AR79" s="416"/>
      <c r="AS79" s="416"/>
      <c r="AT79" s="416"/>
      <c r="AU79" s="416"/>
      <c r="AV79" s="416"/>
      <c r="AW79" s="416"/>
      <c r="AX79" s="416"/>
      <c r="AY79" s="416"/>
      <c r="AZ79" s="416"/>
      <c r="BA79" s="416"/>
      <c r="BB79" s="416"/>
      <c r="BC79" s="416"/>
      <c r="BD79" s="416"/>
      <c r="BE79" s="416"/>
      <c r="BF79" s="416"/>
      <c r="BG79" s="416"/>
      <c r="BH79" s="416"/>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17" t="s">
        <v>406</v>
      </c>
      <c r="B80" s="418"/>
      <c r="C80" s="418"/>
      <c r="D80" s="418"/>
      <c r="E80" s="418"/>
      <c r="F80" s="418"/>
      <c r="G80" s="418"/>
      <c r="H80" s="290"/>
      <c r="I80" s="290"/>
      <c r="J80" s="290"/>
      <c r="K80" s="290"/>
      <c r="L80" s="290"/>
      <c r="M80" s="290"/>
      <c r="N80" s="290"/>
      <c r="O80" s="290"/>
      <c r="P80" s="290"/>
      <c r="Q80" s="290"/>
      <c r="R80" s="290"/>
      <c r="S80" s="290"/>
      <c r="T80" s="290"/>
      <c r="U80" s="290"/>
      <c r="V80" s="290"/>
      <c r="W80" s="290"/>
      <c r="X80" s="290"/>
      <c r="Y80" s="290"/>
      <c r="Z80" s="290"/>
      <c r="AA80" s="418"/>
      <c r="AB80" s="418"/>
      <c r="AC80" s="418"/>
      <c r="AD80" s="418"/>
      <c r="AE80" s="418"/>
      <c r="AF80" s="418"/>
      <c r="AG80" s="418"/>
      <c r="AH80" s="418"/>
      <c r="AI80" s="418"/>
      <c r="AJ80" s="418"/>
      <c r="AK80" s="418"/>
      <c r="AL80" s="418"/>
      <c r="AM80" s="418"/>
      <c r="AN80" s="418"/>
      <c r="AO80" s="418"/>
      <c r="AP80" s="418"/>
      <c r="AQ80" s="418"/>
      <c r="AR80" s="418"/>
      <c r="AS80" s="418"/>
      <c r="AT80" s="418"/>
      <c r="AU80" s="418"/>
      <c r="AV80" s="418"/>
      <c r="AW80" s="418"/>
      <c r="AX80" s="418"/>
      <c r="AY80" s="418"/>
      <c r="AZ80" s="418"/>
      <c r="BA80" s="418"/>
      <c r="BB80" s="418"/>
      <c r="BC80" s="418"/>
      <c r="BD80" s="418"/>
      <c r="BE80" s="418"/>
      <c r="BF80" s="418"/>
      <c r="BG80" s="418"/>
      <c r="BH80" s="418"/>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861</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861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951</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961</v>
      </c>
      <c r="F5" s="9"/>
      <c r="G5" s="449"/>
      <c r="H5" s="449"/>
      <c r="I5" s="449"/>
      <c r="J5" s="449"/>
      <c r="K5" s="449"/>
      <c r="L5" s="449"/>
      <c r="M5" s="449"/>
      <c r="N5" s="449"/>
      <c r="O5" s="449"/>
      <c r="P5" s="449"/>
      <c r="Q5" s="449"/>
      <c r="R5" s="449"/>
      <c r="S5" s="449"/>
      <c r="T5" s="449"/>
      <c r="U5" s="11"/>
      <c r="V5" s="449"/>
      <c r="W5" s="449"/>
      <c r="X5" s="449"/>
      <c r="Y5" s="449"/>
      <c r="Z5" s="449"/>
      <c r="AA5" s="449"/>
      <c r="AB5" s="449"/>
      <c r="AC5" s="449"/>
      <c r="AD5" s="449"/>
      <c r="AE5" s="449"/>
      <c r="AF5" s="449"/>
      <c r="AG5" s="449"/>
      <c r="AH5" s="449"/>
      <c r="AI5" s="449"/>
      <c r="AJ5" s="449"/>
      <c r="AK5" s="449"/>
      <c r="AL5" s="449"/>
      <c r="AM5" s="449"/>
      <c r="AN5" s="449"/>
      <c r="AO5" s="449"/>
      <c r="AP5" s="449"/>
      <c r="AQ5" s="449"/>
      <c r="AR5" s="449"/>
      <c r="AS5" s="449"/>
      <c r="AT5" s="449"/>
      <c r="AU5" s="449"/>
      <c r="AV5" s="449"/>
      <c r="AW5" s="449"/>
      <c r="AX5" s="449"/>
      <c r="AY5" s="449"/>
      <c r="AZ5" s="449"/>
      <c r="BA5" s="449"/>
      <c r="BB5" s="449"/>
      <c r="BC5" s="449"/>
      <c r="BD5" s="449"/>
      <c r="BE5" s="449"/>
      <c r="BF5" s="449"/>
      <c r="BG5" s="449"/>
      <c r="BH5" s="44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962</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972</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973</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t="s">
        <v>971</v>
      </c>
      <c r="J17" s="408"/>
      <c r="K17" s="408"/>
      <c r="L17" s="408"/>
      <c r="M17" s="408"/>
      <c r="N17" s="408"/>
      <c r="O17" s="408"/>
      <c r="P17" s="408"/>
      <c r="Q17" s="408"/>
      <c r="R17" s="408"/>
      <c r="S17" s="214"/>
      <c r="T17" s="215"/>
      <c r="U17" s="215"/>
      <c r="V17" s="215"/>
      <c r="W17" s="215"/>
      <c r="X17" s="215"/>
      <c r="Y17" s="215"/>
      <c r="Z17" s="215"/>
      <c r="AA17" s="216"/>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t="s">
        <v>601</v>
      </c>
      <c r="J19" s="408"/>
      <c r="K19" s="408"/>
      <c r="L19" s="408"/>
      <c r="M19" s="408"/>
      <c r="N19" s="408"/>
      <c r="O19" s="408"/>
      <c r="P19" s="408"/>
      <c r="Q19" s="408"/>
      <c r="R19" s="408"/>
      <c r="S19" s="214"/>
      <c r="T19" s="215"/>
      <c r="U19" s="215"/>
      <c r="V19" s="215"/>
      <c r="W19" s="215"/>
      <c r="X19" s="215"/>
      <c r="Y19" s="215"/>
      <c r="Z19" s="215"/>
      <c r="AA19" s="215"/>
      <c r="AB19" s="215"/>
      <c r="AC19" s="215"/>
      <c r="AD19" s="216"/>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t="s">
        <v>974</v>
      </c>
      <c r="J21" s="408"/>
      <c r="K21" s="408"/>
      <c r="L21" s="408"/>
      <c r="M21" s="408"/>
      <c r="N21" s="408"/>
      <c r="O21" s="408"/>
      <c r="P21" s="408"/>
      <c r="Q21" s="408"/>
      <c r="R21" s="408"/>
      <c r="S21" s="214"/>
      <c r="T21" s="215"/>
      <c r="U21" s="215"/>
      <c r="V21" s="215"/>
      <c r="W21" s="215"/>
      <c r="X21" s="215"/>
      <c r="Y21" s="216"/>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878</v>
      </c>
      <c r="I34" s="704"/>
      <c r="J34" s="704"/>
      <c r="K34" s="704"/>
      <c r="L34" s="704"/>
      <c r="M34" s="704"/>
      <c r="N34" s="704"/>
      <c r="O34" s="704"/>
      <c r="P34" s="704"/>
      <c r="Q34" s="705"/>
      <c r="R34" s="687" t="s">
        <v>220</v>
      </c>
      <c r="S34" s="688"/>
      <c r="T34" s="688"/>
      <c r="U34" s="689"/>
      <c r="V34" s="696" t="s">
        <v>869</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984</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177" t="s">
        <v>983</v>
      </c>
      <c r="C42" s="98"/>
      <c r="D42" s="98"/>
      <c r="E42" s="98"/>
      <c r="F42" s="98"/>
      <c r="G42" s="98"/>
      <c r="H42" s="794" t="str">
        <f>IF(ISERROR(VLOOKUP($B42,項目定義!$B:$X,8,FALSE)),"",VLOOKUP($B42,項目定義!$B:$X,8,FALSE))</f>
        <v>プロジェクト</v>
      </c>
      <c r="I42" s="795"/>
      <c r="J42" s="795"/>
      <c r="K42" s="795"/>
      <c r="L42" s="795"/>
      <c r="M42" s="796"/>
      <c r="N42" s="797" t="str">
        <f>IF($B42="","",VLOOKUP($B42,項目定義!$B:$X,11,FALSE))</f>
        <v>1 :text</v>
      </c>
      <c r="O42" s="798"/>
      <c r="P42" s="798"/>
      <c r="Q42" s="799"/>
      <c r="R42" s="800">
        <f>IF($H42="","",VLOOKUP($B42,項目定義!$B:$X,5,FALSE))</f>
        <v>8</v>
      </c>
      <c r="S42" s="801"/>
      <c r="T42" s="802">
        <f>IF($H42="","",VLOOKUP($B42,項目定義!$B:$X,12,FALSE))</f>
        <v>10</v>
      </c>
      <c r="U42" s="803"/>
      <c r="V42" s="804" t="str">
        <f>IF($H42="","",VLOOKUP($B42,項目定義!$B:$X,13,FALSE))</f>
        <v>9:ALL OK</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
      </c>
      <c r="AF42" s="798"/>
      <c r="AG42" s="805"/>
      <c r="AH42" s="819" t="str">
        <f>IF($H42="","",VLOOKUP($B42,項目定義!$B:$X,21,FALSE))&amp;""</f>
        <v>PJN</v>
      </c>
      <c r="AI42" s="821"/>
      <c r="AJ42" s="822"/>
      <c r="AK42" s="808"/>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177" t="s">
        <v>941</v>
      </c>
      <c r="C43" s="98"/>
      <c r="D43" s="98"/>
      <c r="E43" s="98"/>
      <c r="F43" s="98"/>
      <c r="G43" s="465"/>
      <c r="H43" s="814" t="str">
        <f>IF(ISERROR(VLOOKUP($B43,項目定義!$B:$X,8,FALSE)),"",VLOOKUP($B43,項目定義!$B:$X,8,FALSE))</f>
        <v>枝番ナンバ</v>
      </c>
      <c r="I43" s="815"/>
      <c r="J43" s="815"/>
      <c r="K43" s="815"/>
      <c r="L43" s="815"/>
      <c r="M43" s="816"/>
      <c r="N43" s="649" t="str">
        <f>IF($B43="","",VLOOKUP($B43,項目定義!$B:$X,11,FALSE))</f>
        <v>1 :text</v>
      </c>
      <c r="O43" s="644"/>
      <c r="P43" s="644"/>
      <c r="Q43" s="645"/>
      <c r="R43" s="817">
        <f>IF($H43="","",VLOOKUP($B43,項目定義!$B:$X,5,FALSE))</f>
        <v>8</v>
      </c>
      <c r="S43" s="818"/>
      <c r="T43" s="819">
        <f>IF($H43="","",VLOOKUP($B43,項目定義!$B:$X,12,FALSE))</f>
        <v>10</v>
      </c>
      <c r="U43" s="820"/>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t="s">
        <v>30</v>
      </c>
      <c r="AL43" s="648"/>
      <c r="AM43" s="648"/>
      <c r="AN43" s="823"/>
      <c r="AO43" s="824"/>
      <c r="AP43" s="825"/>
      <c r="AQ43" s="825"/>
      <c r="AR43" s="826"/>
      <c r="AS43" s="447"/>
      <c r="AT43" s="447"/>
      <c r="AU43" s="447"/>
      <c r="AV43" s="447"/>
      <c r="AW43" s="447"/>
      <c r="AX43" s="447"/>
      <c r="AY43" s="447"/>
      <c r="AZ43" s="447"/>
      <c r="BA43" s="447"/>
      <c r="BB43" s="447"/>
      <c r="BC43" s="447"/>
      <c r="BD43" s="447"/>
      <c r="BE43" s="447"/>
      <c r="BF43" s="447"/>
      <c r="BG43" s="447"/>
      <c r="BH43" s="447"/>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3" t="s">
        <v>125</v>
      </c>
      <c r="B44" s="177" t="s">
        <v>942</v>
      </c>
      <c r="C44" s="98"/>
      <c r="D44" s="98"/>
      <c r="E44" s="98"/>
      <c r="F44" s="98"/>
      <c r="G44" s="465"/>
      <c r="H44" s="814" t="str">
        <f>IF(ISERROR(VLOOKUP($B44,項目定義!$B:$X,8,FALSE)),"",VLOOKUP($B44,項目定義!$B:$X,8,FALSE))</f>
        <v>製版・案件名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913"/>
      <c r="AL44" s="648"/>
      <c r="AM44" s="648"/>
      <c r="AN44" s="823"/>
      <c r="AO44" s="824"/>
      <c r="AP44" s="825"/>
      <c r="AQ44" s="825"/>
      <c r="AR44" s="826"/>
      <c r="AS44" s="447"/>
      <c r="AT44" s="447"/>
      <c r="AU44" s="447"/>
      <c r="AV44" s="447"/>
      <c r="AW44" s="447"/>
      <c r="AX44" s="447"/>
      <c r="AY44" s="447"/>
      <c r="AZ44" s="447"/>
      <c r="BA44" s="447"/>
      <c r="BB44" s="447"/>
      <c r="BC44" s="447"/>
      <c r="BD44" s="447"/>
      <c r="BE44" s="447"/>
      <c r="BF44" s="447"/>
      <c r="BG44" s="447"/>
      <c r="BH44" s="447"/>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970</v>
      </c>
      <c r="C45" s="746"/>
      <c r="D45" s="746"/>
      <c r="E45" s="746"/>
      <c r="F45" s="746"/>
      <c r="G45" s="746"/>
      <c r="H45" s="814" t="str">
        <f>IF(ISERROR(VLOOKUP($B45,項目定義!$B:$X,8,FALSE)),"",VLOOKUP($B45,項目定義!$B:$X,8,FALSE))</f>
        <v>受注金額</v>
      </c>
      <c r="I45" s="815"/>
      <c r="J45" s="815"/>
      <c r="K45" s="815"/>
      <c r="L45" s="815"/>
      <c r="M45" s="816"/>
      <c r="N45" s="649" t="str">
        <f>IF($B45="","",VLOOKUP($B45,項目定義!$B:$X,11,FALSE))</f>
        <v>1 :text</v>
      </c>
      <c r="O45" s="644"/>
      <c r="P45" s="644"/>
      <c r="Q45" s="645"/>
      <c r="R45" s="817">
        <f>IF($H45="","",VLOOKUP($B45,項目定義!$B:$X,5,FALSE))</f>
        <v>8</v>
      </c>
      <c r="S45" s="818"/>
      <c r="T45" s="827">
        <f>IF($H45="","",VLOOKUP($B45,項目定義!$B:$X,12,FALSE))</f>
        <v>10</v>
      </c>
      <c r="U45" s="642"/>
      <c r="V45" s="643" t="str">
        <f>IF($H45="","",VLOOKUP($B45,項目定義!$B:$X,13,FALSE))</f>
        <v>4:半角数字</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47"/>
      <c r="AT45" s="447"/>
      <c r="AU45" s="447"/>
      <c r="AV45" s="447"/>
      <c r="AW45" s="447"/>
      <c r="AX45" s="447"/>
      <c r="AY45" s="447"/>
      <c r="AZ45" s="447"/>
      <c r="BA45" s="447"/>
      <c r="BB45" s="447"/>
      <c r="BC45" s="447"/>
      <c r="BD45" s="447"/>
      <c r="BE45" s="447"/>
      <c r="BF45" s="447"/>
      <c r="BG45" s="447"/>
      <c r="BH45" s="447"/>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3"/>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447"/>
      <c r="AT46" s="447"/>
      <c r="AU46" s="447"/>
      <c r="AV46" s="447"/>
      <c r="AW46" s="447"/>
      <c r="AX46" s="447"/>
      <c r="AY46" s="447"/>
      <c r="AZ46" s="447"/>
      <c r="BA46" s="447"/>
      <c r="BB46" s="447"/>
      <c r="BC46" s="447"/>
      <c r="BD46" s="447"/>
      <c r="BE46" s="447"/>
      <c r="BF46" s="447"/>
      <c r="BG46" s="447"/>
      <c r="BH46" s="447"/>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t="str">
        <f>IF(ISERROR(VLOOKUP($B47,項目定義!$B:$X,8,FALSE)),"",VLOOKUP($B47,項目定義!$B:$X,8,FALSE))</f>
        <v/>
      </c>
      <c r="I47" s="815"/>
      <c r="J47" s="815"/>
      <c r="K47" s="815"/>
      <c r="L47" s="815"/>
      <c r="M47" s="816"/>
      <c r="N47" s="649" t="str">
        <f>IF($B47="","",VLOOKUP($B47,項目定義!$B:$X,11,FALSE))</f>
        <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447"/>
      <c r="AT47" s="447"/>
      <c r="AU47" s="447"/>
      <c r="AV47" s="447"/>
      <c r="AW47" s="447"/>
      <c r="AX47" s="447"/>
      <c r="AY47" s="447"/>
      <c r="AZ47" s="447"/>
      <c r="BA47" s="447"/>
      <c r="BB47" s="447"/>
      <c r="BC47" s="447"/>
      <c r="BD47" s="447"/>
      <c r="BE47" s="447"/>
      <c r="BF47" s="447"/>
      <c r="BG47" s="447"/>
      <c r="BH47" s="447"/>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t="str">
        <f>IF(ISERROR(VLOOKUP($B48,項目定義!$B:$X,8,FALSE)),"",VLOOKUP($B48,項目定義!$B:$X,8,FALSE))</f>
        <v/>
      </c>
      <c r="I48" s="815"/>
      <c r="J48" s="815"/>
      <c r="K48" s="815"/>
      <c r="L48" s="815"/>
      <c r="M48" s="816"/>
      <c r="N48" s="649" t="str">
        <f>IF($B48="","",VLOOKUP($B48,項目定義!$B:$X,11,FALSE))</f>
        <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447"/>
      <c r="AT48" s="447"/>
      <c r="AU48" s="447"/>
      <c r="AV48" s="447"/>
      <c r="AW48" s="447"/>
      <c r="AX48" s="447"/>
      <c r="AY48" s="447"/>
      <c r="AZ48" s="447"/>
      <c r="BA48" s="447"/>
      <c r="BB48" s="447"/>
      <c r="BC48" s="447"/>
      <c r="BD48" s="447"/>
      <c r="BE48" s="447"/>
      <c r="BF48" s="447"/>
      <c r="BG48" s="447"/>
      <c r="BH48" s="447"/>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447"/>
      <c r="AT49" s="447"/>
      <c r="AU49" s="447"/>
      <c r="AV49" s="447"/>
      <c r="AW49" s="447"/>
      <c r="AX49" s="447"/>
      <c r="AY49" s="447"/>
      <c r="AZ49" s="447"/>
      <c r="BA49" s="447"/>
      <c r="BB49" s="447"/>
      <c r="BC49" s="447"/>
      <c r="BD49" s="447"/>
      <c r="BE49" s="447"/>
      <c r="BF49" s="447"/>
      <c r="BG49" s="447"/>
      <c r="BH49" s="447"/>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447"/>
      <c r="AT50" s="447"/>
      <c r="AU50" s="447"/>
      <c r="AV50" s="447"/>
      <c r="AW50" s="447"/>
      <c r="AX50" s="447"/>
      <c r="AY50" s="447"/>
      <c r="AZ50" s="447"/>
      <c r="BA50" s="447"/>
      <c r="BB50" s="447"/>
      <c r="BC50" s="447"/>
      <c r="BD50" s="447"/>
      <c r="BE50" s="447"/>
      <c r="BF50" s="447"/>
      <c r="BG50" s="447"/>
      <c r="BH50" s="447"/>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47"/>
      <c r="AT51" s="447"/>
      <c r="AU51" s="447"/>
      <c r="AV51" s="447"/>
      <c r="AW51" s="447"/>
      <c r="AX51" s="447"/>
      <c r="AY51" s="447"/>
      <c r="AZ51" s="447"/>
      <c r="BA51" s="447"/>
      <c r="BB51" s="447"/>
      <c r="BC51" s="447"/>
      <c r="BD51" s="447"/>
      <c r="BE51" s="447"/>
      <c r="BF51" s="447"/>
      <c r="BG51" s="447"/>
      <c r="BH51" s="447"/>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47"/>
      <c r="AT52" s="447"/>
      <c r="AU52" s="447"/>
      <c r="AV52" s="447"/>
      <c r="AW52" s="447"/>
      <c r="AX52" s="447"/>
      <c r="AY52" s="447"/>
      <c r="AZ52" s="447"/>
      <c r="BA52" s="447"/>
      <c r="BB52" s="447"/>
      <c r="BC52" s="447"/>
      <c r="BD52" s="447"/>
      <c r="BE52" s="447"/>
      <c r="BF52" s="447"/>
      <c r="BG52" s="447"/>
      <c r="BH52" s="447"/>
      <c r="BI52" s="99"/>
      <c r="BK52" s="446"/>
      <c r="BL52" s="446"/>
      <c r="BM52" s="446"/>
      <c r="BN52" s="446"/>
      <c r="BO52" s="446"/>
      <c r="BP52" s="446"/>
      <c r="BQ52" s="446"/>
      <c r="BR52" s="446"/>
      <c r="BS52" s="446"/>
      <c r="BT52" s="446"/>
      <c r="BU52" s="446"/>
      <c r="BV52" s="446"/>
      <c r="BW52" s="446"/>
      <c r="BX52" s="446"/>
      <c r="BY52" s="446"/>
      <c r="BZ52" s="446"/>
      <c r="CA52" s="446"/>
      <c r="CB52" s="446"/>
      <c r="CC52" s="446"/>
      <c r="CD52" s="446"/>
      <c r="CE52" s="446"/>
      <c r="CF52" s="446"/>
      <c r="CG52" s="446"/>
      <c r="CH52" s="44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47"/>
      <c r="AT53" s="447"/>
      <c r="AU53" s="447"/>
      <c r="AV53" s="447"/>
      <c r="AW53" s="447"/>
      <c r="AX53" s="447"/>
      <c r="AY53" s="447"/>
      <c r="AZ53" s="447"/>
      <c r="BA53" s="447"/>
      <c r="BB53" s="447"/>
      <c r="BC53" s="447"/>
      <c r="BD53" s="447"/>
      <c r="BE53" s="447"/>
      <c r="BF53" s="447"/>
      <c r="BG53" s="447"/>
      <c r="BH53" s="44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47"/>
      <c r="AT54" s="447"/>
      <c r="AU54" s="447"/>
      <c r="AV54" s="447"/>
      <c r="AW54" s="447"/>
      <c r="AX54" s="447"/>
      <c r="AY54" s="447"/>
      <c r="AZ54" s="447"/>
      <c r="BA54" s="447"/>
      <c r="BB54" s="447"/>
      <c r="BC54" s="447"/>
      <c r="BD54" s="447"/>
      <c r="BE54" s="447"/>
      <c r="BF54" s="447"/>
      <c r="BG54" s="447"/>
      <c r="BH54" s="447"/>
      <c r="BI54" s="99"/>
      <c r="BK54" s="763" t="s">
        <v>985</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47"/>
      <c r="AT55" s="447"/>
      <c r="AU55" s="447"/>
      <c r="AV55" s="447"/>
      <c r="AW55" s="447"/>
      <c r="AX55" s="447"/>
      <c r="AY55" s="447"/>
      <c r="AZ55" s="447"/>
      <c r="BA55" s="447"/>
      <c r="BB55" s="447"/>
      <c r="BC55" s="447"/>
      <c r="BD55" s="447"/>
      <c r="BE55" s="447"/>
      <c r="BF55" s="447"/>
      <c r="BG55" s="447"/>
      <c r="BH55" s="447"/>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47"/>
      <c r="AT56" s="447"/>
      <c r="AU56" s="447"/>
      <c r="AV56" s="447"/>
      <c r="AW56" s="447"/>
      <c r="AX56" s="447"/>
      <c r="AY56" s="447"/>
      <c r="AZ56" s="447"/>
      <c r="BA56" s="447"/>
      <c r="BB56" s="447"/>
      <c r="BC56" s="447"/>
      <c r="BD56" s="447"/>
      <c r="BE56" s="447"/>
      <c r="BF56" s="447"/>
      <c r="BG56" s="447"/>
      <c r="BH56" s="447"/>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47"/>
      <c r="AT57" s="447"/>
      <c r="AU57" s="447"/>
      <c r="AV57" s="447"/>
      <c r="AW57" s="447"/>
      <c r="AX57" s="447"/>
      <c r="AY57" s="447"/>
      <c r="AZ57" s="447"/>
      <c r="BA57" s="447"/>
      <c r="BB57" s="447"/>
      <c r="BC57" s="447"/>
      <c r="BD57" s="447"/>
      <c r="BE57" s="447"/>
      <c r="BF57" s="447"/>
      <c r="BG57" s="447"/>
      <c r="BH57" s="447"/>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47"/>
      <c r="AT58" s="447"/>
      <c r="AU58" s="447"/>
      <c r="AV58" s="447"/>
      <c r="AW58" s="447"/>
      <c r="AX58" s="447"/>
      <c r="AY58" s="447"/>
      <c r="AZ58" s="447"/>
      <c r="BA58" s="447"/>
      <c r="BB58" s="447"/>
      <c r="BC58" s="447"/>
      <c r="BD58" s="447"/>
      <c r="BE58" s="447"/>
      <c r="BF58" s="447"/>
      <c r="BG58" s="447"/>
      <c r="BH58" s="447"/>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47"/>
      <c r="AT59" s="447"/>
      <c r="AU59" s="447"/>
      <c r="AV59" s="447"/>
      <c r="AW59" s="447"/>
      <c r="AX59" s="447"/>
      <c r="AY59" s="447"/>
      <c r="AZ59" s="447"/>
      <c r="BA59" s="447"/>
      <c r="BB59" s="447"/>
      <c r="BC59" s="447"/>
      <c r="BD59" s="447"/>
      <c r="BE59" s="447"/>
      <c r="BF59" s="447"/>
      <c r="BG59" s="447"/>
      <c r="BH59" s="447"/>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47"/>
      <c r="AT60" s="447"/>
      <c r="AU60" s="447"/>
      <c r="AV60" s="447"/>
      <c r="AW60" s="447"/>
      <c r="AX60" s="447"/>
      <c r="AY60" s="447"/>
      <c r="AZ60" s="447"/>
      <c r="BA60" s="447"/>
      <c r="BB60" s="447"/>
      <c r="BC60" s="447"/>
      <c r="BD60" s="447"/>
      <c r="BE60" s="447"/>
      <c r="BF60" s="447"/>
      <c r="BG60" s="447"/>
      <c r="BH60" s="447"/>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47"/>
      <c r="AT61" s="447"/>
      <c r="AU61" s="447"/>
      <c r="AV61" s="447"/>
      <c r="AW61" s="447"/>
      <c r="AX61" s="447"/>
      <c r="AY61" s="447"/>
      <c r="AZ61" s="447"/>
      <c r="BA61" s="447"/>
      <c r="BB61" s="447"/>
      <c r="BC61" s="447"/>
      <c r="BD61" s="447"/>
      <c r="BE61" s="447"/>
      <c r="BF61" s="447"/>
      <c r="BG61" s="447"/>
      <c r="BH61" s="44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47"/>
      <c r="Z64" s="447"/>
      <c r="AA64" s="447"/>
      <c r="AB64" s="447"/>
      <c r="AC64" s="44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47"/>
      <c r="Z65" s="447"/>
      <c r="AA65" s="447"/>
      <c r="AB65" s="447"/>
      <c r="AC65" s="447"/>
      <c r="AD65" s="447"/>
      <c r="AE65" s="97"/>
      <c r="AF65" s="447"/>
      <c r="AG65" s="447"/>
      <c r="AH65" s="447"/>
      <c r="AI65" s="98"/>
      <c r="AJ65" s="98"/>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47"/>
      <c r="Z66" s="447"/>
      <c r="AA66" s="447"/>
      <c r="AB66" s="447"/>
      <c r="AC66" s="447"/>
      <c r="AD66" s="447"/>
      <c r="AE66" s="97"/>
      <c r="AF66" s="447"/>
      <c r="AG66" s="447"/>
      <c r="AH66" s="447"/>
      <c r="AI66" s="98"/>
      <c r="AJ66" s="98"/>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47"/>
      <c r="Z67" s="447"/>
      <c r="AA67" s="447"/>
      <c r="AB67" s="447"/>
      <c r="AC67" s="447"/>
      <c r="AD67" s="447"/>
      <c r="AE67" s="97"/>
      <c r="AF67" s="447"/>
      <c r="AG67" s="447"/>
      <c r="AH67" s="447"/>
      <c r="AI67" s="98"/>
      <c r="AJ67" s="98"/>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48"/>
      <c r="Z68" s="448"/>
      <c r="AA68" s="448"/>
      <c r="AB68" s="448"/>
      <c r="AC68" s="448"/>
      <c r="AD68" s="448"/>
      <c r="AE68" s="165"/>
      <c r="AF68" s="448"/>
      <c r="AG68" s="448"/>
      <c r="AH68" s="448"/>
      <c r="AI68" s="98"/>
      <c r="AJ68" s="98"/>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861</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861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989</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961</v>
      </c>
      <c r="F5" s="9"/>
      <c r="G5" s="455"/>
      <c r="H5" s="455"/>
      <c r="I5" s="455"/>
      <c r="J5" s="455"/>
      <c r="K5" s="455"/>
      <c r="L5" s="455"/>
      <c r="M5" s="455"/>
      <c r="N5" s="455"/>
      <c r="O5" s="455"/>
      <c r="P5" s="455"/>
      <c r="Q5" s="455"/>
      <c r="R5" s="455"/>
      <c r="S5" s="455"/>
      <c r="T5" s="455"/>
      <c r="U5" s="11"/>
      <c r="V5" s="455"/>
      <c r="W5" s="455"/>
      <c r="X5" s="455"/>
      <c r="Y5" s="455"/>
      <c r="Z5" s="455"/>
      <c r="AA5" s="455"/>
      <c r="AB5" s="455"/>
      <c r="AC5" s="455"/>
      <c r="AD5" s="455"/>
      <c r="AE5" s="455"/>
      <c r="AF5" s="455"/>
      <c r="AG5" s="455"/>
      <c r="AH5" s="455"/>
      <c r="AI5" s="455"/>
      <c r="AJ5" s="455"/>
      <c r="AK5" s="455"/>
      <c r="AL5" s="455"/>
      <c r="AM5" s="455"/>
      <c r="AN5" s="455"/>
      <c r="AO5" s="455"/>
      <c r="AP5" s="455"/>
      <c r="AQ5" s="455"/>
      <c r="AR5" s="455"/>
      <c r="AS5" s="455"/>
      <c r="AT5" s="455"/>
      <c r="AU5" s="455"/>
      <c r="AV5" s="455"/>
      <c r="AW5" s="455"/>
      <c r="AX5" s="455"/>
      <c r="AY5" s="455"/>
      <c r="AZ5" s="455"/>
      <c r="BA5" s="455"/>
      <c r="BB5" s="455"/>
      <c r="BC5" s="455"/>
      <c r="BD5" s="455"/>
      <c r="BE5" s="455"/>
      <c r="BF5" s="455"/>
      <c r="BG5" s="455"/>
      <c r="BH5" s="45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962</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971</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601</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878</v>
      </c>
      <c r="I34" s="704"/>
      <c r="J34" s="704"/>
      <c r="K34" s="704"/>
      <c r="L34" s="704"/>
      <c r="M34" s="704"/>
      <c r="N34" s="704"/>
      <c r="O34" s="704"/>
      <c r="P34" s="704"/>
      <c r="Q34" s="705"/>
      <c r="R34" s="687" t="s">
        <v>220</v>
      </c>
      <c r="S34" s="688"/>
      <c r="T34" s="688"/>
      <c r="U34" s="689"/>
      <c r="V34" s="696" t="s">
        <v>869</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984</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991</v>
      </c>
      <c r="B42" s="813" t="s">
        <v>941</v>
      </c>
      <c r="C42" s="746"/>
      <c r="D42" s="746"/>
      <c r="E42" s="746"/>
      <c r="F42" s="746"/>
      <c r="G42" s="746"/>
      <c r="H42" s="814" t="str">
        <f>IF(ISERROR(VLOOKUP($B42,項目定義!$B:$X,8,FALSE)),"",VLOOKUP($B42,項目定義!$B:$X,8,FALSE))</f>
        <v>枝番ナンバ</v>
      </c>
      <c r="I42" s="815"/>
      <c r="J42" s="815"/>
      <c r="K42" s="815"/>
      <c r="L42" s="815"/>
      <c r="M42" s="816"/>
      <c r="N42" s="649" t="str">
        <f>IF($B42="","",VLOOKUP($B42,項目定義!$B:$X,11,FALSE))</f>
        <v>1 :text</v>
      </c>
      <c r="O42" s="644"/>
      <c r="P42" s="644"/>
      <c r="Q42" s="645"/>
      <c r="R42" s="817">
        <f>IF($H42="","",VLOOKUP($B42,項目定義!$B:$X,5,FALSE))</f>
        <v>8</v>
      </c>
      <c r="S42" s="818"/>
      <c r="T42" s="827">
        <f>IF($H42="","",VLOOKUP($B42,項目定義!$B:$X,12,FALSE))</f>
        <v>10</v>
      </c>
      <c r="U42" s="642"/>
      <c r="V42" s="643" t="str">
        <f>IF($H42="","",VLOOKUP($B42,項目定義!$B:$X,13,FALSE))</f>
        <v>3:半角英数</v>
      </c>
      <c r="W42" s="644"/>
      <c r="X42" s="645"/>
      <c r="Y42" s="643" t="str">
        <f>IF($H42="","",VLOOKUP($B42,項目定義!$B:$X,6,FALSE))</f>
        <v>1:不可(NOT NULL)</v>
      </c>
      <c r="Z42" s="644"/>
      <c r="AA42" s="645"/>
      <c r="AB42" s="643" t="str">
        <f>IF($H42="","",VLOOKUP($B42,項目定義!$B:$X,14,FALSE))</f>
        <v>2:短いの可</v>
      </c>
      <c r="AC42" s="644"/>
      <c r="AD42" s="645"/>
      <c r="AE42" s="643" t="str">
        <f>IF($H42="","",VLOOKUP($B42,項目定義!$B:$X,9,FALSE))&amp;""</f>
        <v/>
      </c>
      <c r="AF42" s="644"/>
      <c r="AG42" s="645"/>
      <c r="AH42" s="819" t="str">
        <f>IF($H42="","",VLOOKUP($B42,項目定義!$B:$X,21,FALSE))&amp;""</f>
        <v/>
      </c>
      <c r="AI42" s="821"/>
      <c r="AJ42" s="822"/>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942</v>
      </c>
      <c r="C43" s="746"/>
      <c r="D43" s="746"/>
      <c r="E43" s="746"/>
      <c r="F43" s="746"/>
      <c r="G43" s="746"/>
      <c r="H43" s="814" t="str">
        <f>IF(ISERROR(VLOOKUP($B43,項目定義!$B:$X,8,FALSE)),"",VLOOKUP($B43,項目定義!$B:$X,8,FALSE))</f>
        <v>製版・案件名</v>
      </c>
      <c r="I43" s="815"/>
      <c r="J43" s="815"/>
      <c r="K43" s="815"/>
      <c r="L43" s="815"/>
      <c r="M43" s="816"/>
      <c r="N43" s="649" t="str">
        <f>IF($B43="","",VLOOKUP($B43,項目定義!$B:$X,11,FALSE))</f>
        <v>1 :text</v>
      </c>
      <c r="O43" s="644"/>
      <c r="P43" s="644"/>
      <c r="Q43" s="645"/>
      <c r="R43" s="817">
        <f>IF($H43="","",VLOOKUP($B43,項目定義!$B:$X,5,FALSE))</f>
        <v>60</v>
      </c>
      <c r="S43" s="818"/>
      <c r="T43" s="819">
        <f>IF($H43="","",VLOOKUP($B43,項目定義!$B:$X,12,FALSE))</f>
        <v>62</v>
      </c>
      <c r="U43" s="820"/>
      <c r="V43" s="643" t="str">
        <f>IF($H43="","",VLOOKUP($B43,項目定義!$B:$X,13,FALSE))</f>
        <v>9:ALL OK</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453"/>
      <c r="AT43" s="453"/>
      <c r="AU43" s="453"/>
      <c r="AV43" s="453"/>
      <c r="AW43" s="453"/>
      <c r="AX43" s="453"/>
      <c r="AY43" s="453"/>
      <c r="AZ43" s="453"/>
      <c r="BA43" s="453"/>
      <c r="BB43" s="453"/>
      <c r="BC43" s="453"/>
      <c r="BD43" s="453"/>
      <c r="BE43" s="453"/>
      <c r="BF43" s="453"/>
      <c r="BG43" s="453"/>
      <c r="BH43" s="453"/>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3"/>
      <c r="B44" s="177"/>
      <c r="C44" s="98"/>
      <c r="D44" s="98"/>
      <c r="E44" s="98"/>
      <c r="F44" s="98"/>
      <c r="G44" s="465"/>
      <c r="H44" s="814" t="str">
        <f>IF(ISERROR(VLOOKUP($B44,項目定義!$B:$X,8,FALSE)),"",VLOOKUP($B44,項目定義!$B:$X,8,FALSE))</f>
        <v/>
      </c>
      <c r="I44" s="815"/>
      <c r="J44" s="815"/>
      <c r="K44" s="815"/>
      <c r="L44" s="815"/>
      <c r="M44" s="816"/>
      <c r="N44" s="649" t="str">
        <f>IF($B44="","",VLOOKUP($B44,項目定義!$B:$X,11,FALSE))</f>
        <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913"/>
      <c r="AL44" s="648"/>
      <c r="AM44" s="648"/>
      <c r="AN44" s="823"/>
      <c r="AO44" s="824"/>
      <c r="AP44" s="825"/>
      <c r="AQ44" s="825"/>
      <c r="AR44" s="826"/>
      <c r="AS44" s="453"/>
      <c r="AT44" s="453"/>
      <c r="AU44" s="453"/>
      <c r="AV44" s="453"/>
      <c r="AW44" s="453"/>
      <c r="AX44" s="453"/>
      <c r="AY44" s="453"/>
      <c r="AZ44" s="453"/>
      <c r="BA44" s="453"/>
      <c r="BB44" s="453"/>
      <c r="BC44" s="453"/>
      <c r="BD44" s="453"/>
      <c r="BE44" s="453"/>
      <c r="BF44" s="453"/>
      <c r="BG44" s="453"/>
      <c r="BH44" s="453"/>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c r="B45" s="813"/>
      <c r="C45" s="746"/>
      <c r="D45" s="746"/>
      <c r="E45" s="746"/>
      <c r="F45" s="746"/>
      <c r="G45" s="746"/>
      <c r="H45" s="814" t="str">
        <f>IF(ISERROR(VLOOKUP($B45,項目定義!$B:$X,8,FALSE)),"",VLOOKUP($B45,項目定義!$B:$X,8,FALSE))</f>
        <v/>
      </c>
      <c r="I45" s="815"/>
      <c r="J45" s="815"/>
      <c r="K45" s="815"/>
      <c r="L45" s="815"/>
      <c r="M45" s="816"/>
      <c r="N45" s="649" t="str">
        <f>IF($B45="","",VLOOKUP($B45,項目定義!$B:$X,11,FALSE))</f>
        <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53"/>
      <c r="AT45" s="453"/>
      <c r="AU45" s="453"/>
      <c r="AV45" s="453"/>
      <c r="AW45" s="453"/>
      <c r="AX45" s="453"/>
      <c r="AY45" s="453"/>
      <c r="AZ45" s="453"/>
      <c r="BA45" s="453"/>
      <c r="BB45" s="453"/>
      <c r="BC45" s="453"/>
      <c r="BD45" s="453"/>
      <c r="BE45" s="453"/>
      <c r="BF45" s="453"/>
      <c r="BG45" s="453"/>
      <c r="BH45" s="453"/>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3"/>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453"/>
      <c r="AT46" s="453"/>
      <c r="AU46" s="453"/>
      <c r="AV46" s="453"/>
      <c r="AW46" s="453"/>
      <c r="AX46" s="453"/>
      <c r="AY46" s="453"/>
      <c r="AZ46" s="453"/>
      <c r="BA46" s="453"/>
      <c r="BB46" s="453"/>
      <c r="BC46" s="453"/>
      <c r="BD46" s="453"/>
      <c r="BE46" s="453"/>
      <c r="BF46" s="453"/>
      <c r="BG46" s="453"/>
      <c r="BH46" s="45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t="str">
        <f>IF(ISERROR(VLOOKUP($B47,項目定義!$B:$X,8,FALSE)),"",VLOOKUP($B47,項目定義!$B:$X,8,FALSE))</f>
        <v/>
      </c>
      <c r="I47" s="815"/>
      <c r="J47" s="815"/>
      <c r="K47" s="815"/>
      <c r="L47" s="815"/>
      <c r="M47" s="816"/>
      <c r="N47" s="649" t="str">
        <f>IF($B47="","",VLOOKUP($B47,項目定義!$B:$X,11,FALSE))</f>
        <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453"/>
      <c r="AT47" s="453"/>
      <c r="AU47" s="453"/>
      <c r="AV47" s="453"/>
      <c r="AW47" s="453"/>
      <c r="AX47" s="453"/>
      <c r="AY47" s="453"/>
      <c r="AZ47" s="453"/>
      <c r="BA47" s="453"/>
      <c r="BB47" s="453"/>
      <c r="BC47" s="453"/>
      <c r="BD47" s="453"/>
      <c r="BE47" s="453"/>
      <c r="BF47" s="453"/>
      <c r="BG47" s="453"/>
      <c r="BH47" s="45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t="str">
        <f>IF(ISERROR(VLOOKUP($B48,項目定義!$B:$X,8,FALSE)),"",VLOOKUP($B48,項目定義!$B:$X,8,FALSE))</f>
        <v/>
      </c>
      <c r="I48" s="815"/>
      <c r="J48" s="815"/>
      <c r="K48" s="815"/>
      <c r="L48" s="815"/>
      <c r="M48" s="816"/>
      <c r="N48" s="649" t="str">
        <f>IF($B48="","",VLOOKUP($B48,項目定義!$B:$X,11,FALSE))</f>
        <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453"/>
      <c r="AT48" s="453"/>
      <c r="AU48" s="453"/>
      <c r="AV48" s="453"/>
      <c r="AW48" s="453"/>
      <c r="AX48" s="453"/>
      <c r="AY48" s="453"/>
      <c r="AZ48" s="453"/>
      <c r="BA48" s="453"/>
      <c r="BB48" s="453"/>
      <c r="BC48" s="453"/>
      <c r="BD48" s="453"/>
      <c r="BE48" s="453"/>
      <c r="BF48" s="453"/>
      <c r="BG48" s="453"/>
      <c r="BH48" s="45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453"/>
      <c r="AT49" s="453"/>
      <c r="AU49" s="453"/>
      <c r="AV49" s="453"/>
      <c r="AW49" s="453"/>
      <c r="AX49" s="453"/>
      <c r="AY49" s="453"/>
      <c r="AZ49" s="453"/>
      <c r="BA49" s="453"/>
      <c r="BB49" s="453"/>
      <c r="BC49" s="453"/>
      <c r="BD49" s="453"/>
      <c r="BE49" s="453"/>
      <c r="BF49" s="453"/>
      <c r="BG49" s="453"/>
      <c r="BH49" s="45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453"/>
      <c r="AT50" s="453"/>
      <c r="AU50" s="453"/>
      <c r="AV50" s="453"/>
      <c r="AW50" s="453"/>
      <c r="AX50" s="453"/>
      <c r="AY50" s="453"/>
      <c r="AZ50" s="453"/>
      <c r="BA50" s="453"/>
      <c r="BB50" s="453"/>
      <c r="BC50" s="453"/>
      <c r="BD50" s="453"/>
      <c r="BE50" s="453"/>
      <c r="BF50" s="453"/>
      <c r="BG50" s="453"/>
      <c r="BH50" s="453"/>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53"/>
      <c r="AT51" s="453"/>
      <c r="AU51" s="453"/>
      <c r="AV51" s="453"/>
      <c r="AW51" s="453"/>
      <c r="AX51" s="453"/>
      <c r="AY51" s="453"/>
      <c r="AZ51" s="453"/>
      <c r="BA51" s="453"/>
      <c r="BB51" s="453"/>
      <c r="BC51" s="453"/>
      <c r="BD51" s="453"/>
      <c r="BE51" s="453"/>
      <c r="BF51" s="453"/>
      <c r="BG51" s="453"/>
      <c r="BH51" s="453"/>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53"/>
      <c r="AT52" s="453"/>
      <c r="AU52" s="453"/>
      <c r="AV52" s="453"/>
      <c r="AW52" s="453"/>
      <c r="AX52" s="453"/>
      <c r="AY52" s="453"/>
      <c r="AZ52" s="453"/>
      <c r="BA52" s="453"/>
      <c r="BB52" s="453"/>
      <c r="BC52" s="453"/>
      <c r="BD52" s="453"/>
      <c r="BE52" s="453"/>
      <c r="BF52" s="453"/>
      <c r="BG52" s="453"/>
      <c r="BH52" s="453"/>
      <c r="BI52" s="99"/>
      <c r="BK52" s="452"/>
      <c r="BL52" s="452"/>
      <c r="BM52" s="452"/>
      <c r="BN52" s="452"/>
      <c r="BO52" s="452"/>
      <c r="BP52" s="452"/>
      <c r="BQ52" s="452"/>
      <c r="BR52" s="452"/>
      <c r="BS52" s="452"/>
      <c r="BT52" s="452"/>
      <c r="BU52" s="452"/>
      <c r="BV52" s="452"/>
      <c r="BW52" s="452"/>
      <c r="BX52" s="452"/>
      <c r="BY52" s="452"/>
      <c r="BZ52" s="452"/>
      <c r="CA52" s="452"/>
      <c r="CB52" s="452"/>
      <c r="CC52" s="452"/>
      <c r="CD52" s="452"/>
      <c r="CE52" s="452"/>
      <c r="CF52" s="452"/>
      <c r="CG52" s="452"/>
      <c r="CH52" s="452"/>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53"/>
      <c r="AT53" s="453"/>
      <c r="AU53" s="453"/>
      <c r="AV53" s="453"/>
      <c r="AW53" s="453"/>
      <c r="AX53" s="453"/>
      <c r="AY53" s="453"/>
      <c r="AZ53" s="453"/>
      <c r="BA53" s="453"/>
      <c r="BB53" s="453"/>
      <c r="BC53" s="453"/>
      <c r="BD53" s="453"/>
      <c r="BE53" s="453"/>
      <c r="BF53" s="453"/>
      <c r="BG53" s="453"/>
      <c r="BH53" s="45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53"/>
      <c r="AT54" s="453"/>
      <c r="AU54" s="453"/>
      <c r="AV54" s="453"/>
      <c r="AW54" s="453"/>
      <c r="AX54" s="453"/>
      <c r="AY54" s="453"/>
      <c r="AZ54" s="453"/>
      <c r="BA54" s="453"/>
      <c r="BB54" s="453"/>
      <c r="BC54" s="453"/>
      <c r="BD54" s="453"/>
      <c r="BE54" s="453"/>
      <c r="BF54" s="453"/>
      <c r="BG54" s="453"/>
      <c r="BH54" s="453"/>
      <c r="BI54" s="99"/>
      <c r="BK54" s="763" t="s">
        <v>985</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53"/>
      <c r="AT55" s="453"/>
      <c r="AU55" s="453"/>
      <c r="AV55" s="453"/>
      <c r="AW55" s="453"/>
      <c r="AX55" s="453"/>
      <c r="AY55" s="453"/>
      <c r="AZ55" s="453"/>
      <c r="BA55" s="453"/>
      <c r="BB55" s="453"/>
      <c r="BC55" s="453"/>
      <c r="BD55" s="453"/>
      <c r="BE55" s="453"/>
      <c r="BF55" s="453"/>
      <c r="BG55" s="453"/>
      <c r="BH55" s="45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53"/>
      <c r="AT56" s="453"/>
      <c r="AU56" s="453"/>
      <c r="AV56" s="453"/>
      <c r="AW56" s="453"/>
      <c r="AX56" s="453"/>
      <c r="AY56" s="453"/>
      <c r="AZ56" s="453"/>
      <c r="BA56" s="453"/>
      <c r="BB56" s="453"/>
      <c r="BC56" s="453"/>
      <c r="BD56" s="453"/>
      <c r="BE56" s="453"/>
      <c r="BF56" s="453"/>
      <c r="BG56" s="453"/>
      <c r="BH56" s="45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53"/>
      <c r="AT57" s="453"/>
      <c r="AU57" s="453"/>
      <c r="AV57" s="453"/>
      <c r="AW57" s="453"/>
      <c r="AX57" s="453"/>
      <c r="AY57" s="453"/>
      <c r="AZ57" s="453"/>
      <c r="BA57" s="453"/>
      <c r="BB57" s="453"/>
      <c r="BC57" s="453"/>
      <c r="BD57" s="453"/>
      <c r="BE57" s="453"/>
      <c r="BF57" s="453"/>
      <c r="BG57" s="453"/>
      <c r="BH57" s="45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53"/>
      <c r="AT58" s="453"/>
      <c r="AU58" s="453"/>
      <c r="AV58" s="453"/>
      <c r="AW58" s="453"/>
      <c r="AX58" s="453"/>
      <c r="AY58" s="453"/>
      <c r="AZ58" s="453"/>
      <c r="BA58" s="453"/>
      <c r="BB58" s="453"/>
      <c r="BC58" s="453"/>
      <c r="BD58" s="453"/>
      <c r="BE58" s="453"/>
      <c r="BF58" s="453"/>
      <c r="BG58" s="453"/>
      <c r="BH58" s="453"/>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53"/>
      <c r="AT59" s="453"/>
      <c r="AU59" s="453"/>
      <c r="AV59" s="453"/>
      <c r="AW59" s="453"/>
      <c r="AX59" s="453"/>
      <c r="AY59" s="453"/>
      <c r="AZ59" s="453"/>
      <c r="BA59" s="453"/>
      <c r="BB59" s="453"/>
      <c r="BC59" s="453"/>
      <c r="BD59" s="453"/>
      <c r="BE59" s="453"/>
      <c r="BF59" s="453"/>
      <c r="BG59" s="453"/>
      <c r="BH59" s="453"/>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53"/>
      <c r="AT60" s="453"/>
      <c r="AU60" s="453"/>
      <c r="AV60" s="453"/>
      <c r="AW60" s="453"/>
      <c r="AX60" s="453"/>
      <c r="AY60" s="453"/>
      <c r="AZ60" s="453"/>
      <c r="BA60" s="453"/>
      <c r="BB60" s="453"/>
      <c r="BC60" s="453"/>
      <c r="BD60" s="453"/>
      <c r="BE60" s="453"/>
      <c r="BF60" s="453"/>
      <c r="BG60" s="453"/>
      <c r="BH60" s="453"/>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53"/>
      <c r="AT61" s="453"/>
      <c r="AU61" s="453"/>
      <c r="AV61" s="453"/>
      <c r="AW61" s="453"/>
      <c r="AX61" s="453"/>
      <c r="AY61" s="453"/>
      <c r="AZ61" s="453"/>
      <c r="BA61" s="453"/>
      <c r="BB61" s="453"/>
      <c r="BC61" s="453"/>
      <c r="BD61" s="453"/>
      <c r="BE61" s="453"/>
      <c r="BF61" s="453"/>
      <c r="BG61" s="453"/>
      <c r="BH61" s="453"/>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53"/>
      <c r="Z64" s="453"/>
      <c r="AA64" s="453"/>
      <c r="AB64" s="453"/>
      <c r="AC64" s="453"/>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53"/>
      <c r="Z65" s="453"/>
      <c r="AA65" s="453"/>
      <c r="AB65" s="453"/>
      <c r="AC65" s="453"/>
      <c r="AD65" s="453"/>
      <c r="AE65" s="97"/>
      <c r="AF65" s="453"/>
      <c r="AG65" s="453"/>
      <c r="AH65" s="453"/>
      <c r="AI65" s="98"/>
      <c r="AJ65" s="98"/>
      <c r="AK65" s="453"/>
      <c r="AL65" s="453"/>
      <c r="AM65" s="453"/>
      <c r="AN65" s="453"/>
      <c r="AO65" s="453"/>
      <c r="AP65" s="453"/>
      <c r="AQ65" s="453"/>
      <c r="AR65" s="453"/>
      <c r="AS65" s="453"/>
      <c r="AT65" s="453"/>
      <c r="AU65" s="453"/>
      <c r="AV65" s="453"/>
      <c r="AW65" s="453"/>
      <c r="AX65" s="453"/>
      <c r="AY65" s="453"/>
      <c r="AZ65" s="453"/>
      <c r="BA65" s="453"/>
      <c r="BB65" s="453"/>
      <c r="BC65" s="453"/>
      <c r="BD65" s="453"/>
      <c r="BE65" s="453"/>
      <c r="BF65" s="453"/>
      <c r="BG65" s="453"/>
      <c r="BH65" s="453"/>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53"/>
      <c r="Z66" s="453"/>
      <c r="AA66" s="453"/>
      <c r="AB66" s="453"/>
      <c r="AC66" s="453"/>
      <c r="AD66" s="453"/>
      <c r="AE66" s="97"/>
      <c r="AF66" s="453"/>
      <c r="AG66" s="453"/>
      <c r="AH66" s="453"/>
      <c r="AI66" s="98"/>
      <c r="AJ66" s="98"/>
      <c r="AK66" s="453"/>
      <c r="AL66" s="453"/>
      <c r="AM66" s="453"/>
      <c r="AN66" s="453"/>
      <c r="AO66" s="453"/>
      <c r="AP66" s="453"/>
      <c r="AQ66" s="453"/>
      <c r="AR66" s="453"/>
      <c r="AS66" s="453"/>
      <c r="AT66" s="453"/>
      <c r="AU66" s="453"/>
      <c r="AV66" s="453"/>
      <c r="AW66" s="453"/>
      <c r="AX66" s="453"/>
      <c r="AY66" s="453"/>
      <c r="AZ66" s="453"/>
      <c r="BA66" s="453"/>
      <c r="BB66" s="453"/>
      <c r="BC66" s="453"/>
      <c r="BD66" s="453"/>
      <c r="BE66" s="453"/>
      <c r="BF66" s="453"/>
      <c r="BG66" s="453"/>
      <c r="BH66" s="453"/>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53"/>
      <c r="Z67" s="453"/>
      <c r="AA67" s="453"/>
      <c r="AB67" s="453"/>
      <c r="AC67" s="453"/>
      <c r="AD67" s="453"/>
      <c r="AE67" s="97"/>
      <c r="AF67" s="453"/>
      <c r="AG67" s="453"/>
      <c r="AH67" s="453"/>
      <c r="AI67" s="98"/>
      <c r="AJ67" s="98"/>
      <c r="AK67" s="453"/>
      <c r="AL67" s="453"/>
      <c r="AM67" s="453"/>
      <c r="AN67" s="453"/>
      <c r="AO67" s="453"/>
      <c r="AP67" s="453"/>
      <c r="AQ67" s="453"/>
      <c r="AR67" s="453"/>
      <c r="AS67" s="453"/>
      <c r="AT67" s="453"/>
      <c r="AU67" s="453"/>
      <c r="AV67" s="453"/>
      <c r="AW67" s="453"/>
      <c r="AX67" s="453"/>
      <c r="AY67" s="453"/>
      <c r="AZ67" s="453"/>
      <c r="BA67" s="453"/>
      <c r="BB67" s="453"/>
      <c r="BC67" s="453"/>
      <c r="BD67" s="453"/>
      <c r="BE67" s="453"/>
      <c r="BF67" s="453"/>
      <c r="BG67" s="453"/>
      <c r="BH67" s="453"/>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54"/>
      <c r="Z68" s="454"/>
      <c r="AA68" s="454"/>
      <c r="AB68" s="454"/>
      <c r="AC68" s="454"/>
      <c r="AD68" s="454"/>
      <c r="AE68" s="165"/>
      <c r="AF68" s="454"/>
      <c r="AG68" s="454"/>
      <c r="AH68" s="454"/>
      <c r="AI68" s="98"/>
      <c r="AJ68" s="98"/>
      <c r="AK68" s="453"/>
      <c r="AL68" s="453"/>
      <c r="AM68" s="453"/>
      <c r="AN68" s="453"/>
      <c r="AO68" s="453"/>
      <c r="AP68" s="453"/>
      <c r="AQ68" s="453"/>
      <c r="AR68" s="453"/>
      <c r="AS68" s="453"/>
      <c r="AT68" s="453"/>
      <c r="AU68" s="453"/>
      <c r="AV68" s="453"/>
      <c r="AW68" s="453"/>
      <c r="AX68" s="453"/>
      <c r="AY68" s="453"/>
      <c r="AZ68" s="453"/>
      <c r="BA68" s="453"/>
      <c r="BB68" s="453"/>
      <c r="BC68" s="453"/>
      <c r="BD68" s="453"/>
      <c r="BE68" s="453"/>
      <c r="BF68" s="453"/>
      <c r="BG68" s="453"/>
      <c r="BH68" s="453"/>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879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879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870</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880</v>
      </c>
      <c r="F5" s="9"/>
      <c r="G5" s="419"/>
      <c r="H5" s="419"/>
      <c r="I5" s="419"/>
      <c r="J5" s="419"/>
      <c r="K5" s="419"/>
      <c r="L5" s="419"/>
      <c r="M5" s="419"/>
      <c r="N5" s="419"/>
      <c r="O5" s="419"/>
      <c r="P5" s="419"/>
      <c r="Q5" s="419"/>
      <c r="R5" s="419"/>
      <c r="S5" s="419"/>
      <c r="T5" s="419"/>
      <c r="U5" s="11"/>
      <c r="V5" s="419"/>
      <c r="W5" s="419"/>
      <c r="X5" s="419"/>
      <c r="Y5" s="419"/>
      <c r="Z5" s="419"/>
      <c r="AA5" s="419"/>
      <c r="AB5" s="419"/>
      <c r="AC5" s="419"/>
      <c r="AD5" s="419"/>
      <c r="AE5" s="419"/>
      <c r="AF5" s="419"/>
      <c r="AG5" s="419"/>
      <c r="AH5" s="419"/>
      <c r="AI5" s="419"/>
      <c r="AJ5" s="419"/>
      <c r="AK5" s="419"/>
      <c r="AL5" s="419"/>
      <c r="AM5" s="419"/>
      <c r="AN5" s="419"/>
      <c r="AO5" s="419"/>
      <c r="AP5" s="419"/>
      <c r="AQ5" s="419"/>
      <c r="AR5" s="419"/>
      <c r="AS5" s="419"/>
      <c r="AT5" s="419"/>
      <c r="AU5" s="419"/>
      <c r="AV5" s="419"/>
      <c r="AW5" s="419"/>
      <c r="AX5" s="419"/>
      <c r="AY5" s="419"/>
      <c r="AZ5" s="419"/>
      <c r="BA5" s="419"/>
      <c r="BB5" s="419"/>
      <c r="BC5" s="419"/>
      <c r="BD5" s="419"/>
      <c r="BE5" s="419"/>
      <c r="BF5" s="419"/>
      <c r="BG5" s="419"/>
      <c r="BH5" s="41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11"/>
      <c r="Y12" s="411"/>
      <c r="Z12" s="411"/>
      <c r="AA12" s="411"/>
      <c r="AB12" s="411"/>
      <c r="AC12" s="411"/>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11"/>
      <c r="Y13" s="411"/>
      <c r="Z13" s="411"/>
      <c r="AA13" s="411"/>
      <c r="AB13" s="411"/>
      <c r="AC13" s="411"/>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11"/>
      <c r="Y14" s="411"/>
      <c r="Z14" s="411"/>
      <c r="AA14" s="411"/>
      <c r="AB14" s="411"/>
      <c r="AC14" s="411"/>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11"/>
      <c r="Y15" s="411"/>
      <c r="Z15" s="411"/>
      <c r="AA15" s="411"/>
      <c r="AB15" s="411"/>
      <c r="AC15" s="411"/>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11"/>
      <c r="Y16" s="411"/>
      <c r="Z16" s="411"/>
      <c r="AA16" s="411"/>
      <c r="AB16" s="411"/>
      <c r="AC16" s="411"/>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11"/>
      <c r="Y17" s="411"/>
      <c r="Z17" s="411"/>
      <c r="AA17" s="411"/>
      <c r="AB17" s="411"/>
      <c r="AC17" s="411"/>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11"/>
      <c r="Y18" s="411"/>
      <c r="Z18" s="411"/>
      <c r="AA18" s="411"/>
      <c r="AB18" s="411"/>
      <c r="AC18" s="411"/>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11"/>
      <c r="Y19" s="411"/>
      <c r="Z19" s="411"/>
      <c r="AA19" s="411"/>
      <c r="AB19" s="411"/>
      <c r="AC19" s="411"/>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11"/>
      <c r="Y20" s="411"/>
      <c r="Z20" s="411"/>
      <c r="AA20" s="411"/>
      <c r="AB20" s="411"/>
      <c r="AC20" s="411"/>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11"/>
      <c r="Y21" s="411"/>
      <c r="Z21" s="411"/>
      <c r="AA21" s="411"/>
      <c r="AB21" s="411"/>
      <c r="AC21" s="411"/>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11"/>
      <c r="Y22" s="411"/>
      <c r="Z22" s="411"/>
      <c r="AA22" s="411"/>
      <c r="AB22" s="411"/>
      <c r="AC22" s="411"/>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881</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952</v>
      </c>
      <c r="AS28" s="696"/>
      <c r="AT28" s="696"/>
      <c r="AU28" s="696"/>
      <c r="AV28" s="696"/>
      <c r="AW28" s="696"/>
      <c r="AX28" s="697"/>
      <c r="AY28" s="698" t="s">
        <v>953</v>
      </c>
      <c r="AZ28" s="699"/>
      <c r="BA28" s="699"/>
      <c r="BB28" s="699"/>
      <c r="BC28" s="699"/>
      <c r="BD28" s="699"/>
      <c r="BE28" s="700"/>
      <c r="BF28" s="701" t="s">
        <v>457</v>
      </c>
      <c r="BG28" s="701"/>
      <c r="BH28" s="701"/>
      <c r="BI28" s="702"/>
      <c r="BK28" s="763" t="s">
        <v>554</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946</v>
      </c>
      <c r="C45" s="637"/>
      <c r="D45" s="637"/>
      <c r="E45" s="637"/>
      <c r="F45" s="637"/>
      <c r="G45" s="637"/>
      <c r="H45" s="905" t="str">
        <f>IF(ISERROR(VLOOKUP($B45,項目定義!$B:$X,8,FALSE)),"",VLOOKUP($B45,項目定義!$B:$X,8,FALSE))</f>
        <v>工程番号</v>
      </c>
      <c r="I45" s="906"/>
      <c r="J45" s="906"/>
      <c r="K45" s="906"/>
      <c r="L45" s="906"/>
      <c r="M45" s="907"/>
      <c r="N45" s="804" t="str">
        <f>IF($H45="","",VLOOKUP($B45,項目定義!$B:$X,11,FALSE))</f>
        <v>1 :text</v>
      </c>
      <c r="O45" s="798"/>
      <c r="P45" s="805"/>
      <c r="Q45" s="802">
        <f>IF($H45="","",VLOOKUP($B45,項目定義!$B:$X,5,FALSE))</f>
        <v>6</v>
      </c>
      <c r="R45" s="803"/>
      <c r="S45" s="802">
        <f>IF($H45="","",VLOOKUP($B45,項目定義!$B:$X,12,FALSE))</f>
        <v>8</v>
      </c>
      <c r="T45" s="803"/>
      <c r="U45" s="804" t="str">
        <f>IF($H45="","",VLOOKUP($B45,項目定義!$B:$X,13,FALSE))</f>
        <v>3:半角英数</v>
      </c>
      <c r="V45" s="798"/>
      <c r="W45" s="805"/>
      <c r="X45" s="802" t="str">
        <f>IF($H45="","",VLOOKUP($B45,項目定義!$B:$X,20,FALSE))&amp;""</f>
        <v>KOU</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947</v>
      </c>
      <c r="C46" s="746"/>
      <c r="D46" s="746"/>
      <c r="E46" s="746"/>
      <c r="F46" s="746"/>
      <c r="G46" s="746"/>
      <c r="H46" s="861" t="str">
        <f>IF(ISERROR(VLOOKUP($B46,項目定義!$B:$X,8,FALSE)),"",VLOOKUP($B46,項目定義!$B:$X,8,FALSE))</f>
        <v>工程名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KOU2</v>
      </c>
      <c r="Y46" s="641"/>
      <c r="Z46" s="904"/>
      <c r="AA46" s="896"/>
      <c r="AB46" s="648"/>
      <c r="AC46" s="823"/>
      <c r="AD46" s="416"/>
      <c r="AE46" s="97"/>
      <c r="AF46" s="416"/>
      <c r="AG46" s="98"/>
      <c r="AH46" s="416"/>
      <c r="AI46" s="416"/>
      <c r="AJ46" s="416"/>
      <c r="AK46" s="416"/>
      <c r="AL46" s="416"/>
      <c r="AM46" s="416"/>
      <c r="AN46" s="416"/>
      <c r="AO46" s="416"/>
      <c r="AP46" s="416"/>
      <c r="AQ46" s="98"/>
      <c r="AR46" s="416"/>
      <c r="AS46" s="416"/>
      <c r="AT46" s="416"/>
      <c r="AU46" s="416"/>
      <c r="AV46" s="416"/>
      <c r="AW46" s="416"/>
      <c r="AX46" s="416"/>
      <c r="AY46" s="416"/>
      <c r="AZ46" s="416"/>
      <c r="BA46" s="416"/>
      <c r="BB46" s="416"/>
      <c r="BC46" s="416"/>
      <c r="BD46" s="416"/>
      <c r="BE46" s="416"/>
      <c r="BF46" s="416"/>
      <c r="BG46" s="416"/>
      <c r="BH46" s="416"/>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16"/>
      <c r="AE47" s="97"/>
      <c r="AF47" s="416"/>
      <c r="AG47" s="98"/>
      <c r="AH47" s="416"/>
      <c r="AI47" s="416"/>
      <c r="AJ47" s="416"/>
      <c r="AK47" s="416"/>
      <c r="AL47" s="416"/>
      <c r="AM47" s="416"/>
      <c r="AN47" s="416"/>
      <c r="AO47" s="416"/>
      <c r="AP47" s="416"/>
      <c r="AQ47" s="98"/>
      <c r="AR47" s="416"/>
      <c r="AS47" s="416"/>
      <c r="AT47" s="416"/>
      <c r="AU47" s="416"/>
      <c r="AV47" s="416"/>
      <c r="AW47" s="416"/>
      <c r="AX47" s="416"/>
      <c r="AY47" s="416"/>
      <c r="AZ47" s="416"/>
      <c r="BA47" s="416"/>
      <c r="BB47" s="416"/>
      <c r="BC47" s="416"/>
      <c r="BD47" s="416"/>
      <c r="BE47" s="416"/>
      <c r="BF47" s="416"/>
      <c r="BG47" s="416"/>
      <c r="BH47" s="416"/>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16"/>
      <c r="AE48" s="97"/>
      <c r="AF48" s="416"/>
      <c r="AG48" s="98"/>
      <c r="AH48" s="416"/>
      <c r="AI48" s="416"/>
      <c r="AJ48" s="416"/>
      <c r="AK48" s="416"/>
      <c r="AL48" s="416"/>
      <c r="AM48" s="416"/>
      <c r="AN48" s="416"/>
      <c r="AO48" s="416"/>
      <c r="AP48" s="416"/>
      <c r="AQ48" s="98"/>
      <c r="AR48" s="416"/>
      <c r="AS48" s="416"/>
      <c r="AT48" s="416"/>
      <c r="AU48" s="416"/>
      <c r="AV48" s="416"/>
      <c r="AW48" s="416"/>
      <c r="AX48" s="416"/>
      <c r="AY48" s="416"/>
      <c r="AZ48" s="416"/>
      <c r="BA48" s="416"/>
      <c r="BB48" s="416"/>
      <c r="BC48" s="416"/>
      <c r="BD48" s="416"/>
      <c r="BE48" s="416"/>
      <c r="BF48" s="416"/>
      <c r="BG48" s="416"/>
      <c r="BH48" s="416"/>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16"/>
      <c r="AE49" s="97"/>
      <c r="AF49" s="416"/>
      <c r="AG49" s="98"/>
      <c r="AH49" s="416"/>
      <c r="AI49" s="416"/>
      <c r="AJ49" s="416"/>
      <c r="AK49" s="416"/>
      <c r="AL49" s="416"/>
      <c r="AM49" s="416"/>
      <c r="AN49" s="416"/>
      <c r="AO49" s="416"/>
      <c r="AP49" s="416"/>
      <c r="AQ49" s="98"/>
      <c r="AR49" s="416"/>
      <c r="AS49" s="416"/>
      <c r="AT49" s="416"/>
      <c r="AU49" s="416"/>
      <c r="AV49" s="416"/>
      <c r="AW49" s="416"/>
      <c r="AX49" s="416"/>
      <c r="AY49" s="416"/>
      <c r="AZ49" s="416"/>
      <c r="BA49" s="416"/>
      <c r="BB49" s="416"/>
      <c r="BC49" s="416"/>
      <c r="BD49" s="416"/>
      <c r="BE49" s="416"/>
      <c r="BF49" s="416"/>
      <c r="BG49" s="416"/>
      <c r="BH49" s="416"/>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3"/>
      <c r="BL50" s="413"/>
      <c r="BM50" s="413"/>
      <c r="BN50" s="413"/>
      <c r="BO50" s="413"/>
      <c r="BP50" s="413"/>
      <c r="BQ50" s="413"/>
      <c r="BR50" s="413"/>
      <c r="BS50" s="413"/>
      <c r="BT50" s="413"/>
      <c r="BU50" s="413"/>
      <c r="BV50" s="413"/>
      <c r="BW50" s="413"/>
      <c r="BX50" s="413"/>
      <c r="BY50" s="413"/>
      <c r="BZ50" s="413"/>
      <c r="CA50" s="413"/>
      <c r="CB50" s="413"/>
      <c r="CC50" s="413"/>
      <c r="CD50" s="413"/>
      <c r="CE50" s="413"/>
      <c r="CF50" s="413"/>
      <c r="CG50" s="413"/>
      <c r="CH50" s="413"/>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6" t="s">
        <v>946</v>
      </c>
      <c r="C52" s="637"/>
      <c r="D52" s="637"/>
      <c r="E52" s="637"/>
      <c r="F52" s="637"/>
      <c r="G52" s="637"/>
      <c r="H52" s="638" t="str">
        <f>IF(ISERROR(VLOOKUP($B52,項目定義!$B:$X,8,FALSE)),"",VLOOKUP($B52,項目定義!$B:$X,8,FALSE))</f>
        <v>工程番号</v>
      </c>
      <c r="I52" s="639"/>
      <c r="J52" s="639"/>
      <c r="K52" s="639"/>
      <c r="L52" s="639"/>
      <c r="M52" s="640"/>
      <c r="N52" s="641">
        <f>IF($H52="","",VLOOKUP($B52,項目定義!$B:$X,12,FALSE))</f>
        <v>8</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556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944</v>
      </c>
      <c r="B53" s="813" t="s">
        <v>947</v>
      </c>
      <c r="C53" s="746"/>
      <c r="D53" s="746"/>
      <c r="E53" s="746"/>
      <c r="F53" s="746"/>
      <c r="G53" s="746"/>
      <c r="H53" s="638" t="str">
        <f>IF(ISERROR(VLOOKUP($B53,項目定義!$B:$X,8,FALSE)),"",VLOOKUP($B53,項目定義!$B:$X,8,FALSE))</f>
        <v>工程名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t="s">
        <v>30</v>
      </c>
      <c r="Y53" s="648"/>
      <c r="Z53" s="649" t="str">
        <f>IF($X53="","",VLOOKUP($B53,項目定義!$B:$X,18,FALSE))</f>
        <v>KOUTEIMASTER_1</v>
      </c>
      <c r="AA53" s="644"/>
      <c r="AB53" s="644"/>
      <c r="AC53" s="645"/>
      <c r="AD53" s="416"/>
      <c r="AE53" s="97"/>
      <c r="AF53" s="416"/>
      <c r="AG53" s="416"/>
      <c r="AH53" s="416"/>
      <c r="AI53" s="98"/>
      <c r="AJ53" s="98"/>
      <c r="AK53" s="416"/>
      <c r="AL53" s="416"/>
      <c r="AM53" s="416"/>
      <c r="AN53" s="416"/>
      <c r="AO53" s="416"/>
      <c r="AP53" s="416"/>
      <c r="AQ53" s="416"/>
      <c r="AR53" s="416"/>
      <c r="AS53" s="416"/>
      <c r="AT53" s="416"/>
      <c r="AU53" s="416"/>
      <c r="AV53" s="416"/>
      <c r="AW53" s="416"/>
      <c r="AX53" s="416"/>
      <c r="AY53" s="416"/>
      <c r="AZ53" s="416"/>
      <c r="BA53" s="416"/>
      <c r="BB53" s="416"/>
      <c r="BC53" s="416"/>
      <c r="BD53" s="416"/>
      <c r="BE53" s="416"/>
      <c r="BF53" s="416"/>
      <c r="BG53" s="416"/>
      <c r="BH53" s="416"/>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16"/>
      <c r="AE54" s="97"/>
      <c r="AF54" s="416"/>
      <c r="AG54" s="416"/>
      <c r="AH54" s="416"/>
      <c r="AI54" s="98"/>
      <c r="AJ54" s="98"/>
      <c r="AK54" s="416"/>
      <c r="AL54" s="416"/>
      <c r="AM54" s="416"/>
      <c r="AN54" s="416"/>
      <c r="AO54" s="416"/>
      <c r="AP54" s="416"/>
      <c r="AQ54" s="416"/>
      <c r="AR54" s="416"/>
      <c r="AS54" s="416"/>
      <c r="AT54" s="416"/>
      <c r="AU54" s="416"/>
      <c r="AV54" s="416"/>
      <c r="AW54" s="416"/>
      <c r="AX54" s="416"/>
      <c r="AY54" s="416"/>
      <c r="AZ54" s="416"/>
      <c r="BA54" s="416"/>
      <c r="BB54" s="416"/>
      <c r="BC54" s="416"/>
      <c r="BD54" s="416"/>
      <c r="BE54" s="416"/>
      <c r="BF54" s="416"/>
      <c r="BG54" s="416"/>
      <c r="BH54" s="416"/>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16"/>
      <c r="AE55" s="97"/>
      <c r="AF55" s="416"/>
      <c r="AG55" s="416"/>
      <c r="AH55" s="416"/>
      <c r="AI55" s="98"/>
      <c r="AJ55" s="98"/>
      <c r="AK55" s="416"/>
      <c r="AL55" s="416"/>
      <c r="AM55" s="416"/>
      <c r="AN55" s="416"/>
      <c r="AO55" s="416"/>
      <c r="AP55" s="416"/>
      <c r="AQ55" s="416"/>
      <c r="AR55" s="416"/>
      <c r="AS55" s="416"/>
      <c r="AT55" s="416"/>
      <c r="AU55" s="416"/>
      <c r="AV55" s="416"/>
      <c r="AW55" s="416"/>
      <c r="AX55" s="416"/>
      <c r="AY55" s="416"/>
      <c r="AZ55" s="416"/>
      <c r="BA55" s="416"/>
      <c r="BB55" s="416"/>
      <c r="BC55" s="416"/>
      <c r="BD55" s="416"/>
      <c r="BE55" s="416"/>
      <c r="BF55" s="416"/>
      <c r="BG55" s="416"/>
      <c r="BH55" s="416"/>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t="str">
        <f>IF($H56="","",VLOOKUP($B56,項目定義!$B:$X,12,FALSE))</f>
        <v/>
      </c>
      <c r="O56" s="642"/>
      <c r="P56" s="643" t="str">
        <f>IF($H56="","",VLOOKUP($B56,項目定義!$B:$X,16,FALSE))</f>
        <v/>
      </c>
      <c r="Q56" s="644"/>
      <c r="R56" s="644"/>
      <c r="S56" s="643" t="str">
        <f>IF($H56="","",VLOOKUP($B56,項目定義!$B:$X,15,FALSE))</f>
        <v/>
      </c>
      <c r="T56" s="644"/>
      <c r="U56" s="645"/>
      <c r="V56" s="646"/>
      <c r="W56" s="647"/>
      <c r="X56" s="648"/>
      <c r="Y56" s="648"/>
      <c r="Z56" s="649" t="str">
        <f>IF($X56="","",VLOOKUP($B56,項目定義!$B:$X,18,FALSE))</f>
        <v/>
      </c>
      <c r="AA56" s="644"/>
      <c r="AB56" s="644"/>
      <c r="AC56" s="645"/>
      <c r="AD56" s="416"/>
      <c r="AE56" s="97"/>
      <c r="AF56" s="416"/>
      <c r="AG56" s="416"/>
      <c r="AH56" s="416"/>
      <c r="AI56" s="98"/>
      <c r="AJ56" s="98"/>
      <c r="AK56" s="416"/>
      <c r="AL56" s="416"/>
      <c r="AM56" s="416"/>
      <c r="AN56" s="416"/>
      <c r="AO56" s="416"/>
      <c r="AP56" s="416"/>
      <c r="AQ56" s="416"/>
      <c r="AR56" s="416"/>
      <c r="AS56" s="416"/>
      <c r="AT56" s="416"/>
      <c r="AU56" s="416"/>
      <c r="AV56" s="416"/>
      <c r="AW56" s="416"/>
      <c r="AX56" s="416"/>
      <c r="AY56" s="416"/>
      <c r="AZ56" s="416"/>
      <c r="BA56" s="416"/>
      <c r="BB56" s="416"/>
      <c r="BC56" s="416"/>
      <c r="BD56" s="416"/>
      <c r="BE56" s="416"/>
      <c r="BF56" s="416"/>
      <c r="BG56" s="416"/>
      <c r="BH56" s="416"/>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t="str">
        <f>IF($H57="","",VLOOKUP($B57,項目定義!$B:$X,12,FALSE))</f>
        <v/>
      </c>
      <c r="O57" s="642"/>
      <c r="P57" s="643" t="str">
        <f>IF($H57="","",VLOOKUP($B57,項目定義!$B:$X,16,FALSE))</f>
        <v/>
      </c>
      <c r="Q57" s="644"/>
      <c r="R57" s="644"/>
      <c r="S57" s="643" t="str">
        <f>IF($H57="","",VLOOKUP($B57,項目定義!$B:$X,15,FALSE))</f>
        <v/>
      </c>
      <c r="T57" s="644"/>
      <c r="U57" s="645"/>
      <c r="V57" s="646"/>
      <c r="W57" s="647"/>
      <c r="X57" s="648"/>
      <c r="Y57" s="648"/>
      <c r="Z57" s="649" t="str">
        <f>IF($X57="","",VLOOKUP($B57,項目定義!$B:$X,18,FALSE))</f>
        <v/>
      </c>
      <c r="AA57" s="644"/>
      <c r="AB57" s="644"/>
      <c r="AC57" s="645"/>
      <c r="AD57" s="416"/>
      <c r="AE57" s="97"/>
      <c r="AF57" s="416"/>
      <c r="AG57" s="416"/>
      <c r="AH57" s="416"/>
      <c r="AI57" s="98"/>
      <c r="AJ57" s="98"/>
      <c r="AK57" s="416"/>
      <c r="AL57" s="416"/>
      <c r="AM57" s="416"/>
      <c r="AN57" s="416"/>
      <c r="AO57" s="416"/>
      <c r="AP57" s="416"/>
      <c r="AQ57" s="416"/>
      <c r="AR57" s="416"/>
      <c r="AS57" s="416"/>
      <c r="AT57" s="416"/>
      <c r="AU57" s="416"/>
      <c r="AV57" s="416"/>
      <c r="AW57" s="416"/>
      <c r="AX57" s="416"/>
      <c r="AY57" s="416"/>
      <c r="AZ57" s="416"/>
      <c r="BA57" s="416"/>
      <c r="BB57" s="416"/>
      <c r="BC57" s="416"/>
      <c r="BD57" s="416"/>
      <c r="BE57" s="416"/>
      <c r="BF57" s="416"/>
      <c r="BG57" s="416"/>
      <c r="BH57" s="416"/>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16"/>
      <c r="AE58" s="97"/>
      <c r="AF58" s="416"/>
      <c r="AG58" s="416"/>
      <c r="AH58" s="416"/>
      <c r="AI58" s="98"/>
      <c r="AJ58" s="98"/>
      <c r="AK58" s="416"/>
      <c r="AL58" s="416"/>
      <c r="AM58" s="416"/>
      <c r="AN58" s="416"/>
      <c r="AO58" s="416"/>
      <c r="AP58" s="416"/>
      <c r="AQ58" s="416"/>
      <c r="AR58" s="416"/>
      <c r="AS58" s="416"/>
      <c r="AT58" s="416"/>
      <c r="AU58" s="416"/>
      <c r="AV58" s="416"/>
      <c r="AW58" s="416"/>
      <c r="AX58" s="416"/>
      <c r="AY58" s="416"/>
      <c r="AZ58" s="416"/>
      <c r="BA58" s="416"/>
      <c r="BB58" s="416"/>
      <c r="BC58" s="416"/>
      <c r="BD58" s="416"/>
      <c r="BE58" s="416"/>
      <c r="BF58" s="416"/>
      <c r="BG58" s="416"/>
      <c r="BH58" s="41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16"/>
      <c r="AE59" s="97"/>
      <c r="AF59" s="416"/>
      <c r="AG59" s="416"/>
      <c r="AH59" s="416"/>
      <c r="AI59" s="98"/>
      <c r="AJ59" s="98"/>
      <c r="AK59" s="416"/>
      <c r="AL59" s="416"/>
      <c r="AM59" s="416"/>
      <c r="AN59" s="416"/>
      <c r="AO59" s="416"/>
      <c r="AP59" s="416"/>
      <c r="AQ59" s="416"/>
      <c r="AR59" s="416"/>
      <c r="AS59" s="416"/>
      <c r="AT59" s="416"/>
      <c r="AU59" s="416"/>
      <c r="AV59" s="416"/>
      <c r="AW59" s="416"/>
      <c r="AX59" s="416"/>
      <c r="AY59" s="416"/>
      <c r="AZ59" s="416"/>
      <c r="BA59" s="416"/>
      <c r="BB59" s="416"/>
      <c r="BC59" s="416"/>
      <c r="BD59" s="416"/>
      <c r="BE59" s="416"/>
      <c r="BF59" s="416"/>
      <c r="BG59" s="416"/>
      <c r="BH59" s="41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555</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17" t="s">
        <v>404</v>
      </c>
      <c r="B64" s="418"/>
      <c r="C64" s="418"/>
      <c r="D64" s="418"/>
      <c r="E64" s="418"/>
      <c r="F64" s="418"/>
      <c r="G64" s="418"/>
      <c r="H64" s="418"/>
      <c r="I64" s="418"/>
      <c r="J64" s="418"/>
      <c r="K64" s="418"/>
      <c r="L64" s="418"/>
      <c r="M64" s="418"/>
      <c r="N64" s="418"/>
      <c r="O64" s="418"/>
      <c r="P64" s="418"/>
      <c r="Q64" s="418"/>
      <c r="R64" s="418"/>
      <c r="S64" s="418"/>
      <c r="T64" s="418"/>
      <c r="U64" s="418"/>
      <c r="V64" s="418"/>
      <c r="W64" s="418"/>
      <c r="X64" s="418"/>
      <c r="Y64" s="418"/>
      <c r="Z64" s="418"/>
      <c r="AA64" s="418"/>
      <c r="AB64" s="418"/>
      <c r="AC64" s="418"/>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17" t="s">
        <v>405</v>
      </c>
      <c r="B70" s="418"/>
      <c r="C70" s="418"/>
      <c r="D70" s="418"/>
      <c r="E70" s="418"/>
      <c r="F70" s="418"/>
      <c r="G70" s="418"/>
      <c r="H70" s="290"/>
      <c r="I70" s="290"/>
      <c r="J70" s="290"/>
      <c r="K70" s="290"/>
      <c r="L70" s="290"/>
      <c r="M70" s="290"/>
      <c r="N70" s="290"/>
      <c r="O70" s="290"/>
      <c r="P70" s="290"/>
      <c r="Q70" s="290"/>
      <c r="R70" s="290"/>
      <c r="S70" s="290"/>
      <c r="T70" s="290"/>
      <c r="U70" s="290"/>
      <c r="V70" s="290"/>
      <c r="W70" s="290"/>
      <c r="X70" s="290"/>
      <c r="Y70" s="290"/>
      <c r="Z70" s="290"/>
      <c r="AA70" s="418"/>
      <c r="AB70" s="418"/>
      <c r="AC70" s="418"/>
      <c r="AD70" s="418"/>
      <c r="AE70" s="418"/>
      <c r="AF70" s="418"/>
      <c r="AG70" s="418"/>
      <c r="AH70" s="418"/>
      <c r="AI70" s="418"/>
      <c r="AJ70" s="418"/>
      <c r="AK70" s="418"/>
      <c r="AL70" s="418"/>
      <c r="AM70" s="418"/>
      <c r="AN70" s="418"/>
      <c r="AO70" s="418"/>
      <c r="AP70" s="418"/>
      <c r="AQ70" s="418"/>
      <c r="AR70" s="418"/>
      <c r="AS70" s="418"/>
      <c r="AT70" s="418"/>
      <c r="AU70" s="418"/>
      <c r="AV70" s="418"/>
      <c r="AW70" s="418"/>
      <c r="AX70" s="418"/>
      <c r="AY70" s="418"/>
      <c r="AZ70" s="418"/>
      <c r="BA70" s="418"/>
      <c r="BB70" s="418"/>
      <c r="BC70" s="418"/>
      <c r="BD70" s="418"/>
      <c r="BE70" s="418"/>
      <c r="BF70" s="418"/>
      <c r="BG70" s="418"/>
      <c r="BH70" s="418"/>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16"/>
      <c r="AE73" s="97"/>
      <c r="AF73" s="416"/>
      <c r="AG73" s="416"/>
      <c r="AH73" s="416"/>
      <c r="AI73" s="98"/>
      <c r="AJ73" s="98"/>
      <c r="AK73" s="416"/>
      <c r="AL73" s="416"/>
      <c r="AM73" s="416"/>
      <c r="AN73" s="416"/>
      <c r="AO73" s="416"/>
      <c r="AP73" s="416"/>
      <c r="AQ73" s="416"/>
      <c r="AR73" s="416"/>
      <c r="AS73" s="416"/>
      <c r="AT73" s="416"/>
      <c r="AU73" s="416"/>
      <c r="AV73" s="416"/>
      <c r="AW73" s="416"/>
      <c r="AX73" s="416"/>
      <c r="AY73" s="416"/>
      <c r="AZ73" s="416"/>
      <c r="BA73" s="416"/>
      <c r="BB73" s="416"/>
      <c r="BC73" s="416"/>
      <c r="BD73" s="416"/>
      <c r="BE73" s="416"/>
      <c r="BF73" s="416"/>
      <c r="BG73" s="416"/>
      <c r="BH73" s="416"/>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16"/>
      <c r="AE74" s="97"/>
      <c r="AF74" s="416"/>
      <c r="AG74" s="416"/>
      <c r="AH74" s="416"/>
      <c r="AI74" s="98"/>
      <c r="AJ74" s="98"/>
      <c r="AK74" s="416"/>
      <c r="AL74" s="416"/>
      <c r="AM74" s="416"/>
      <c r="AN74" s="416"/>
      <c r="AO74" s="416"/>
      <c r="AP74" s="416"/>
      <c r="AQ74" s="416"/>
      <c r="AR74" s="416"/>
      <c r="AS74" s="416"/>
      <c r="AT74" s="416"/>
      <c r="AU74" s="416"/>
      <c r="AV74" s="416"/>
      <c r="AW74" s="416"/>
      <c r="AX74" s="416"/>
      <c r="AY74" s="416"/>
      <c r="AZ74" s="416"/>
      <c r="BA74" s="416"/>
      <c r="BB74" s="416"/>
      <c r="BC74" s="416"/>
      <c r="BD74" s="416"/>
      <c r="BE74" s="416"/>
      <c r="BF74" s="416"/>
      <c r="BG74" s="416"/>
      <c r="BH74" s="416"/>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16"/>
      <c r="AE75" s="97"/>
      <c r="AF75" s="416"/>
      <c r="AG75" s="416"/>
      <c r="AH75" s="416"/>
      <c r="AI75" s="98"/>
      <c r="AJ75" s="98"/>
      <c r="AK75" s="416"/>
      <c r="AL75" s="416"/>
      <c r="AM75" s="416"/>
      <c r="AN75" s="416"/>
      <c r="AO75" s="416"/>
      <c r="AP75" s="416"/>
      <c r="AQ75" s="416"/>
      <c r="AR75" s="416"/>
      <c r="AS75" s="416"/>
      <c r="AT75" s="416"/>
      <c r="AU75" s="416"/>
      <c r="AV75" s="416"/>
      <c r="AW75" s="416"/>
      <c r="AX75" s="416"/>
      <c r="AY75" s="416"/>
      <c r="AZ75" s="416"/>
      <c r="BA75" s="416"/>
      <c r="BB75" s="416"/>
      <c r="BC75" s="416"/>
      <c r="BD75" s="416"/>
      <c r="BE75" s="416"/>
      <c r="BF75" s="416"/>
      <c r="BG75" s="416"/>
      <c r="BH75" s="416"/>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16"/>
      <c r="AE76" s="97"/>
      <c r="AF76" s="416"/>
      <c r="AG76" s="416"/>
      <c r="AH76" s="416"/>
      <c r="AI76" s="98"/>
      <c r="AJ76" s="98"/>
      <c r="AK76" s="416"/>
      <c r="AL76" s="416"/>
      <c r="AM76" s="416"/>
      <c r="AN76" s="416"/>
      <c r="AO76" s="416"/>
      <c r="AP76" s="416"/>
      <c r="AQ76" s="416"/>
      <c r="AR76" s="416"/>
      <c r="AS76" s="416"/>
      <c r="AT76" s="416"/>
      <c r="AU76" s="416"/>
      <c r="AV76" s="416"/>
      <c r="AW76" s="416"/>
      <c r="AX76" s="416"/>
      <c r="AY76" s="416"/>
      <c r="AZ76" s="416"/>
      <c r="BA76" s="416"/>
      <c r="BB76" s="416"/>
      <c r="BC76" s="416"/>
      <c r="BD76" s="416"/>
      <c r="BE76" s="416"/>
      <c r="BF76" s="416"/>
      <c r="BG76" s="416"/>
      <c r="BH76" s="416"/>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14"/>
      <c r="C77" s="412"/>
      <c r="D77" s="412"/>
      <c r="E77" s="412"/>
      <c r="F77" s="412"/>
      <c r="G77" s="415"/>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16"/>
      <c r="AE77" s="97"/>
      <c r="AF77" s="416"/>
      <c r="AG77" s="416"/>
      <c r="AH77" s="416"/>
      <c r="AI77" s="98"/>
      <c r="AJ77" s="98"/>
      <c r="AK77" s="416"/>
      <c r="AL77" s="416"/>
      <c r="AM77" s="416"/>
      <c r="AN77" s="416"/>
      <c r="AO77" s="416"/>
      <c r="AP77" s="416"/>
      <c r="AQ77" s="416"/>
      <c r="AR77" s="416"/>
      <c r="AS77" s="416"/>
      <c r="AT77" s="416"/>
      <c r="AU77" s="416"/>
      <c r="AV77" s="416"/>
      <c r="AW77" s="416"/>
      <c r="AX77" s="416"/>
      <c r="AY77" s="416"/>
      <c r="AZ77" s="416"/>
      <c r="BA77" s="416"/>
      <c r="BB77" s="416"/>
      <c r="BC77" s="416"/>
      <c r="BD77" s="416"/>
      <c r="BE77" s="416"/>
      <c r="BF77" s="416"/>
      <c r="BG77" s="416"/>
      <c r="BH77" s="416"/>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16"/>
      <c r="AE78" s="97"/>
      <c r="AF78" s="416"/>
      <c r="AG78" s="416"/>
      <c r="AH78" s="416"/>
      <c r="AI78" s="98"/>
      <c r="AJ78" s="98"/>
      <c r="AK78" s="416"/>
      <c r="AL78" s="416"/>
      <c r="AM78" s="416"/>
      <c r="AN78" s="416"/>
      <c r="AO78" s="416"/>
      <c r="AP78" s="416"/>
      <c r="AQ78" s="416"/>
      <c r="AR78" s="416"/>
      <c r="AS78" s="416"/>
      <c r="AT78" s="416"/>
      <c r="AU78" s="416"/>
      <c r="AV78" s="416"/>
      <c r="AW78" s="416"/>
      <c r="AX78" s="416"/>
      <c r="AY78" s="416"/>
      <c r="AZ78" s="416"/>
      <c r="BA78" s="416"/>
      <c r="BB78" s="416"/>
      <c r="BC78" s="416"/>
      <c r="BD78" s="416"/>
      <c r="BE78" s="416"/>
      <c r="BF78" s="416"/>
      <c r="BG78" s="416"/>
      <c r="BH78" s="416"/>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16"/>
      <c r="AE79" s="97"/>
      <c r="AF79" s="416"/>
      <c r="AG79" s="416"/>
      <c r="AH79" s="416"/>
      <c r="AI79" s="98"/>
      <c r="AJ79" s="98"/>
      <c r="AK79" s="416"/>
      <c r="AL79" s="416"/>
      <c r="AM79" s="416"/>
      <c r="AN79" s="416"/>
      <c r="AO79" s="416"/>
      <c r="AP79" s="416"/>
      <c r="AQ79" s="416"/>
      <c r="AR79" s="416"/>
      <c r="AS79" s="416"/>
      <c r="AT79" s="416"/>
      <c r="AU79" s="416"/>
      <c r="AV79" s="416"/>
      <c r="AW79" s="416"/>
      <c r="AX79" s="416"/>
      <c r="AY79" s="416"/>
      <c r="AZ79" s="416"/>
      <c r="BA79" s="416"/>
      <c r="BB79" s="416"/>
      <c r="BC79" s="416"/>
      <c r="BD79" s="416"/>
      <c r="BE79" s="416"/>
      <c r="BF79" s="416"/>
      <c r="BG79" s="416"/>
      <c r="BH79" s="416"/>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17" t="s">
        <v>406</v>
      </c>
      <c r="B80" s="418"/>
      <c r="C80" s="418"/>
      <c r="D80" s="418"/>
      <c r="E80" s="418"/>
      <c r="F80" s="418"/>
      <c r="G80" s="418"/>
      <c r="H80" s="290"/>
      <c r="I80" s="290"/>
      <c r="J80" s="290"/>
      <c r="K80" s="290"/>
      <c r="L80" s="290"/>
      <c r="M80" s="290"/>
      <c r="N80" s="290"/>
      <c r="O80" s="290"/>
      <c r="P80" s="290"/>
      <c r="Q80" s="290"/>
      <c r="R80" s="290"/>
      <c r="S80" s="290"/>
      <c r="T80" s="290"/>
      <c r="U80" s="290"/>
      <c r="V80" s="290"/>
      <c r="W80" s="290"/>
      <c r="X80" s="290"/>
      <c r="Y80" s="290"/>
      <c r="Z80" s="290"/>
      <c r="AA80" s="418"/>
      <c r="AB80" s="418"/>
      <c r="AC80" s="418"/>
      <c r="AD80" s="418"/>
      <c r="AE80" s="418"/>
      <c r="AF80" s="418"/>
      <c r="AG80" s="418"/>
      <c r="AH80" s="418"/>
      <c r="AI80" s="418"/>
      <c r="AJ80" s="418"/>
      <c r="AK80" s="418"/>
      <c r="AL80" s="418"/>
      <c r="AM80" s="418"/>
      <c r="AN80" s="418"/>
      <c r="AO80" s="418"/>
      <c r="AP80" s="418"/>
      <c r="AQ80" s="418"/>
      <c r="AR80" s="418"/>
      <c r="AS80" s="418"/>
      <c r="AT80" s="418"/>
      <c r="AU80" s="418"/>
      <c r="AV80" s="418"/>
      <c r="AW80" s="418"/>
      <c r="AX80" s="418"/>
      <c r="AY80" s="418"/>
      <c r="AZ80" s="418"/>
      <c r="BA80" s="418"/>
      <c r="BB80" s="418"/>
      <c r="BC80" s="418"/>
      <c r="BD80" s="418"/>
      <c r="BE80" s="418"/>
      <c r="BF80" s="418"/>
      <c r="BG80" s="418"/>
      <c r="BH80" s="418"/>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862</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862</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952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963</v>
      </c>
      <c r="F5" s="9"/>
      <c r="G5" s="449"/>
      <c r="H5" s="449"/>
      <c r="I5" s="449"/>
      <c r="J5" s="449"/>
      <c r="K5" s="449"/>
      <c r="L5" s="449"/>
      <c r="M5" s="449"/>
      <c r="N5" s="449"/>
      <c r="O5" s="449"/>
      <c r="P5" s="449"/>
      <c r="Q5" s="449"/>
      <c r="R5" s="449"/>
      <c r="S5" s="449"/>
      <c r="T5" s="449"/>
      <c r="U5" s="11"/>
      <c r="V5" s="449"/>
      <c r="W5" s="449"/>
      <c r="X5" s="449"/>
      <c r="Y5" s="449"/>
      <c r="Z5" s="449"/>
      <c r="AA5" s="449"/>
      <c r="AB5" s="449"/>
      <c r="AC5" s="449"/>
      <c r="AD5" s="449"/>
      <c r="AE5" s="449"/>
      <c r="AF5" s="449"/>
      <c r="AG5" s="449"/>
      <c r="AH5" s="449"/>
      <c r="AI5" s="449"/>
      <c r="AJ5" s="449"/>
      <c r="AK5" s="449"/>
      <c r="AL5" s="449"/>
      <c r="AM5" s="449"/>
      <c r="AN5" s="449"/>
      <c r="AO5" s="449"/>
      <c r="AP5" s="449"/>
      <c r="AQ5" s="449"/>
      <c r="AR5" s="449"/>
      <c r="AS5" s="449"/>
      <c r="AT5" s="449"/>
      <c r="AU5" s="449"/>
      <c r="AV5" s="449"/>
      <c r="AW5" s="449"/>
      <c r="AX5" s="449"/>
      <c r="AY5" s="449"/>
      <c r="AZ5" s="449"/>
      <c r="BA5" s="449"/>
      <c r="BB5" s="449"/>
      <c r="BC5" s="449"/>
      <c r="BD5" s="449"/>
      <c r="BE5" s="449"/>
      <c r="BF5" s="449"/>
      <c r="BG5" s="449"/>
      <c r="BH5" s="44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964</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965</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966</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881</v>
      </c>
      <c r="I34" s="704"/>
      <c r="J34" s="704"/>
      <c r="K34" s="704"/>
      <c r="L34" s="704"/>
      <c r="M34" s="704"/>
      <c r="N34" s="704"/>
      <c r="O34" s="704"/>
      <c r="P34" s="704"/>
      <c r="Q34" s="705"/>
      <c r="R34" s="687" t="s">
        <v>220</v>
      </c>
      <c r="S34" s="688"/>
      <c r="T34" s="688"/>
      <c r="U34" s="689"/>
      <c r="V34" s="696" t="s">
        <v>870</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959</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636" t="s">
        <v>946</v>
      </c>
      <c r="C42" s="637"/>
      <c r="D42" s="637"/>
      <c r="E42" s="637"/>
      <c r="F42" s="637"/>
      <c r="G42" s="637"/>
      <c r="H42" s="794" t="str">
        <f>IF(ISERROR(VLOOKUP($B42,項目定義!$B:$X,8,FALSE)),"",VLOOKUP($B42,項目定義!$B:$X,8,FALSE))</f>
        <v>工程番号</v>
      </c>
      <c r="I42" s="795"/>
      <c r="J42" s="795"/>
      <c r="K42" s="795"/>
      <c r="L42" s="795"/>
      <c r="M42" s="796"/>
      <c r="N42" s="797" t="str">
        <f>IF($B42="","",VLOOKUP($B42,項目定義!$B:$X,11,FALSE))</f>
        <v>1 :text</v>
      </c>
      <c r="O42" s="798"/>
      <c r="P42" s="798"/>
      <c r="Q42" s="799"/>
      <c r="R42" s="800">
        <f>IF($H42="","",VLOOKUP($B42,項目定義!$B:$X,5,FALSE))</f>
        <v>6</v>
      </c>
      <c r="S42" s="801"/>
      <c r="T42" s="802">
        <f>IF($H42="","",VLOOKUP($B42,項目定義!$B:$X,12,FALSE))</f>
        <v>8</v>
      </c>
      <c r="U42" s="803"/>
      <c r="V42" s="804" t="str">
        <f>IF($H42="","",VLOOKUP($B42,項目定義!$B:$X,13,FALSE))</f>
        <v>3:半角英数</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947</v>
      </c>
      <c r="C43" s="746"/>
      <c r="D43" s="746"/>
      <c r="E43" s="746"/>
      <c r="F43" s="746"/>
      <c r="G43" s="746"/>
      <c r="H43" s="814" t="str">
        <f>IF(ISERROR(VLOOKUP($B43,項目定義!$B:$X,8,FALSE)),"",VLOOKUP($B43,項目定義!$B:$X,8,FALSE))</f>
        <v>工程名</v>
      </c>
      <c r="I43" s="815"/>
      <c r="J43" s="815"/>
      <c r="K43" s="815"/>
      <c r="L43" s="815"/>
      <c r="M43" s="816"/>
      <c r="N43" s="649" t="str">
        <f>IF($B43="","",VLOOKUP($B43,項目定義!$B:$X,11,FALSE))</f>
        <v>1 :text</v>
      </c>
      <c r="O43" s="644"/>
      <c r="P43" s="644"/>
      <c r="Q43" s="645"/>
      <c r="R43" s="817">
        <f>IF($H43="","",VLOOKUP($B43,項目定義!$B:$X,5,FALSE))</f>
        <v>60</v>
      </c>
      <c r="S43" s="818"/>
      <c r="T43" s="819">
        <f>IF($H43="","",VLOOKUP($B43,項目定義!$B:$X,12,FALSE))</f>
        <v>62</v>
      </c>
      <c r="U43" s="820"/>
      <c r="V43" s="643" t="str">
        <f>IF($H43="","",VLOOKUP($B43,項目定義!$B:$X,13,FALSE))</f>
        <v>9:ALL OK</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447"/>
      <c r="AT43" s="447"/>
      <c r="AU43" s="447"/>
      <c r="AV43" s="447"/>
      <c r="AW43" s="447"/>
      <c r="AX43" s="447"/>
      <c r="AY43" s="447"/>
      <c r="AZ43" s="447"/>
      <c r="BA43" s="447"/>
      <c r="BB43" s="447"/>
      <c r="BC43" s="447"/>
      <c r="BD43" s="447"/>
      <c r="BE43" s="447"/>
      <c r="BF43" s="447"/>
      <c r="BG43" s="447"/>
      <c r="BH43" s="447"/>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c r="B44" s="813"/>
      <c r="C44" s="746"/>
      <c r="D44" s="746"/>
      <c r="E44" s="746"/>
      <c r="F44" s="746"/>
      <c r="G44" s="746"/>
      <c r="H44" s="814" t="str">
        <f>IF(ISERROR(VLOOKUP($B44,項目定義!$B:$X,8,FALSE)),"",VLOOKUP($B44,項目定義!$B:$X,8,FALSE))</f>
        <v/>
      </c>
      <c r="I44" s="815"/>
      <c r="J44" s="815"/>
      <c r="K44" s="815"/>
      <c r="L44" s="815"/>
      <c r="M44" s="816"/>
      <c r="N44" s="649" t="str">
        <f>IF($B44="","",VLOOKUP($B44,項目定義!$B:$X,11,FALSE))</f>
        <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447"/>
      <c r="AT44" s="447"/>
      <c r="AU44" s="447"/>
      <c r="AV44" s="447"/>
      <c r="AW44" s="447"/>
      <c r="AX44" s="447"/>
      <c r="AY44" s="447"/>
      <c r="AZ44" s="447"/>
      <c r="BA44" s="447"/>
      <c r="BB44" s="447"/>
      <c r="BC44" s="447"/>
      <c r="BD44" s="447"/>
      <c r="BE44" s="447"/>
      <c r="BF44" s="447"/>
      <c r="BG44" s="447"/>
      <c r="BH44" s="447"/>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c r="B45" s="813"/>
      <c r="C45" s="746"/>
      <c r="D45" s="746"/>
      <c r="E45" s="746"/>
      <c r="F45" s="746"/>
      <c r="G45" s="746"/>
      <c r="H45" s="814" t="str">
        <f>IF(ISERROR(VLOOKUP($B45,項目定義!$B:$X,8,FALSE)),"",VLOOKUP($B45,項目定義!$B:$X,8,FALSE))</f>
        <v/>
      </c>
      <c r="I45" s="815"/>
      <c r="J45" s="815"/>
      <c r="K45" s="815"/>
      <c r="L45" s="815"/>
      <c r="M45" s="816"/>
      <c r="N45" s="649" t="str">
        <f>IF($B45="","",VLOOKUP($B45,項目定義!$B:$X,11,FALSE))</f>
        <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47"/>
      <c r="AT45" s="447"/>
      <c r="AU45" s="447"/>
      <c r="AV45" s="447"/>
      <c r="AW45" s="447"/>
      <c r="AX45" s="447"/>
      <c r="AY45" s="447"/>
      <c r="AZ45" s="447"/>
      <c r="BA45" s="447"/>
      <c r="BB45" s="447"/>
      <c r="BC45" s="447"/>
      <c r="BD45" s="447"/>
      <c r="BE45" s="447"/>
      <c r="BF45" s="447"/>
      <c r="BG45" s="447"/>
      <c r="BH45" s="447"/>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447"/>
      <c r="AT46" s="447"/>
      <c r="AU46" s="447"/>
      <c r="AV46" s="447"/>
      <c r="AW46" s="447"/>
      <c r="AX46" s="447"/>
      <c r="AY46" s="447"/>
      <c r="AZ46" s="447"/>
      <c r="BA46" s="447"/>
      <c r="BB46" s="447"/>
      <c r="BC46" s="447"/>
      <c r="BD46" s="447"/>
      <c r="BE46" s="447"/>
      <c r="BF46" s="447"/>
      <c r="BG46" s="447"/>
      <c r="BH46" s="447"/>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t="str">
        <f>IF(ISERROR(VLOOKUP($B47,項目定義!$B:$X,8,FALSE)),"",VLOOKUP($B47,項目定義!$B:$X,8,FALSE))</f>
        <v/>
      </c>
      <c r="I47" s="815"/>
      <c r="J47" s="815"/>
      <c r="K47" s="815"/>
      <c r="L47" s="815"/>
      <c r="M47" s="816"/>
      <c r="N47" s="649" t="str">
        <f>IF($B47="","",VLOOKUP($B47,項目定義!$B:$X,11,FALSE))</f>
        <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447"/>
      <c r="AT47" s="447"/>
      <c r="AU47" s="447"/>
      <c r="AV47" s="447"/>
      <c r="AW47" s="447"/>
      <c r="AX47" s="447"/>
      <c r="AY47" s="447"/>
      <c r="AZ47" s="447"/>
      <c r="BA47" s="447"/>
      <c r="BB47" s="447"/>
      <c r="BC47" s="447"/>
      <c r="BD47" s="447"/>
      <c r="BE47" s="447"/>
      <c r="BF47" s="447"/>
      <c r="BG47" s="447"/>
      <c r="BH47" s="447"/>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t="str">
        <f>IF(ISERROR(VLOOKUP($B48,項目定義!$B:$X,8,FALSE)),"",VLOOKUP($B48,項目定義!$B:$X,8,FALSE))</f>
        <v/>
      </c>
      <c r="I48" s="815"/>
      <c r="J48" s="815"/>
      <c r="K48" s="815"/>
      <c r="L48" s="815"/>
      <c r="M48" s="816"/>
      <c r="N48" s="649" t="str">
        <f>IF($B48="","",VLOOKUP($B48,項目定義!$B:$X,11,FALSE))</f>
        <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447"/>
      <c r="AT48" s="447"/>
      <c r="AU48" s="447"/>
      <c r="AV48" s="447"/>
      <c r="AW48" s="447"/>
      <c r="AX48" s="447"/>
      <c r="AY48" s="447"/>
      <c r="AZ48" s="447"/>
      <c r="BA48" s="447"/>
      <c r="BB48" s="447"/>
      <c r="BC48" s="447"/>
      <c r="BD48" s="447"/>
      <c r="BE48" s="447"/>
      <c r="BF48" s="447"/>
      <c r="BG48" s="447"/>
      <c r="BH48" s="447"/>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447"/>
      <c r="AT49" s="447"/>
      <c r="AU49" s="447"/>
      <c r="AV49" s="447"/>
      <c r="AW49" s="447"/>
      <c r="AX49" s="447"/>
      <c r="AY49" s="447"/>
      <c r="AZ49" s="447"/>
      <c r="BA49" s="447"/>
      <c r="BB49" s="447"/>
      <c r="BC49" s="447"/>
      <c r="BD49" s="447"/>
      <c r="BE49" s="447"/>
      <c r="BF49" s="447"/>
      <c r="BG49" s="447"/>
      <c r="BH49" s="447"/>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447"/>
      <c r="AT50" s="447"/>
      <c r="AU50" s="447"/>
      <c r="AV50" s="447"/>
      <c r="AW50" s="447"/>
      <c r="AX50" s="447"/>
      <c r="AY50" s="447"/>
      <c r="AZ50" s="447"/>
      <c r="BA50" s="447"/>
      <c r="BB50" s="447"/>
      <c r="BC50" s="447"/>
      <c r="BD50" s="447"/>
      <c r="BE50" s="447"/>
      <c r="BF50" s="447"/>
      <c r="BG50" s="447"/>
      <c r="BH50" s="447"/>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47"/>
      <c r="AT51" s="447"/>
      <c r="AU51" s="447"/>
      <c r="AV51" s="447"/>
      <c r="AW51" s="447"/>
      <c r="AX51" s="447"/>
      <c r="AY51" s="447"/>
      <c r="AZ51" s="447"/>
      <c r="BA51" s="447"/>
      <c r="BB51" s="447"/>
      <c r="BC51" s="447"/>
      <c r="BD51" s="447"/>
      <c r="BE51" s="447"/>
      <c r="BF51" s="447"/>
      <c r="BG51" s="447"/>
      <c r="BH51" s="447"/>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47"/>
      <c r="AT52" s="447"/>
      <c r="AU52" s="447"/>
      <c r="AV52" s="447"/>
      <c r="AW52" s="447"/>
      <c r="AX52" s="447"/>
      <c r="AY52" s="447"/>
      <c r="AZ52" s="447"/>
      <c r="BA52" s="447"/>
      <c r="BB52" s="447"/>
      <c r="BC52" s="447"/>
      <c r="BD52" s="447"/>
      <c r="BE52" s="447"/>
      <c r="BF52" s="447"/>
      <c r="BG52" s="447"/>
      <c r="BH52" s="447"/>
      <c r="BI52" s="99"/>
      <c r="BK52" s="446"/>
      <c r="BL52" s="446"/>
      <c r="BM52" s="446"/>
      <c r="BN52" s="446"/>
      <c r="BO52" s="446"/>
      <c r="BP52" s="446"/>
      <c r="BQ52" s="446"/>
      <c r="BR52" s="446"/>
      <c r="BS52" s="446"/>
      <c r="BT52" s="446"/>
      <c r="BU52" s="446"/>
      <c r="BV52" s="446"/>
      <c r="BW52" s="446"/>
      <c r="BX52" s="446"/>
      <c r="BY52" s="446"/>
      <c r="BZ52" s="446"/>
      <c r="CA52" s="446"/>
      <c r="CB52" s="446"/>
      <c r="CC52" s="446"/>
      <c r="CD52" s="446"/>
      <c r="CE52" s="446"/>
      <c r="CF52" s="446"/>
      <c r="CG52" s="446"/>
      <c r="CH52" s="44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47"/>
      <c r="AT53" s="447"/>
      <c r="AU53" s="447"/>
      <c r="AV53" s="447"/>
      <c r="AW53" s="447"/>
      <c r="AX53" s="447"/>
      <c r="AY53" s="447"/>
      <c r="AZ53" s="447"/>
      <c r="BA53" s="447"/>
      <c r="BB53" s="447"/>
      <c r="BC53" s="447"/>
      <c r="BD53" s="447"/>
      <c r="BE53" s="447"/>
      <c r="BF53" s="447"/>
      <c r="BG53" s="447"/>
      <c r="BH53" s="44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47"/>
      <c r="AT54" s="447"/>
      <c r="AU54" s="447"/>
      <c r="AV54" s="447"/>
      <c r="AW54" s="447"/>
      <c r="AX54" s="447"/>
      <c r="AY54" s="447"/>
      <c r="AZ54" s="447"/>
      <c r="BA54" s="447"/>
      <c r="BB54" s="447"/>
      <c r="BC54" s="447"/>
      <c r="BD54" s="447"/>
      <c r="BE54" s="447"/>
      <c r="BF54" s="447"/>
      <c r="BG54" s="447"/>
      <c r="BH54" s="447"/>
      <c r="BI54" s="99"/>
      <c r="BK54" s="763" t="s">
        <v>960</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47"/>
      <c r="AT55" s="447"/>
      <c r="AU55" s="447"/>
      <c r="AV55" s="447"/>
      <c r="AW55" s="447"/>
      <c r="AX55" s="447"/>
      <c r="AY55" s="447"/>
      <c r="AZ55" s="447"/>
      <c r="BA55" s="447"/>
      <c r="BB55" s="447"/>
      <c r="BC55" s="447"/>
      <c r="BD55" s="447"/>
      <c r="BE55" s="447"/>
      <c r="BF55" s="447"/>
      <c r="BG55" s="447"/>
      <c r="BH55" s="447"/>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47"/>
      <c r="AT56" s="447"/>
      <c r="AU56" s="447"/>
      <c r="AV56" s="447"/>
      <c r="AW56" s="447"/>
      <c r="AX56" s="447"/>
      <c r="AY56" s="447"/>
      <c r="AZ56" s="447"/>
      <c r="BA56" s="447"/>
      <c r="BB56" s="447"/>
      <c r="BC56" s="447"/>
      <c r="BD56" s="447"/>
      <c r="BE56" s="447"/>
      <c r="BF56" s="447"/>
      <c r="BG56" s="447"/>
      <c r="BH56" s="447"/>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47"/>
      <c r="AT57" s="447"/>
      <c r="AU57" s="447"/>
      <c r="AV57" s="447"/>
      <c r="AW57" s="447"/>
      <c r="AX57" s="447"/>
      <c r="AY57" s="447"/>
      <c r="AZ57" s="447"/>
      <c r="BA57" s="447"/>
      <c r="BB57" s="447"/>
      <c r="BC57" s="447"/>
      <c r="BD57" s="447"/>
      <c r="BE57" s="447"/>
      <c r="BF57" s="447"/>
      <c r="BG57" s="447"/>
      <c r="BH57" s="447"/>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47"/>
      <c r="AT58" s="447"/>
      <c r="AU58" s="447"/>
      <c r="AV58" s="447"/>
      <c r="AW58" s="447"/>
      <c r="AX58" s="447"/>
      <c r="AY58" s="447"/>
      <c r="AZ58" s="447"/>
      <c r="BA58" s="447"/>
      <c r="BB58" s="447"/>
      <c r="BC58" s="447"/>
      <c r="BD58" s="447"/>
      <c r="BE58" s="447"/>
      <c r="BF58" s="447"/>
      <c r="BG58" s="447"/>
      <c r="BH58" s="447"/>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47"/>
      <c r="AT59" s="447"/>
      <c r="AU59" s="447"/>
      <c r="AV59" s="447"/>
      <c r="AW59" s="447"/>
      <c r="AX59" s="447"/>
      <c r="AY59" s="447"/>
      <c r="AZ59" s="447"/>
      <c r="BA59" s="447"/>
      <c r="BB59" s="447"/>
      <c r="BC59" s="447"/>
      <c r="BD59" s="447"/>
      <c r="BE59" s="447"/>
      <c r="BF59" s="447"/>
      <c r="BG59" s="447"/>
      <c r="BH59" s="447"/>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47"/>
      <c r="AT60" s="447"/>
      <c r="AU60" s="447"/>
      <c r="AV60" s="447"/>
      <c r="AW60" s="447"/>
      <c r="AX60" s="447"/>
      <c r="AY60" s="447"/>
      <c r="AZ60" s="447"/>
      <c r="BA60" s="447"/>
      <c r="BB60" s="447"/>
      <c r="BC60" s="447"/>
      <c r="BD60" s="447"/>
      <c r="BE60" s="447"/>
      <c r="BF60" s="447"/>
      <c r="BG60" s="447"/>
      <c r="BH60" s="447"/>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47"/>
      <c r="AT61" s="447"/>
      <c r="AU61" s="447"/>
      <c r="AV61" s="447"/>
      <c r="AW61" s="447"/>
      <c r="AX61" s="447"/>
      <c r="AY61" s="447"/>
      <c r="AZ61" s="447"/>
      <c r="BA61" s="447"/>
      <c r="BB61" s="447"/>
      <c r="BC61" s="447"/>
      <c r="BD61" s="447"/>
      <c r="BE61" s="447"/>
      <c r="BF61" s="447"/>
      <c r="BG61" s="447"/>
      <c r="BH61" s="44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47"/>
      <c r="Z64" s="447"/>
      <c r="AA64" s="447"/>
      <c r="AB64" s="447"/>
      <c r="AC64" s="44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47"/>
      <c r="Z65" s="447"/>
      <c r="AA65" s="447"/>
      <c r="AB65" s="447"/>
      <c r="AC65" s="447"/>
      <c r="AD65" s="447"/>
      <c r="AE65" s="97"/>
      <c r="AF65" s="447"/>
      <c r="AG65" s="447"/>
      <c r="AH65" s="447"/>
      <c r="AI65" s="98"/>
      <c r="AJ65" s="98"/>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47"/>
      <c r="Z66" s="447"/>
      <c r="AA66" s="447"/>
      <c r="AB66" s="447"/>
      <c r="AC66" s="447"/>
      <c r="AD66" s="447"/>
      <c r="AE66" s="97"/>
      <c r="AF66" s="447"/>
      <c r="AG66" s="447"/>
      <c r="AH66" s="447"/>
      <c r="AI66" s="98"/>
      <c r="AJ66" s="98"/>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47"/>
      <c r="Z67" s="447"/>
      <c r="AA67" s="447"/>
      <c r="AB67" s="447"/>
      <c r="AC67" s="447"/>
      <c r="AD67" s="447"/>
      <c r="AE67" s="97"/>
      <c r="AF67" s="447"/>
      <c r="AG67" s="447"/>
      <c r="AH67" s="447"/>
      <c r="AI67" s="98"/>
      <c r="AJ67" s="98"/>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48"/>
      <c r="Z68" s="448"/>
      <c r="AA68" s="448"/>
      <c r="AB68" s="448"/>
      <c r="AC68" s="448"/>
      <c r="AD68" s="448"/>
      <c r="AE68" s="165"/>
      <c r="AF68" s="448"/>
      <c r="AG68" s="448"/>
      <c r="AH68" s="448"/>
      <c r="AI68" s="98"/>
      <c r="AJ68" s="98"/>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31" zoomScaleNormal="100" workbookViewId="0">
      <selection activeCell="A42" sqref="A4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883</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883</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882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884</v>
      </c>
      <c r="F5" s="9"/>
      <c r="G5" s="419"/>
      <c r="H5" s="419"/>
      <c r="I5" s="419"/>
      <c r="J5" s="419"/>
      <c r="K5" s="419"/>
      <c r="L5" s="419"/>
      <c r="M5" s="419"/>
      <c r="N5" s="419"/>
      <c r="O5" s="419"/>
      <c r="P5" s="419"/>
      <c r="Q5" s="419"/>
      <c r="R5" s="419"/>
      <c r="S5" s="419"/>
      <c r="T5" s="419"/>
      <c r="U5" s="11"/>
      <c r="V5" s="419"/>
      <c r="W5" s="419"/>
      <c r="X5" s="419"/>
      <c r="Y5" s="419"/>
      <c r="Z5" s="419"/>
      <c r="AA5" s="419"/>
      <c r="AB5" s="419"/>
      <c r="AC5" s="419"/>
      <c r="AD5" s="419"/>
      <c r="AE5" s="419"/>
      <c r="AF5" s="419"/>
      <c r="AG5" s="419"/>
      <c r="AH5" s="419"/>
      <c r="AI5" s="419"/>
      <c r="AJ5" s="419"/>
      <c r="AK5" s="419"/>
      <c r="AL5" s="419"/>
      <c r="AM5" s="419"/>
      <c r="AN5" s="419"/>
      <c r="AO5" s="419"/>
      <c r="AP5" s="419"/>
      <c r="AQ5" s="419"/>
      <c r="AR5" s="419"/>
      <c r="AS5" s="419"/>
      <c r="AT5" s="419"/>
      <c r="AU5" s="419"/>
      <c r="AV5" s="419"/>
      <c r="AW5" s="419"/>
      <c r="AX5" s="419"/>
      <c r="AY5" s="419"/>
      <c r="AZ5" s="419"/>
      <c r="BA5" s="419"/>
      <c r="BB5" s="419"/>
      <c r="BC5" s="419"/>
      <c r="BD5" s="419"/>
      <c r="BE5" s="419"/>
      <c r="BF5" s="419"/>
      <c r="BG5" s="419"/>
      <c r="BH5" s="41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11"/>
      <c r="Y12" s="411"/>
      <c r="Z12" s="411"/>
      <c r="AA12" s="411"/>
      <c r="AB12" s="411"/>
      <c r="AC12" s="411"/>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11"/>
      <c r="Y13" s="411"/>
      <c r="Z13" s="411"/>
      <c r="AA13" s="411"/>
      <c r="AB13" s="411"/>
      <c r="AC13" s="411"/>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11"/>
      <c r="Y14" s="411"/>
      <c r="Z14" s="411"/>
      <c r="AA14" s="411"/>
      <c r="AB14" s="411"/>
      <c r="AC14" s="411"/>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11"/>
      <c r="Y15" s="411"/>
      <c r="Z15" s="411"/>
      <c r="AA15" s="411"/>
      <c r="AB15" s="411"/>
      <c r="AC15" s="411"/>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11"/>
      <c r="Y16" s="411"/>
      <c r="Z16" s="411"/>
      <c r="AA16" s="411"/>
      <c r="AB16" s="411"/>
      <c r="AC16" s="411"/>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11"/>
      <c r="Y17" s="411"/>
      <c r="Z17" s="411"/>
      <c r="AA17" s="411"/>
      <c r="AB17" s="411"/>
      <c r="AC17" s="411"/>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11"/>
      <c r="Y18" s="411"/>
      <c r="Z18" s="411"/>
      <c r="AA18" s="411"/>
      <c r="AB18" s="411"/>
      <c r="AC18" s="411"/>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11"/>
      <c r="Y19" s="411"/>
      <c r="Z19" s="411"/>
      <c r="AA19" s="411"/>
      <c r="AB19" s="411"/>
      <c r="AC19" s="411"/>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11"/>
      <c r="Y20" s="411"/>
      <c r="Z20" s="411"/>
      <c r="AA20" s="411"/>
      <c r="AB20" s="411"/>
      <c r="AC20" s="411"/>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11"/>
      <c r="Y21" s="411"/>
      <c r="Z21" s="411"/>
      <c r="AA21" s="411"/>
      <c r="AB21" s="411"/>
      <c r="AC21" s="411"/>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11"/>
      <c r="Y22" s="411"/>
      <c r="Z22" s="411"/>
      <c r="AA22" s="411"/>
      <c r="AB22" s="411"/>
      <c r="AC22" s="411"/>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885</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912</v>
      </c>
      <c r="AS28" s="696"/>
      <c r="AT28" s="696"/>
      <c r="AU28" s="696"/>
      <c r="AV28" s="696"/>
      <c r="AW28" s="696"/>
      <c r="AX28" s="697"/>
      <c r="AY28" s="698" t="s">
        <v>916</v>
      </c>
      <c r="AZ28" s="699"/>
      <c r="BA28" s="699"/>
      <c r="BB28" s="699"/>
      <c r="BC28" s="699"/>
      <c r="BD28" s="699"/>
      <c r="BE28" s="700"/>
      <c r="BF28" s="701" t="s">
        <v>457</v>
      </c>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1371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1372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903</v>
      </c>
      <c r="C45" s="637"/>
      <c r="D45" s="637"/>
      <c r="E45" s="637"/>
      <c r="F45" s="637"/>
      <c r="G45" s="637"/>
      <c r="H45" s="905" t="str">
        <f>IF(ISERROR(VLOOKUP($B45,項目定義!$B:$X,8,FALSE)),"",VLOOKUP($B45,項目定義!$B:$X,8,FALSE))</f>
        <v>社員番号</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SYA</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904</v>
      </c>
      <c r="C46" s="746"/>
      <c r="D46" s="746"/>
      <c r="E46" s="746"/>
      <c r="F46" s="746"/>
      <c r="G46" s="746"/>
      <c r="H46" s="861" t="str">
        <f>IF(ISERROR(VLOOKUP($B46,項目定義!$B:$X,8,FALSE)),"",VLOOKUP($B46,項目定義!$B:$X,8,FALSE))</f>
        <v>社員名</v>
      </c>
      <c r="I46" s="862"/>
      <c r="J46" s="862"/>
      <c r="K46" s="862"/>
      <c r="L46" s="862"/>
      <c r="M46" s="863"/>
      <c r="N46" s="864" t="str">
        <f>IF($H46="","",VLOOKUP($B46,項目定義!$B:$X,11,FALSE))</f>
        <v>1 :text</v>
      </c>
      <c r="O46" s="865"/>
      <c r="P46" s="866"/>
      <c r="Q46" s="819">
        <f>IF($H46="","",VLOOKUP($B46,項目定義!$B:$X,12,FALSE))</f>
        <v>62</v>
      </c>
      <c r="R46" s="820"/>
      <c r="S46" s="819">
        <f>IF($H46="","",VLOOKUP($B46,項目定義!$B:$X,12,FALSE))</f>
        <v>62</v>
      </c>
      <c r="T46" s="820"/>
      <c r="U46" s="864" t="str">
        <f>IF($H46="","",VLOOKUP($B46,項目定義!$B:$X,13,FALSE))</f>
        <v>9:ALL OK</v>
      </c>
      <c r="V46" s="865"/>
      <c r="W46" s="866"/>
      <c r="X46" s="827" t="str">
        <f>IF($H46="","",VLOOKUP($B46,項目定義!$B:$X,20,FALSE))&amp;""</f>
        <v>SYA2</v>
      </c>
      <c r="Y46" s="641"/>
      <c r="Z46" s="904"/>
      <c r="AA46" s="896"/>
      <c r="AB46" s="648"/>
      <c r="AC46" s="823"/>
      <c r="AD46" s="416"/>
      <c r="AE46" s="97"/>
      <c r="AF46" s="416"/>
      <c r="AG46" s="98"/>
      <c r="AH46" s="416"/>
      <c r="AI46" s="416"/>
      <c r="AJ46" s="416"/>
      <c r="AK46" s="416"/>
      <c r="AL46" s="416"/>
      <c r="AM46" s="416"/>
      <c r="AN46" s="416"/>
      <c r="AO46" s="416"/>
      <c r="AP46" s="416"/>
      <c r="AQ46" s="98"/>
      <c r="AR46" s="416"/>
      <c r="AS46" s="416"/>
      <c r="AT46" s="416"/>
      <c r="AU46" s="416"/>
      <c r="AV46" s="416"/>
      <c r="AW46" s="416"/>
      <c r="AX46" s="416"/>
      <c r="AY46" s="416"/>
      <c r="AZ46" s="416"/>
      <c r="BA46" s="416"/>
      <c r="BB46" s="416"/>
      <c r="BC46" s="416"/>
      <c r="BD46" s="416"/>
      <c r="BE46" s="416"/>
      <c r="BF46" s="416"/>
      <c r="BG46" s="416"/>
      <c r="BH46" s="416"/>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16"/>
      <c r="AE47" s="97"/>
      <c r="AF47" s="416"/>
      <c r="AG47" s="98"/>
      <c r="AH47" s="416"/>
      <c r="AI47" s="416"/>
      <c r="AJ47" s="416"/>
      <c r="AK47" s="416"/>
      <c r="AL47" s="416"/>
      <c r="AM47" s="416"/>
      <c r="AN47" s="416"/>
      <c r="AO47" s="416"/>
      <c r="AP47" s="416"/>
      <c r="AQ47" s="98"/>
      <c r="AR47" s="416"/>
      <c r="AS47" s="416"/>
      <c r="AT47" s="416"/>
      <c r="AU47" s="416"/>
      <c r="AV47" s="416"/>
      <c r="AW47" s="416"/>
      <c r="AX47" s="416"/>
      <c r="AY47" s="416"/>
      <c r="AZ47" s="416"/>
      <c r="BA47" s="416"/>
      <c r="BB47" s="416"/>
      <c r="BC47" s="416"/>
      <c r="BD47" s="416"/>
      <c r="BE47" s="416"/>
      <c r="BF47" s="416"/>
      <c r="BG47" s="416"/>
      <c r="BH47" s="416"/>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16"/>
      <c r="AE48" s="97"/>
      <c r="AF48" s="416"/>
      <c r="AG48" s="98"/>
      <c r="AH48" s="416"/>
      <c r="AI48" s="416"/>
      <c r="AJ48" s="416"/>
      <c r="AK48" s="416"/>
      <c r="AL48" s="416"/>
      <c r="AM48" s="416"/>
      <c r="AN48" s="416"/>
      <c r="AO48" s="416"/>
      <c r="AP48" s="416"/>
      <c r="AQ48" s="98"/>
      <c r="AR48" s="416"/>
      <c r="AS48" s="416"/>
      <c r="AT48" s="416"/>
      <c r="AU48" s="416"/>
      <c r="AV48" s="416"/>
      <c r="AW48" s="416"/>
      <c r="AX48" s="416"/>
      <c r="AY48" s="416"/>
      <c r="AZ48" s="416"/>
      <c r="BA48" s="416"/>
      <c r="BB48" s="416"/>
      <c r="BC48" s="416"/>
      <c r="BD48" s="416"/>
      <c r="BE48" s="416"/>
      <c r="BF48" s="416"/>
      <c r="BG48" s="416"/>
      <c r="BH48" s="416"/>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16"/>
      <c r="AE49" s="97"/>
      <c r="AF49" s="416"/>
      <c r="AG49" s="98"/>
      <c r="AH49" s="416"/>
      <c r="AI49" s="416"/>
      <c r="AJ49" s="416"/>
      <c r="AK49" s="416"/>
      <c r="AL49" s="416"/>
      <c r="AM49" s="416"/>
      <c r="AN49" s="416"/>
      <c r="AO49" s="416"/>
      <c r="AP49" s="416"/>
      <c r="AQ49" s="98"/>
      <c r="AR49" s="416"/>
      <c r="AS49" s="416"/>
      <c r="AT49" s="416"/>
      <c r="AU49" s="416"/>
      <c r="AV49" s="416"/>
      <c r="AW49" s="416"/>
      <c r="AX49" s="416"/>
      <c r="AY49" s="416"/>
      <c r="AZ49" s="416"/>
      <c r="BA49" s="416"/>
      <c r="BB49" s="416"/>
      <c r="BC49" s="416"/>
      <c r="BD49" s="416"/>
      <c r="BE49" s="416"/>
      <c r="BF49" s="416"/>
      <c r="BG49" s="416"/>
      <c r="BH49" s="416"/>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3"/>
      <c r="BL50" s="413"/>
      <c r="BM50" s="413"/>
      <c r="BN50" s="413"/>
      <c r="BO50" s="413"/>
      <c r="BP50" s="413"/>
      <c r="BQ50" s="413"/>
      <c r="BR50" s="413"/>
      <c r="BS50" s="413"/>
      <c r="BT50" s="413"/>
      <c r="BU50" s="413"/>
      <c r="BV50" s="413"/>
      <c r="BW50" s="413"/>
      <c r="BX50" s="413"/>
      <c r="BY50" s="413"/>
      <c r="BZ50" s="413"/>
      <c r="CA50" s="413"/>
      <c r="CB50" s="413"/>
      <c r="CC50" s="413"/>
      <c r="CD50" s="413"/>
      <c r="CE50" s="413"/>
      <c r="CF50" s="413"/>
      <c r="CG50" s="413"/>
      <c r="CH50" s="413"/>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36" t="s">
        <v>903</v>
      </c>
      <c r="C52" s="637"/>
      <c r="D52" s="637"/>
      <c r="E52" s="637"/>
      <c r="F52" s="637"/>
      <c r="G52" s="637"/>
      <c r="H52" s="887" t="s">
        <v>907</v>
      </c>
      <c r="I52" s="888"/>
      <c r="J52" s="888"/>
      <c r="K52" s="888"/>
      <c r="L52" s="888"/>
      <c r="M52" s="889"/>
      <c r="N52" s="641">
        <f>IF($H52="","",VLOOKUP($B52,項目定義!$B:$X,12,FALSE))</f>
        <v>10</v>
      </c>
      <c r="O52" s="642"/>
      <c r="P52" s="643" t="str">
        <f>IF($H52="","",VLOOKUP($B52,項目定義!$B:$X,16,FALSE))</f>
        <v>1:中央</v>
      </c>
      <c r="Q52" s="644"/>
      <c r="R52" s="644"/>
      <c r="S52" s="643" t="str">
        <f>IF($H52="","",VLOOKUP($B52,項目定義!$B:$X,15,FALSE))</f>
        <v>0:なし</v>
      </c>
      <c r="T52" s="644"/>
      <c r="U52" s="645"/>
      <c r="V52" s="890"/>
      <c r="W52" s="891"/>
      <c r="X52" s="808"/>
      <c r="Y52" s="892"/>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906</v>
      </c>
      <c r="B53" s="813" t="s">
        <v>904</v>
      </c>
      <c r="C53" s="746"/>
      <c r="D53" s="746"/>
      <c r="E53" s="746"/>
      <c r="F53" s="746"/>
      <c r="G53" s="746"/>
      <c r="H53" s="638" t="s">
        <v>908</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t="s">
        <v>30</v>
      </c>
      <c r="Y53" s="648"/>
      <c r="Z53" s="649" t="str">
        <f>IF($X53="","",VLOOKUP($B53,項目定義!$B:$X,18,FALSE))</f>
        <v>SYAINMASTER_1</v>
      </c>
      <c r="AA53" s="644"/>
      <c r="AB53" s="644"/>
      <c r="AC53" s="645"/>
      <c r="AD53" s="416"/>
      <c r="AE53" s="97"/>
      <c r="AF53" s="416"/>
      <c r="AG53" s="416"/>
      <c r="AH53" s="416"/>
      <c r="AI53" s="98"/>
      <c r="AJ53" s="98"/>
      <c r="AK53" s="416"/>
      <c r="AL53" s="416"/>
      <c r="AM53" s="416"/>
      <c r="AN53" s="416"/>
      <c r="AO53" s="416"/>
      <c r="AP53" s="416"/>
      <c r="AQ53" s="416"/>
      <c r="AR53" s="416"/>
      <c r="AS53" s="416"/>
      <c r="AT53" s="416"/>
      <c r="AU53" s="416"/>
      <c r="AV53" s="416"/>
      <c r="AW53" s="416"/>
      <c r="AX53" s="416"/>
      <c r="AY53" s="416"/>
      <c r="AZ53" s="416"/>
      <c r="BA53" s="416"/>
      <c r="BB53" s="416"/>
      <c r="BC53" s="416"/>
      <c r="BD53" s="416"/>
      <c r="BE53" s="416"/>
      <c r="BF53" s="416"/>
      <c r="BG53" s="416"/>
      <c r="BH53" s="416"/>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16"/>
      <c r="AE54" s="97"/>
      <c r="AF54" s="416"/>
      <c r="AG54" s="416"/>
      <c r="AH54" s="416"/>
      <c r="AI54" s="98"/>
      <c r="AJ54" s="98"/>
      <c r="AK54" s="416"/>
      <c r="AL54" s="416"/>
      <c r="AM54" s="416"/>
      <c r="AN54" s="416"/>
      <c r="AO54" s="416"/>
      <c r="AP54" s="416"/>
      <c r="AQ54" s="416"/>
      <c r="AR54" s="416"/>
      <c r="AS54" s="416"/>
      <c r="AT54" s="416"/>
      <c r="AU54" s="416"/>
      <c r="AV54" s="416"/>
      <c r="AW54" s="416"/>
      <c r="AX54" s="416"/>
      <c r="AY54" s="416"/>
      <c r="AZ54" s="416"/>
      <c r="BA54" s="416"/>
      <c r="BB54" s="416"/>
      <c r="BC54" s="416"/>
      <c r="BD54" s="416"/>
      <c r="BE54" s="416"/>
      <c r="BF54" s="416"/>
      <c r="BG54" s="416"/>
      <c r="BH54" s="416"/>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16"/>
      <c r="AE55" s="97"/>
      <c r="AF55" s="416"/>
      <c r="AG55" s="416"/>
      <c r="AH55" s="416"/>
      <c r="AI55" s="98"/>
      <c r="AJ55" s="98"/>
      <c r="AK55" s="416"/>
      <c r="AL55" s="416"/>
      <c r="AM55" s="416"/>
      <c r="AN55" s="416"/>
      <c r="AO55" s="416"/>
      <c r="AP55" s="416"/>
      <c r="AQ55" s="416"/>
      <c r="AR55" s="416"/>
      <c r="AS55" s="416"/>
      <c r="AT55" s="416"/>
      <c r="AU55" s="416"/>
      <c r="AV55" s="416"/>
      <c r="AW55" s="416"/>
      <c r="AX55" s="416"/>
      <c r="AY55" s="416"/>
      <c r="AZ55" s="416"/>
      <c r="BA55" s="416"/>
      <c r="BB55" s="416"/>
      <c r="BC55" s="416"/>
      <c r="BD55" s="416"/>
      <c r="BE55" s="416"/>
      <c r="BF55" s="416"/>
      <c r="BG55" s="416"/>
      <c r="BH55" s="416"/>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416"/>
      <c r="AE56" s="97"/>
      <c r="AF56" s="416"/>
      <c r="AG56" s="416"/>
      <c r="AH56" s="416"/>
      <c r="AI56" s="98"/>
      <c r="AJ56" s="98"/>
      <c r="AK56" s="416"/>
      <c r="AL56" s="416"/>
      <c r="AM56" s="416"/>
      <c r="AN56" s="416"/>
      <c r="AO56" s="416"/>
      <c r="AP56" s="416"/>
      <c r="AQ56" s="416"/>
      <c r="AR56" s="416"/>
      <c r="AS56" s="416"/>
      <c r="AT56" s="416"/>
      <c r="AU56" s="416"/>
      <c r="AV56" s="416"/>
      <c r="AW56" s="416"/>
      <c r="AX56" s="416"/>
      <c r="AY56" s="416"/>
      <c r="AZ56" s="416"/>
      <c r="BA56" s="416"/>
      <c r="BB56" s="416"/>
      <c r="BC56" s="416"/>
      <c r="BD56" s="416"/>
      <c r="BE56" s="416"/>
      <c r="BF56" s="416"/>
      <c r="BG56" s="416"/>
      <c r="BH56" s="416"/>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416"/>
      <c r="AE57" s="97"/>
      <c r="AF57" s="416"/>
      <c r="AG57" s="416"/>
      <c r="AH57" s="416"/>
      <c r="AI57" s="98"/>
      <c r="AJ57" s="98"/>
      <c r="AK57" s="416"/>
      <c r="AL57" s="416"/>
      <c r="AM57" s="416"/>
      <c r="AN57" s="416"/>
      <c r="AO57" s="416"/>
      <c r="AP57" s="416"/>
      <c r="AQ57" s="416"/>
      <c r="AR57" s="416"/>
      <c r="AS57" s="416"/>
      <c r="AT57" s="416"/>
      <c r="AU57" s="416"/>
      <c r="AV57" s="416"/>
      <c r="AW57" s="416"/>
      <c r="AX57" s="416"/>
      <c r="AY57" s="416"/>
      <c r="AZ57" s="416"/>
      <c r="BA57" s="416"/>
      <c r="BB57" s="416"/>
      <c r="BC57" s="416"/>
      <c r="BD57" s="416"/>
      <c r="BE57" s="416"/>
      <c r="BF57" s="416"/>
      <c r="BG57" s="416"/>
      <c r="BH57" s="416"/>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16"/>
      <c r="AE58" s="97"/>
      <c r="AF58" s="416"/>
      <c r="AG58" s="416"/>
      <c r="AH58" s="416"/>
      <c r="AI58" s="98"/>
      <c r="AJ58" s="98"/>
      <c r="AK58" s="416"/>
      <c r="AL58" s="416"/>
      <c r="AM58" s="416"/>
      <c r="AN58" s="416"/>
      <c r="AO58" s="416"/>
      <c r="AP58" s="416"/>
      <c r="AQ58" s="416"/>
      <c r="AR58" s="416"/>
      <c r="AS58" s="416"/>
      <c r="AT58" s="416"/>
      <c r="AU58" s="416"/>
      <c r="AV58" s="416"/>
      <c r="AW58" s="416"/>
      <c r="AX58" s="416"/>
      <c r="AY58" s="416"/>
      <c r="AZ58" s="416"/>
      <c r="BA58" s="416"/>
      <c r="BB58" s="416"/>
      <c r="BC58" s="416"/>
      <c r="BD58" s="416"/>
      <c r="BE58" s="416"/>
      <c r="BF58" s="416"/>
      <c r="BG58" s="416"/>
      <c r="BH58" s="41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16"/>
      <c r="AE59" s="97"/>
      <c r="AF59" s="416"/>
      <c r="AG59" s="416"/>
      <c r="AH59" s="416"/>
      <c r="AI59" s="98"/>
      <c r="AJ59" s="98"/>
      <c r="AK59" s="416"/>
      <c r="AL59" s="416"/>
      <c r="AM59" s="416"/>
      <c r="AN59" s="416"/>
      <c r="AO59" s="416"/>
      <c r="AP59" s="416"/>
      <c r="AQ59" s="416"/>
      <c r="AR59" s="416"/>
      <c r="AS59" s="416"/>
      <c r="AT59" s="416"/>
      <c r="AU59" s="416"/>
      <c r="AV59" s="416"/>
      <c r="AW59" s="416"/>
      <c r="AX59" s="416"/>
      <c r="AY59" s="416"/>
      <c r="AZ59" s="416"/>
      <c r="BA59" s="416"/>
      <c r="BB59" s="416"/>
      <c r="BC59" s="416"/>
      <c r="BD59" s="416"/>
      <c r="BE59" s="416"/>
      <c r="BF59" s="416"/>
      <c r="BG59" s="416"/>
      <c r="BH59" s="41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17" t="s">
        <v>404</v>
      </c>
      <c r="B64" s="418"/>
      <c r="C64" s="418"/>
      <c r="D64" s="418"/>
      <c r="E64" s="418"/>
      <c r="F64" s="418"/>
      <c r="G64" s="418"/>
      <c r="H64" s="418"/>
      <c r="I64" s="418"/>
      <c r="J64" s="418"/>
      <c r="K64" s="418"/>
      <c r="L64" s="418"/>
      <c r="M64" s="418"/>
      <c r="N64" s="418"/>
      <c r="O64" s="418"/>
      <c r="P64" s="418"/>
      <c r="Q64" s="418"/>
      <c r="R64" s="418"/>
      <c r="S64" s="418"/>
      <c r="T64" s="418"/>
      <c r="U64" s="418"/>
      <c r="V64" s="418"/>
      <c r="W64" s="418"/>
      <c r="X64" s="418"/>
      <c r="Y64" s="418"/>
      <c r="Z64" s="418"/>
      <c r="AA64" s="418"/>
      <c r="AB64" s="418"/>
      <c r="AC64" s="418"/>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17" t="s">
        <v>405</v>
      </c>
      <c r="B70" s="418"/>
      <c r="C70" s="418"/>
      <c r="D70" s="418"/>
      <c r="E70" s="418"/>
      <c r="F70" s="418"/>
      <c r="G70" s="418"/>
      <c r="H70" s="290"/>
      <c r="I70" s="290"/>
      <c r="J70" s="290"/>
      <c r="K70" s="290"/>
      <c r="L70" s="290"/>
      <c r="M70" s="290"/>
      <c r="N70" s="290"/>
      <c r="O70" s="290"/>
      <c r="P70" s="290"/>
      <c r="Q70" s="290"/>
      <c r="R70" s="290"/>
      <c r="S70" s="290"/>
      <c r="T70" s="290"/>
      <c r="U70" s="290"/>
      <c r="V70" s="290"/>
      <c r="W70" s="290"/>
      <c r="X70" s="290"/>
      <c r="Y70" s="290"/>
      <c r="Z70" s="290"/>
      <c r="AA70" s="418"/>
      <c r="AB70" s="418"/>
      <c r="AC70" s="418"/>
      <c r="AD70" s="418"/>
      <c r="AE70" s="418"/>
      <c r="AF70" s="418"/>
      <c r="AG70" s="418"/>
      <c r="AH70" s="418"/>
      <c r="AI70" s="418"/>
      <c r="AJ70" s="418"/>
      <c r="AK70" s="418"/>
      <c r="AL70" s="418"/>
      <c r="AM70" s="418"/>
      <c r="AN70" s="418"/>
      <c r="AO70" s="418"/>
      <c r="AP70" s="418"/>
      <c r="AQ70" s="418"/>
      <c r="AR70" s="418"/>
      <c r="AS70" s="418"/>
      <c r="AT70" s="418"/>
      <c r="AU70" s="418"/>
      <c r="AV70" s="418"/>
      <c r="AW70" s="418"/>
      <c r="AX70" s="418"/>
      <c r="AY70" s="418"/>
      <c r="AZ70" s="418"/>
      <c r="BA70" s="418"/>
      <c r="BB70" s="418"/>
      <c r="BC70" s="418"/>
      <c r="BD70" s="418"/>
      <c r="BE70" s="418"/>
      <c r="BF70" s="418"/>
      <c r="BG70" s="418"/>
      <c r="BH70" s="418"/>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16"/>
      <c r="AE73" s="97"/>
      <c r="AF73" s="416"/>
      <c r="AG73" s="416"/>
      <c r="AH73" s="416"/>
      <c r="AI73" s="98"/>
      <c r="AJ73" s="98"/>
      <c r="AK73" s="416"/>
      <c r="AL73" s="416"/>
      <c r="AM73" s="416"/>
      <c r="AN73" s="416"/>
      <c r="AO73" s="416"/>
      <c r="AP73" s="416"/>
      <c r="AQ73" s="416"/>
      <c r="AR73" s="416"/>
      <c r="AS73" s="416"/>
      <c r="AT73" s="416"/>
      <c r="AU73" s="416"/>
      <c r="AV73" s="416"/>
      <c r="AW73" s="416"/>
      <c r="AX73" s="416"/>
      <c r="AY73" s="416"/>
      <c r="AZ73" s="416"/>
      <c r="BA73" s="416"/>
      <c r="BB73" s="416"/>
      <c r="BC73" s="416"/>
      <c r="BD73" s="416"/>
      <c r="BE73" s="416"/>
      <c r="BF73" s="416"/>
      <c r="BG73" s="416"/>
      <c r="BH73" s="416"/>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16"/>
      <c r="AE74" s="97"/>
      <c r="AF74" s="416"/>
      <c r="AG74" s="416"/>
      <c r="AH74" s="416"/>
      <c r="AI74" s="98"/>
      <c r="AJ74" s="98"/>
      <c r="AK74" s="416"/>
      <c r="AL74" s="416"/>
      <c r="AM74" s="416"/>
      <c r="AN74" s="416"/>
      <c r="AO74" s="416"/>
      <c r="AP74" s="416"/>
      <c r="AQ74" s="416"/>
      <c r="AR74" s="416"/>
      <c r="AS74" s="416"/>
      <c r="AT74" s="416"/>
      <c r="AU74" s="416"/>
      <c r="AV74" s="416"/>
      <c r="AW74" s="416"/>
      <c r="AX74" s="416"/>
      <c r="AY74" s="416"/>
      <c r="AZ74" s="416"/>
      <c r="BA74" s="416"/>
      <c r="BB74" s="416"/>
      <c r="BC74" s="416"/>
      <c r="BD74" s="416"/>
      <c r="BE74" s="416"/>
      <c r="BF74" s="416"/>
      <c r="BG74" s="416"/>
      <c r="BH74" s="416"/>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16"/>
      <c r="AE75" s="97"/>
      <c r="AF75" s="416"/>
      <c r="AG75" s="416"/>
      <c r="AH75" s="416"/>
      <c r="AI75" s="98"/>
      <c r="AJ75" s="98"/>
      <c r="AK75" s="416"/>
      <c r="AL75" s="416"/>
      <c r="AM75" s="416"/>
      <c r="AN75" s="416"/>
      <c r="AO75" s="416"/>
      <c r="AP75" s="416"/>
      <c r="AQ75" s="416"/>
      <c r="AR75" s="416"/>
      <c r="AS75" s="416"/>
      <c r="AT75" s="416"/>
      <c r="AU75" s="416"/>
      <c r="AV75" s="416"/>
      <c r="AW75" s="416"/>
      <c r="AX75" s="416"/>
      <c r="AY75" s="416"/>
      <c r="AZ75" s="416"/>
      <c r="BA75" s="416"/>
      <c r="BB75" s="416"/>
      <c r="BC75" s="416"/>
      <c r="BD75" s="416"/>
      <c r="BE75" s="416"/>
      <c r="BF75" s="416"/>
      <c r="BG75" s="416"/>
      <c r="BH75" s="416"/>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16"/>
      <c r="AE76" s="97"/>
      <c r="AF76" s="416"/>
      <c r="AG76" s="416"/>
      <c r="AH76" s="416"/>
      <c r="AI76" s="98"/>
      <c r="AJ76" s="98"/>
      <c r="AK76" s="416"/>
      <c r="AL76" s="416"/>
      <c r="AM76" s="416"/>
      <c r="AN76" s="416"/>
      <c r="AO76" s="416"/>
      <c r="AP76" s="416"/>
      <c r="AQ76" s="416"/>
      <c r="AR76" s="416"/>
      <c r="AS76" s="416"/>
      <c r="AT76" s="416"/>
      <c r="AU76" s="416"/>
      <c r="AV76" s="416"/>
      <c r="AW76" s="416"/>
      <c r="AX76" s="416"/>
      <c r="AY76" s="416"/>
      <c r="AZ76" s="416"/>
      <c r="BA76" s="416"/>
      <c r="BB76" s="416"/>
      <c r="BC76" s="416"/>
      <c r="BD76" s="416"/>
      <c r="BE76" s="416"/>
      <c r="BF76" s="416"/>
      <c r="BG76" s="416"/>
      <c r="BH76" s="416"/>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14"/>
      <c r="C77" s="412"/>
      <c r="D77" s="412"/>
      <c r="E77" s="412"/>
      <c r="F77" s="412"/>
      <c r="G77" s="415"/>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16"/>
      <c r="AE77" s="97"/>
      <c r="AF77" s="416"/>
      <c r="AG77" s="416"/>
      <c r="AH77" s="416"/>
      <c r="AI77" s="98"/>
      <c r="AJ77" s="98"/>
      <c r="AK77" s="416"/>
      <c r="AL77" s="416"/>
      <c r="AM77" s="416"/>
      <c r="AN77" s="416"/>
      <c r="AO77" s="416"/>
      <c r="AP77" s="416"/>
      <c r="AQ77" s="416"/>
      <c r="AR77" s="416"/>
      <c r="AS77" s="416"/>
      <c r="AT77" s="416"/>
      <c r="AU77" s="416"/>
      <c r="AV77" s="416"/>
      <c r="AW77" s="416"/>
      <c r="AX77" s="416"/>
      <c r="AY77" s="416"/>
      <c r="AZ77" s="416"/>
      <c r="BA77" s="416"/>
      <c r="BB77" s="416"/>
      <c r="BC77" s="416"/>
      <c r="BD77" s="416"/>
      <c r="BE77" s="416"/>
      <c r="BF77" s="416"/>
      <c r="BG77" s="416"/>
      <c r="BH77" s="416"/>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16"/>
      <c r="AE78" s="97"/>
      <c r="AF78" s="416"/>
      <c r="AG78" s="416"/>
      <c r="AH78" s="416"/>
      <c r="AI78" s="98"/>
      <c r="AJ78" s="98"/>
      <c r="AK78" s="416"/>
      <c r="AL78" s="416"/>
      <c r="AM78" s="416"/>
      <c r="AN78" s="416"/>
      <c r="AO78" s="416"/>
      <c r="AP78" s="416"/>
      <c r="AQ78" s="416"/>
      <c r="AR78" s="416"/>
      <c r="AS78" s="416"/>
      <c r="AT78" s="416"/>
      <c r="AU78" s="416"/>
      <c r="AV78" s="416"/>
      <c r="AW78" s="416"/>
      <c r="AX78" s="416"/>
      <c r="AY78" s="416"/>
      <c r="AZ78" s="416"/>
      <c r="BA78" s="416"/>
      <c r="BB78" s="416"/>
      <c r="BC78" s="416"/>
      <c r="BD78" s="416"/>
      <c r="BE78" s="416"/>
      <c r="BF78" s="416"/>
      <c r="BG78" s="416"/>
      <c r="BH78" s="416"/>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16"/>
      <c r="AE79" s="97"/>
      <c r="AF79" s="416"/>
      <c r="AG79" s="416"/>
      <c r="AH79" s="416"/>
      <c r="AI79" s="98"/>
      <c r="AJ79" s="98"/>
      <c r="AK79" s="416"/>
      <c r="AL79" s="416"/>
      <c r="AM79" s="416"/>
      <c r="AN79" s="416"/>
      <c r="AO79" s="416"/>
      <c r="AP79" s="416"/>
      <c r="AQ79" s="416"/>
      <c r="AR79" s="416"/>
      <c r="AS79" s="416"/>
      <c r="AT79" s="416"/>
      <c r="AU79" s="416"/>
      <c r="AV79" s="416"/>
      <c r="AW79" s="416"/>
      <c r="AX79" s="416"/>
      <c r="AY79" s="416"/>
      <c r="AZ79" s="416"/>
      <c r="BA79" s="416"/>
      <c r="BB79" s="416"/>
      <c r="BC79" s="416"/>
      <c r="BD79" s="416"/>
      <c r="BE79" s="416"/>
      <c r="BF79" s="416"/>
      <c r="BG79" s="416"/>
      <c r="BH79" s="416"/>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17" t="s">
        <v>406</v>
      </c>
      <c r="B80" s="418"/>
      <c r="C80" s="418"/>
      <c r="D80" s="418"/>
      <c r="E80" s="418"/>
      <c r="F80" s="418"/>
      <c r="G80" s="418"/>
      <c r="H80" s="290"/>
      <c r="I80" s="290"/>
      <c r="J80" s="290"/>
      <c r="K80" s="290"/>
      <c r="L80" s="290"/>
      <c r="M80" s="290"/>
      <c r="N80" s="290"/>
      <c r="O80" s="290"/>
      <c r="P80" s="290"/>
      <c r="Q80" s="290"/>
      <c r="R80" s="290"/>
      <c r="S80" s="290"/>
      <c r="T80" s="290"/>
      <c r="U80" s="290"/>
      <c r="V80" s="290"/>
      <c r="W80" s="290"/>
      <c r="X80" s="290"/>
      <c r="Y80" s="290"/>
      <c r="Z80" s="290"/>
      <c r="AA80" s="418"/>
      <c r="AB80" s="418"/>
      <c r="AC80" s="418"/>
      <c r="AD80" s="418"/>
      <c r="AE80" s="418"/>
      <c r="AF80" s="418"/>
      <c r="AG80" s="418"/>
      <c r="AH80" s="418"/>
      <c r="AI80" s="418"/>
      <c r="AJ80" s="418"/>
      <c r="AK80" s="418"/>
      <c r="AL80" s="418"/>
      <c r="AM80" s="418"/>
      <c r="AN80" s="418"/>
      <c r="AO80" s="418"/>
      <c r="AP80" s="418"/>
      <c r="AQ80" s="418"/>
      <c r="AR80" s="418"/>
      <c r="AS80" s="418"/>
      <c r="AT80" s="418"/>
      <c r="AU80" s="418"/>
      <c r="AV80" s="418"/>
      <c r="AW80" s="418"/>
      <c r="AX80" s="418"/>
      <c r="AY80" s="418"/>
      <c r="AZ80" s="418"/>
      <c r="BA80" s="418"/>
      <c r="BB80" s="418"/>
      <c r="BC80" s="418"/>
      <c r="BD80" s="418"/>
      <c r="BE80" s="418"/>
      <c r="BF80" s="418"/>
      <c r="BG80" s="418"/>
      <c r="BH80" s="418"/>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Q34" zoomScaleNormal="100" workbookViewId="0">
      <selection activeCell="BG53" sqref="BG5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863</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913</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912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914</v>
      </c>
      <c r="F5" s="9"/>
      <c r="G5" s="445"/>
      <c r="H5" s="445"/>
      <c r="I5" s="445"/>
      <c r="J5" s="445"/>
      <c r="K5" s="445"/>
      <c r="L5" s="445"/>
      <c r="M5" s="445"/>
      <c r="N5" s="445"/>
      <c r="O5" s="445"/>
      <c r="P5" s="445"/>
      <c r="Q5" s="445"/>
      <c r="R5" s="445"/>
      <c r="S5" s="445"/>
      <c r="T5" s="445"/>
      <c r="U5" s="11"/>
      <c r="V5" s="445"/>
      <c r="W5" s="445"/>
      <c r="X5" s="445"/>
      <c r="Y5" s="445"/>
      <c r="Z5" s="445"/>
      <c r="AA5" s="445"/>
      <c r="AB5" s="445"/>
      <c r="AC5" s="445"/>
      <c r="AD5" s="445"/>
      <c r="AE5" s="445"/>
      <c r="AF5" s="445"/>
      <c r="AG5" s="445"/>
      <c r="AH5" s="445"/>
      <c r="AI5" s="445"/>
      <c r="AJ5" s="445"/>
      <c r="AK5" s="445"/>
      <c r="AL5" s="445"/>
      <c r="AM5" s="445"/>
      <c r="AN5" s="445"/>
      <c r="AO5" s="445"/>
      <c r="AP5" s="445"/>
      <c r="AQ5" s="445"/>
      <c r="AR5" s="445"/>
      <c r="AS5" s="445"/>
      <c r="AT5" s="445"/>
      <c r="AU5" s="445"/>
      <c r="AV5" s="445"/>
      <c r="AW5" s="445"/>
      <c r="AX5" s="445"/>
      <c r="AY5" s="445"/>
      <c r="AZ5" s="445"/>
      <c r="BA5" s="445"/>
      <c r="BB5" s="445"/>
      <c r="BC5" s="445"/>
      <c r="BD5" s="445"/>
      <c r="BE5" s="445"/>
      <c r="BF5" s="445"/>
      <c r="BG5" s="445"/>
      <c r="BH5" s="44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913</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15</v>
      </c>
      <c r="J13" s="408"/>
      <c r="K13" s="408"/>
      <c r="L13" s="408"/>
      <c r="M13" s="408"/>
      <c r="N13" s="408"/>
      <c r="O13" s="408"/>
      <c r="P13" s="214"/>
      <c r="Q13" s="215"/>
      <c r="R13" s="215"/>
      <c r="S13" s="215"/>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16</v>
      </c>
      <c r="J15" s="408"/>
      <c r="K15" s="408"/>
      <c r="L15" s="408"/>
      <c r="M15" s="408"/>
      <c r="N15" s="408"/>
      <c r="O15" s="408"/>
      <c r="P15" s="214"/>
      <c r="Q15" s="215"/>
      <c r="R15" s="215"/>
      <c r="S15" s="215"/>
      <c r="T15" s="215"/>
      <c r="U15" s="216"/>
      <c r="V15" s="408"/>
      <c r="W15" s="408"/>
      <c r="X15" s="408"/>
      <c r="Y15" s="408"/>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t="s">
        <v>917</v>
      </c>
      <c r="J17" s="408"/>
      <c r="K17" s="408"/>
      <c r="L17" s="408"/>
      <c r="M17" s="408"/>
      <c r="N17" s="408"/>
      <c r="O17" s="408"/>
      <c r="P17" s="214"/>
      <c r="Q17" s="215"/>
      <c r="R17" s="215"/>
      <c r="S17" s="215"/>
      <c r="T17" s="215"/>
      <c r="U17" s="215"/>
      <c r="V17" s="215"/>
      <c r="W17" s="215"/>
      <c r="X17" s="215"/>
      <c r="Y17" s="215"/>
      <c r="Z17" s="215"/>
      <c r="AA17" s="216"/>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t="s">
        <v>918</v>
      </c>
      <c r="J19" s="408"/>
      <c r="K19" s="408"/>
      <c r="L19" s="408"/>
      <c r="M19" s="408"/>
      <c r="N19" s="408"/>
      <c r="O19" s="408"/>
      <c r="P19" s="214"/>
      <c r="Q19" s="215"/>
      <c r="R19" s="215"/>
      <c r="S19" s="215"/>
      <c r="T19" s="215"/>
      <c r="U19" s="215"/>
      <c r="V19" s="215"/>
      <c r="W19" s="215"/>
      <c r="X19" s="215"/>
      <c r="Y19" s="215"/>
      <c r="Z19" s="215"/>
      <c r="AA19" s="216"/>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914"/>
      <c r="Z29" s="914"/>
      <c r="AA29" s="914"/>
      <c r="AB29" s="914"/>
      <c r="AC29" s="914"/>
      <c r="AD29" s="914"/>
      <c r="AE29" s="914"/>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885</v>
      </c>
      <c r="I34" s="704"/>
      <c r="J34" s="704"/>
      <c r="K34" s="704"/>
      <c r="L34" s="704"/>
      <c r="M34" s="704"/>
      <c r="N34" s="704"/>
      <c r="O34" s="704"/>
      <c r="P34" s="704"/>
      <c r="Q34" s="705"/>
      <c r="R34" s="687" t="s">
        <v>220</v>
      </c>
      <c r="S34" s="688"/>
      <c r="T34" s="688"/>
      <c r="U34" s="689"/>
      <c r="V34" s="696" t="s">
        <v>882</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927</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636" t="s">
        <v>903</v>
      </c>
      <c r="C42" s="637"/>
      <c r="D42" s="637"/>
      <c r="E42" s="637"/>
      <c r="F42" s="637"/>
      <c r="G42" s="637"/>
      <c r="H42" s="794" t="str">
        <f>IF(ISERROR(VLOOKUP($B42,項目定義!$B:$X,8,FALSE)),"",VLOOKUP($B42,項目定義!$B:$X,8,FALSE))</f>
        <v>社員番号</v>
      </c>
      <c r="I42" s="795"/>
      <c r="J42" s="795"/>
      <c r="K42" s="795"/>
      <c r="L42" s="795"/>
      <c r="M42" s="796"/>
      <c r="N42" s="797" t="str">
        <f>IF($B42="","",VLOOKUP($B42,項目定義!$B:$X,11,FALSE))</f>
        <v>1 :text</v>
      </c>
      <c r="O42" s="798"/>
      <c r="P42" s="798"/>
      <c r="Q42" s="799"/>
      <c r="R42" s="800">
        <f>IF($H42="","",VLOOKUP($B42,項目定義!$B:$X,5,FALSE))</f>
        <v>8</v>
      </c>
      <c r="S42" s="801"/>
      <c r="T42" s="802">
        <f>IF($H42="","",VLOOKUP($B42,項目定義!$B:$X,12,FALSE))</f>
        <v>10</v>
      </c>
      <c r="U42" s="803"/>
      <c r="V42" s="804" t="str">
        <f>IF($H42="","",VLOOKUP($B42,項目定義!$B:$X,13,FALSE))</f>
        <v>3:半角英数</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904</v>
      </c>
      <c r="C43" s="746"/>
      <c r="D43" s="746"/>
      <c r="E43" s="746"/>
      <c r="F43" s="746"/>
      <c r="G43" s="746"/>
      <c r="H43" s="814" t="str">
        <f>IF(ISERROR(VLOOKUP($B43,項目定義!$B:$X,8,FALSE)),"",VLOOKUP($B43,項目定義!$B:$X,8,FALSE))</f>
        <v>社員名</v>
      </c>
      <c r="I43" s="815"/>
      <c r="J43" s="815"/>
      <c r="K43" s="815"/>
      <c r="L43" s="815"/>
      <c r="M43" s="816"/>
      <c r="N43" s="649" t="str">
        <f>IF($B43="","",VLOOKUP($B43,項目定義!$B:$X,11,FALSE))</f>
        <v>1 :text</v>
      </c>
      <c r="O43" s="644"/>
      <c r="P43" s="644"/>
      <c r="Q43" s="645"/>
      <c r="R43" s="817">
        <f>IF($H43="","",VLOOKUP($B43,項目定義!$B:$X,5,FALSE))</f>
        <v>60</v>
      </c>
      <c r="S43" s="818"/>
      <c r="T43" s="819">
        <f>IF($H43="","",VLOOKUP($B43,項目定義!$B:$X,12,FALSE))</f>
        <v>62</v>
      </c>
      <c r="U43" s="820"/>
      <c r="V43" s="643" t="str">
        <f>IF($H43="","",VLOOKUP($B43,項目定義!$B:$X,13,FALSE))</f>
        <v>9:ALL OK</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444"/>
      <c r="AT43" s="444"/>
      <c r="AU43" s="444"/>
      <c r="AV43" s="444"/>
      <c r="AW43" s="444"/>
      <c r="AX43" s="444"/>
      <c r="AY43" s="444"/>
      <c r="AZ43" s="444"/>
      <c r="BA43" s="444"/>
      <c r="BB43" s="444"/>
      <c r="BC43" s="444"/>
      <c r="BD43" s="444"/>
      <c r="BE43" s="444"/>
      <c r="BF43" s="444"/>
      <c r="BG43" s="444"/>
      <c r="BH43" s="444"/>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931</v>
      </c>
      <c r="C44" s="746"/>
      <c r="D44" s="746"/>
      <c r="E44" s="746"/>
      <c r="F44" s="746"/>
      <c r="G44" s="746"/>
      <c r="H44" s="814" t="str">
        <f>IF(ISERROR(VLOOKUP($B44,項目定義!$B:$X,8,FALSE)),"",VLOOKUP($B44,項目定義!$B:$X,8,FALSE))</f>
        <v>ログインコード</v>
      </c>
      <c r="I44" s="815"/>
      <c r="J44" s="815"/>
      <c r="K44" s="815"/>
      <c r="L44" s="815"/>
      <c r="M44" s="816"/>
      <c r="N44" s="649" t="str">
        <f>IF($B44="","",VLOOKUP($B44,項目定義!$B:$X,11,FALSE))</f>
        <v>1 :text</v>
      </c>
      <c r="O44" s="644"/>
      <c r="P44" s="644"/>
      <c r="Q44" s="645"/>
      <c r="R44" s="817">
        <f>IF($H44="","",VLOOKUP($B44,項目定義!$B:$X,5,FALSE))</f>
        <v>20</v>
      </c>
      <c r="S44" s="818"/>
      <c r="T44" s="827">
        <f>IF($H44="","",VLOOKUP($B44,項目定義!$B:$X,12,FALSE))</f>
        <v>22</v>
      </c>
      <c r="U44" s="642"/>
      <c r="V44" s="643" t="str">
        <f>IF($H44="","",VLOOKUP($B44,項目定義!$B:$X,13,FALSE))</f>
        <v>5:半角英数記号</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444"/>
      <c r="AT44" s="444"/>
      <c r="AU44" s="444"/>
      <c r="AV44" s="444"/>
      <c r="AW44" s="444"/>
      <c r="AX44" s="444"/>
      <c r="AY44" s="444"/>
      <c r="AZ44" s="444"/>
      <c r="BA44" s="444"/>
      <c r="BB44" s="444"/>
      <c r="BC44" s="444"/>
      <c r="BD44" s="444"/>
      <c r="BE44" s="444"/>
      <c r="BF44" s="444"/>
      <c r="BG44" s="444"/>
      <c r="BH44" s="444"/>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915</v>
      </c>
      <c r="C45" s="746"/>
      <c r="D45" s="746"/>
      <c r="E45" s="746"/>
      <c r="F45" s="746"/>
      <c r="G45" s="746"/>
      <c r="H45" s="814" t="str">
        <f>IF(ISERROR(VLOOKUP($B45,項目定義!$B:$X,8,FALSE)),"",VLOOKUP($B45,項目定義!$B:$X,8,FALSE))</f>
        <v>パスワード</v>
      </c>
      <c r="I45" s="815"/>
      <c r="J45" s="815"/>
      <c r="K45" s="815"/>
      <c r="L45" s="815"/>
      <c r="M45" s="816"/>
      <c r="N45" s="649" t="str">
        <f>IF($B45="","",VLOOKUP($B45,項目定義!$B:$X,11,FALSE))</f>
        <v>7 :パスワード</v>
      </c>
      <c r="O45" s="644"/>
      <c r="P45" s="644"/>
      <c r="Q45" s="645"/>
      <c r="R45" s="817">
        <f>IF($H45="","",VLOOKUP($B45,項目定義!$B:$X,5,FALSE))</f>
        <v>20</v>
      </c>
      <c r="S45" s="818"/>
      <c r="T45" s="827">
        <f>IF($H45="","",VLOOKUP($B45,項目定義!$B:$X,12,FALSE))</f>
        <v>22</v>
      </c>
      <c r="U45" s="642"/>
      <c r="V45" s="643" t="str">
        <f>IF($H45="","",VLOOKUP($B45,項目定義!$B:$X,13,FALSE))</f>
        <v>5:半角英数記号</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444"/>
      <c r="AT45" s="444"/>
      <c r="AU45" s="444"/>
      <c r="AV45" s="444"/>
      <c r="AW45" s="444"/>
      <c r="AX45" s="444"/>
      <c r="AY45" s="444"/>
      <c r="AZ45" s="444"/>
      <c r="BA45" s="444"/>
      <c r="BB45" s="444"/>
      <c r="BC45" s="444"/>
      <c r="BD45" s="444"/>
      <c r="BE45" s="444"/>
      <c r="BF45" s="444"/>
      <c r="BG45" s="444"/>
      <c r="BH45" s="444"/>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926</v>
      </c>
      <c r="B46" s="813" t="s">
        <v>925</v>
      </c>
      <c r="C46" s="746"/>
      <c r="D46" s="746"/>
      <c r="E46" s="746"/>
      <c r="F46" s="746"/>
      <c r="G46" s="746"/>
      <c r="H46" s="814" t="str">
        <f>IF(ISERROR(VLOOKUP($B46,項目定義!$B:$X,8,FALSE)),"",VLOOKUP($B46,項目定義!$B:$X,8,FALSE))</f>
        <v>社員コード</v>
      </c>
      <c r="I46" s="815"/>
      <c r="J46" s="815"/>
      <c r="K46" s="815"/>
      <c r="L46" s="815"/>
      <c r="M46" s="816"/>
      <c r="N46" s="649" t="str">
        <f>IF($B46="","",VLOOKUP($B46,項目定義!$B:$X,11,FALSE))</f>
        <v>1 :text</v>
      </c>
      <c r="O46" s="644"/>
      <c r="P46" s="644"/>
      <c r="Q46" s="645"/>
      <c r="R46" s="817">
        <f>IF($H46="","",VLOOKUP($B46,項目定義!$B:$X,5,FALSE))</f>
        <v>20</v>
      </c>
      <c r="S46" s="818"/>
      <c r="T46" s="827">
        <f>IF($H46="","",VLOOKUP($B46,項目定義!$B:$X,12,FALSE))</f>
        <v>22</v>
      </c>
      <c r="U46" s="642"/>
      <c r="V46" s="643" t="str">
        <f>IF($H46="","",VLOOKUP($B46,項目定義!$B:$X,13,FALSE))</f>
        <v>7:使用不可（DB自動採番）</v>
      </c>
      <c r="W46" s="644"/>
      <c r="X46" s="645"/>
      <c r="Y46" s="643" t="str">
        <f>IF($H46="","",VLOOKUP($B46,項目定義!$B:$X,6,FALSE))</f>
        <v>2:可(NULLでもOK)</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t="s">
        <v>455</v>
      </c>
      <c r="AP46" s="825"/>
      <c r="AQ46" s="825"/>
      <c r="AR46" s="826"/>
      <c r="AS46" s="444"/>
      <c r="AT46" s="444"/>
      <c r="AU46" s="444"/>
      <c r="AV46" s="444"/>
      <c r="AW46" s="444"/>
      <c r="AX46" s="444"/>
      <c r="AY46" s="444"/>
      <c r="AZ46" s="444"/>
      <c r="BA46" s="444"/>
      <c r="BB46" s="444"/>
      <c r="BC46" s="444"/>
      <c r="BD46" s="444"/>
      <c r="BE46" s="444"/>
      <c r="BF46" s="444"/>
      <c r="BG46" s="444"/>
      <c r="BH46" s="444"/>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c r="B47" s="813"/>
      <c r="C47" s="746"/>
      <c r="D47" s="746"/>
      <c r="E47" s="746"/>
      <c r="F47" s="746"/>
      <c r="G47" s="746"/>
      <c r="H47" s="814"/>
      <c r="I47" s="815"/>
      <c r="J47" s="815"/>
      <c r="K47" s="815"/>
      <c r="L47" s="815"/>
      <c r="M47" s="816"/>
      <c r="N47" s="649"/>
      <c r="O47" s="644"/>
      <c r="P47" s="644"/>
      <c r="Q47" s="645"/>
      <c r="R47" s="817"/>
      <c r="S47" s="818"/>
      <c r="T47" s="827"/>
      <c r="U47" s="642"/>
      <c r="V47" s="643"/>
      <c r="W47" s="644"/>
      <c r="X47" s="645"/>
      <c r="Y47" s="643"/>
      <c r="Z47" s="644"/>
      <c r="AA47" s="645"/>
      <c r="AB47" s="643"/>
      <c r="AC47" s="644"/>
      <c r="AD47" s="645"/>
      <c r="AE47" s="643"/>
      <c r="AF47" s="644"/>
      <c r="AG47" s="645"/>
      <c r="AH47" s="819"/>
      <c r="AI47" s="821"/>
      <c r="AJ47" s="822"/>
      <c r="AK47" s="648"/>
      <c r="AL47" s="648"/>
      <c r="AM47" s="648"/>
      <c r="AN47" s="823"/>
      <c r="AO47" s="824"/>
      <c r="AP47" s="825"/>
      <c r="AQ47" s="825"/>
      <c r="AR47" s="826"/>
      <c r="AS47" s="444"/>
      <c r="AT47" s="444"/>
      <c r="AU47" s="444"/>
      <c r="AV47" s="444"/>
      <c r="AW47" s="444"/>
      <c r="AX47" s="444"/>
      <c r="AY47" s="444"/>
      <c r="AZ47" s="444"/>
      <c r="BA47" s="444"/>
      <c r="BB47" s="444"/>
      <c r="BC47" s="444"/>
      <c r="BD47" s="444"/>
      <c r="BE47" s="444"/>
      <c r="BF47" s="444"/>
      <c r="BG47" s="444"/>
      <c r="BH47" s="444"/>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746"/>
      <c r="H48" s="814"/>
      <c r="I48" s="815"/>
      <c r="J48" s="815"/>
      <c r="K48" s="815"/>
      <c r="L48" s="815"/>
      <c r="M48" s="816"/>
      <c r="N48" s="649"/>
      <c r="O48" s="644"/>
      <c r="P48" s="644"/>
      <c r="Q48" s="645"/>
      <c r="R48" s="817"/>
      <c r="S48" s="818"/>
      <c r="T48" s="827"/>
      <c r="U48" s="642"/>
      <c r="V48" s="643"/>
      <c r="W48" s="644"/>
      <c r="X48" s="645"/>
      <c r="Y48" s="643"/>
      <c r="Z48" s="644"/>
      <c r="AA48" s="645"/>
      <c r="AB48" s="643"/>
      <c r="AC48" s="644"/>
      <c r="AD48" s="645"/>
      <c r="AE48" s="643"/>
      <c r="AF48" s="644"/>
      <c r="AG48" s="645"/>
      <c r="AH48" s="819"/>
      <c r="AI48" s="821"/>
      <c r="AJ48" s="822"/>
      <c r="AK48" s="648"/>
      <c r="AL48" s="648"/>
      <c r="AM48" s="648"/>
      <c r="AN48" s="823"/>
      <c r="AO48" s="824"/>
      <c r="AP48" s="825"/>
      <c r="AQ48" s="825"/>
      <c r="AR48" s="826"/>
      <c r="AS48" s="444"/>
      <c r="AT48" s="444"/>
      <c r="AU48" s="444"/>
      <c r="AV48" s="444"/>
      <c r="AW48" s="444"/>
      <c r="AX48" s="444"/>
      <c r="AY48" s="444"/>
      <c r="AZ48" s="444"/>
      <c r="BA48" s="444"/>
      <c r="BB48" s="444"/>
      <c r="BC48" s="444"/>
      <c r="BD48" s="444"/>
      <c r="BE48" s="444"/>
      <c r="BF48" s="444"/>
      <c r="BG48" s="444"/>
      <c r="BH48" s="444"/>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c r="I49" s="815"/>
      <c r="J49" s="815"/>
      <c r="K49" s="815"/>
      <c r="L49" s="815"/>
      <c r="M49" s="816"/>
      <c r="N49" s="649"/>
      <c r="O49" s="644"/>
      <c r="P49" s="644"/>
      <c r="Q49" s="645"/>
      <c r="R49" s="817"/>
      <c r="S49" s="818"/>
      <c r="T49" s="827"/>
      <c r="U49" s="642"/>
      <c r="V49" s="643"/>
      <c r="W49" s="644"/>
      <c r="X49" s="645"/>
      <c r="Y49" s="643"/>
      <c r="Z49" s="644"/>
      <c r="AA49" s="645"/>
      <c r="AB49" s="643"/>
      <c r="AC49" s="644"/>
      <c r="AD49" s="645"/>
      <c r="AE49" s="643"/>
      <c r="AF49" s="644"/>
      <c r="AG49" s="645"/>
      <c r="AH49" s="819"/>
      <c r="AI49" s="821"/>
      <c r="AJ49" s="822"/>
      <c r="AK49" s="648"/>
      <c r="AL49" s="648"/>
      <c r="AM49" s="648"/>
      <c r="AN49" s="823"/>
      <c r="AO49" s="824"/>
      <c r="AP49" s="825"/>
      <c r="AQ49" s="825"/>
      <c r="AR49" s="826"/>
      <c r="AS49" s="444"/>
      <c r="AT49" s="444"/>
      <c r="AU49" s="444"/>
      <c r="AV49" s="444"/>
      <c r="AW49" s="444"/>
      <c r="AX49" s="444"/>
      <c r="AY49" s="444"/>
      <c r="AZ49" s="444"/>
      <c r="BA49" s="444"/>
      <c r="BB49" s="444"/>
      <c r="BC49" s="444"/>
      <c r="BD49" s="444"/>
      <c r="BE49" s="444"/>
      <c r="BF49" s="444"/>
      <c r="BG49" s="444"/>
      <c r="BH49" s="444"/>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c r="I50" s="815"/>
      <c r="J50" s="815"/>
      <c r="K50" s="815"/>
      <c r="L50" s="815"/>
      <c r="M50" s="816"/>
      <c r="N50" s="649"/>
      <c r="O50" s="644"/>
      <c r="P50" s="644"/>
      <c r="Q50" s="645"/>
      <c r="R50" s="817"/>
      <c r="S50" s="818"/>
      <c r="T50" s="827"/>
      <c r="U50" s="642"/>
      <c r="V50" s="643"/>
      <c r="W50" s="644"/>
      <c r="X50" s="645"/>
      <c r="Y50" s="643"/>
      <c r="Z50" s="644"/>
      <c r="AA50" s="645"/>
      <c r="AB50" s="643"/>
      <c r="AC50" s="644"/>
      <c r="AD50" s="645"/>
      <c r="AE50" s="643"/>
      <c r="AF50" s="644"/>
      <c r="AG50" s="645"/>
      <c r="AH50" s="819"/>
      <c r="AI50" s="821"/>
      <c r="AJ50" s="822"/>
      <c r="AK50" s="648"/>
      <c r="AL50" s="648"/>
      <c r="AM50" s="648"/>
      <c r="AN50" s="823"/>
      <c r="AO50" s="824"/>
      <c r="AP50" s="825"/>
      <c r="AQ50" s="825"/>
      <c r="AR50" s="826"/>
      <c r="AS50" s="444"/>
      <c r="AT50" s="444"/>
      <c r="AU50" s="444"/>
      <c r="AV50" s="444"/>
      <c r="AW50" s="444"/>
      <c r="AX50" s="444"/>
      <c r="AY50" s="444"/>
      <c r="AZ50" s="444"/>
      <c r="BA50" s="444"/>
      <c r="BB50" s="444"/>
      <c r="BC50" s="444"/>
      <c r="BD50" s="444"/>
      <c r="BE50" s="444"/>
      <c r="BF50" s="444"/>
      <c r="BG50" s="444"/>
      <c r="BH50" s="444"/>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444"/>
      <c r="AT51" s="444"/>
      <c r="AU51" s="444"/>
      <c r="AV51" s="444"/>
      <c r="AW51" s="444"/>
      <c r="AX51" s="444"/>
      <c r="AY51" s="444"/>
      <c r="AZ51" s="444"/>
      <c r="BA51" s="444"/>
      <c r="BB51" s="444"/>
      <c r="BC51" s="444"/>
      <c r="BD51" s="444"/>
      <c r="BE51" s="444"/>
      <c r="BF51" s="444"/>
      <c r="BG51" s="444"/>
      <c r="BH51" s="444"/>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444"/>
      <c r="AT52" s="444"/>
      <c r="AU52" s="444"/>
      <c r="AV52" s="444"/>
      <c r="AW52" s="444"/>
      <c r="AX52" s="444"/>
      <c r="AY52" s="444"/>
      <c r="AZ52" s="444"/>
      <c r="BA52" s="444"/>
      <c r="BB52" s="444"/>
      <c r="BC52" s="444"/>
      <c r="BD52" s="444"/>
      <c r="BE52" s="444"/>
      <c r="BF52" s="444"/>
      <c r="BG52" s="444"/>
      <c r="BH52" s="444"/>
      <c r="BI52" s="99"/>
      <c r="BK52" s="442"/>
      <c r="BL52" s="442"/>
      <c r="BM52" s="442"/>
      <c r="BN52" s="442"/>
      <c r="BO52" s="442"/>
      <c r="BP52" s="442"/>
      <c r="BQ52" s="442"/>
      <c r="BR52" s="442"/>
      <c r="BS52" s="442"/>
      <c r="BT52" s="442"/>
      <c r="BU52" s="442"/>
      <c r="BV52" s="442"/>
      <c r="BW52" s="442"/>
      <c r="BX52" s="442"/>
      <c r="BY52" s="442"/>
      <c r="BZ52" s="442"/>
      <c r="CA52" s="442"/>
      <c r="CB52" s="442"/>
      <c r="CC52" s="442"/>
      <c r="CD52" s="442"/>
      <c r="CE52" s="442"/>
      <c r="CF52" s="442"/>
      <c r="CG52" s="442"/>
      <c r="CH52" s="442"/>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444"/>
      <c r="AT53" s="444"/>
      <c r="AU53" s="444"/>
      <c r="AV53" s="444"/>
      <c r="AW53" s="444"/>
      <c r="AX53" s="444"/>
      <c r="AY53" s="444"/>
      <c r="AZ53" s="444"/>
      <c r="BA53" s="444"/>
      <c r="BB53" s="444"/>
      <c r="BC53" s="444"/>
      <c r="BD53" s="444"/>
      <c r="BE53" s="444"/>
      <c r="BF53" s="444"/>
      <c r="BG53" s="444"/>
      <c r="BH53" s="444"/>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444"/>
      <c r="AT54" s="444"/>
      <c r="AU54" s="444"/>
      <c r="AV54" s="444"/>
      <c r="AW54" s="444"/>
      <c r="AX54" s="444"/>
      <c r="AY54" s="444"/>
      <c r="AZ54" s="444"/>
      <c r="BA54" s="444"/>
      <c r="BB54" s="444"/>
      <c r="BC54" s="444"/>
      <c r="BD54" s="444"/>
      <c r="BE54" s="444"/>
      <c r="BF54" s="444"/>
      <c r="BG54" s="444"/>
      <c r="BH54" s="444"/>
      <c r="BI54" s="99"/>
      <c r="BK54" s="763" t="s">
        <v>928</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444"/>
      <c r="AT55" s="444"/>
      <c r="AU55" s="444"/>
      <c r="AV55" s="444"/>
      <c r="AW55" s="444"/>
      <c r="AX55" s="444"/>
      <c r="AY55" s="444"/>
      <c r="AZ55" s="444"/>
      <c r="BA55" s="444"/>
      <c r="BB55" s="444"/>
      <c r="BC55" s="444"/>
      <c r="BD55" s="444"/>
      <c r="BE55" s="444"/>
      <c r="BF55" s="444"/>
      <c r="BG55" s="444"/>
      <c r="BH55" s="444"/>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444"/>
      <c r="AT56" s="444"/>
      <c r="AU56" s="444"/>
      <c r="AV56" s="444"/>
      <c r="AW56" s="444"/>
      <c r="AX56" s="444"/>
      <c r="AY56" s="444"/>
      <c r="AZ56" s="444"/>
      <c r="BA56" s="444"/>
      <c r="BB56" s="444"/>
      <c r="BC56" s="444"/>
      <c r="BD56" s="444"/>
      <c r="BE56" s="444"/>
      <c r="BF56" s="444"/>
      <c r="BG56" s="444"/>
      <c r="BH56" s="444"/>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444"/>
      <c r="AT57" s="444"/>
      <c r="AU57" s="444"/>
      <c r="AV57" s="444"/>
      <c r="AW57" s="444"/>
      <c r="AX57" s="444"/>
      <c r="AY57" s="444"/>
      <c r="AZ57" s="444"/>
      <c r="BA57" s="444"/>
      <c r="BB57" s="444"/>
      <c r="BC57" s="444"/>
      <c r="BD57" s="444"/>
      <c r="BE57" s="444"/>
      <c r="BF57" s="444"/>
      <c r="BG57" s="444"/>
      <c r="BH57" s="444"/>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444"/>
      <c r="AT58" s="444"/>
      <c r="AU58" s="444"/>
      <c r="AV58" s="444"/>
      <c r="AW58" s="444"/>
      <c r="AX58" s="444"/>
      <c r="AY58" s="444"/>
      <c r="AZ58" s="444"/>
      <c r="BA58" s="444"/>
      <c r="BB58" s="444"/>
      <c r="BC58" s="444"/>
      <c r="BD58" s="444"/>
      <c r="BE58" s="444"/>
      <c r="BF58" s="444"/>
      <c r="BG58" s="444"/>
      <c r="BH58" s="444"/>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444"/>
      <c r="AT59" s="444"/>
      <c r="AU59" s="444"/>
      <c r="AV59" s="444"/>
      <c r="AW59" s="444"/>
      <c r="AX59" s="444"/>
      <c r="AY59" s="444"/>
      <c r="AZ59" s="444"/>
      <c r="BA59" s="444"/>
      <c r="BB59" s="444"/>
      <c r="BC59" s="444"/>
      <c r="BD59" s="444"/>
      <c r="BE59" s="444"/>
      <c r="BF59" s="444"/>
      <c r="BG59" s="444"/>
      <c r="BH59" s="444"/>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444"/>
      <c r="AT60" s="444"/>
      <c r="AU60" s="444"/>
      <c r="AV60" s="444"/>
      <c r="AW60" s="444"/>
      <c r="AX60" s="444"/>
      <c r="AY60" s="444"/>
      <c r="AZ60" s="444"/>
      <c r="BA60" s="444"/>
      <c r="BB60" s="444"/>
      <c r="BC60" s="444"/>
      <c r="BD60" s="444"/>
      <c r="BE60" s="444"/>
      <c r="BF60" s="444"/>
      <c r="BG60" s="444"/>
      <c r="BH60" s="444"/>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444"/>
      <c r="AT61" s="444"/>
      <c r="AU61" s="444"/>
      <c r="AV61" s="444"/>
      <c r="AW61" s="444"/>
      <c r="AX61" s="444"/>
      <c r="AY61" s="444"/>
      <c r="AZ61" s="444"/>
      <c r="BA61" s="444"/>
      <c r="BB61" s="444"/>
      <c r="BC61" s="444"/>
      <c r="BD61" s="444"/>
      <c r="BE61" s="444"/>
      <c r="BF61" s="444"/>
      <c r="BG61" s="444"/>
      <c r="BH61" s="444"/>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444"/>
      <c r="Z64" s="444"/>
      <c r="AA64" s="444"/>
      <c r="AB64" s="444"/>
      <c r="AC64" s="444"/>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444"/>
      <c r="Z65" s="444"/>
      <c r="AA65" s="444"/>
      <c r="AB65" s="444"/>
      <c r="AC65" s="444"/>
      <c r="AD65" s="444"/>
      <c r="AE65" s="97"/>
      <c r="AF65" s="444"/>
      <c r="AG65" s="444"/>
      <c r="AH65" s="444"/>
      <c r="AI65" s="98"/>
      <c r="AJ65" s="98"/>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c r="BG65" s="444"/>
      <c r="BH65" s="444"/>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444"/>
      <c r="Z66" s="444"/>
      <c r="AA66" s="444"/>
      <c r="AB66" s="444"/>
      <c r="AC66" s="444"/>
      <c r="AD66" s="444"/>
      <c r="AE66" s="97"/>
      <c r="AF66" s="444"/>
      <c r="AG66" s="444"/>
      <c r="AH66" s="444"/>
      <c r="AI66" s="98"/>
      <c r="AJ66" s="98"/>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c r="BG66" s="444"/>
      <c r="BH66" s="444"/>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444"/>
      <c r="Z67" s="444"/>
      <c r="AA67" s="444"/>
      <c r="AB67" s="444"/>
      <c r="AC67" s="444"/>
      <c r="AD67" s="444"/>
      <c r="AE67" s="97"/>
      <c r="AF67" s="444"/>
      <c r="AG67" s="444"/>
      <c r="AH67" s="444"/>
      <c r="AI67" s="98"/>
      <c r="AJ67" s="98"/>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c r="BG67" s="444"/>
      <c r="BH67" s="444"/>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443"/>
      <c r="Z68" s="443"/>
      <c r="AA68" s="443"/>
      <c r="AB68" s="443"/>
      <c r="AC68" s="443"/>
      <c r="AD68" s="443"/>
      <c r="AE68" s="165"/>
      <c r="AF68" s="443"/>
      <c r="AG68" s="443"/>
      <c r="AH68" s="443"/>
      <c r="AI68" s="98"/>
      <c r="AJ68" s="98"/>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c r="BG68" s="444"/>
      <c r="BH68" s="444"/>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1169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1169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1172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873</v>
      </c>
      <c r="F5" s="9"/>
      <c r="G5" s="506"/>
      <c r="H5" s="506"/>
      <c r="I5" s="506"/>
      <c r="J5" s="506"/>
      <c r="K5" s="506"/>
      <c r="L5" s="506"/>
      <c r="M5" s="506"/>
      <c r="N5" s="506"/>
      <c r="O5" s="506"/>
      <c r="P5" s="506"/>
      <c r="Q5" s="506"/>
      <c r="R5" s="506"/>
      <c r="S5" s="506"/>
      <c r="T5" s="506"/>
      <c r="U5" s="11"/>
      <c r="V5" s="506"/>
      <c r="W5" s="506"/>
      <c r="X5" s="506"/>
      <c r="Y5" s="506"/>
      <c r="Z5" s="506"/>
      <c r="AA5" s="506"/>
      <c r="AB5" s="506"/>
      <c r="AC5" s="506"/>
      <c r="AD5" s="506"/>
      <c r="AE5" s="506"/>
      <c r="AF5" s="506"/>
      <c r="AG5" s="506"/>
      <c r="AH5" s="506"/>
      <c r="AI5" s="506"/>
      <c r="AJ5" s="506"/>
      <c r="AK5" s="506"/>
      <c r="AL5" s="506"/>
      <c r="AM5" s="506"/>
      <c r="AN5" s="506"/>
      <c r="AO5" s="506"/>
      <c r="AP5" s="506"/>
      <c r="AQ5" s="506"/>
      <c r="AR5" s="506"/>
      <c r="AS5" s="506"/>
      <c r="AT5" s="506"/>
      <c r="AU5" s="506"/>
      <c r="AV5" s="506"/>
      <c r="AW5" s="506"/>
      <c r="AX5" s="506"/>
      <c r="AY5" s="506"/>
      <c r="AZ5" s="506"/>
      <c r="BA5" s="506"/>
      <c r="BB5" s="506"/>
      <c r="BC5" s="506"/>
      <c r="BD5" s="506"/>
      <c r="BE5" s="506"/>
      <c r="BF5" s="506"/>
      <c r="BG5" s="506"/>
      <c r="BH5" s="50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500"/>
      <c r="Y12" s="500"/>
      <c r="Z12" s="500"/>
      <c r="AA12" s="500"/>
      <c r="AB12" s="500"/>
      <c r="AC12" s="50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500"/>
      <c r="Y13" s="500"/>
      <c r="Z13" s="500"/>
      <c r="AA13" s="500"/>
      <c r="AB13" s="500"/>
      <c r="AC13" s="50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500"/>
      <c r="Y14" s="500"/>
      <c r="Z14" s="500"/>
      <c r="AA14" s="500"/>
      <c r="AB14" s="500"/>
      <c r="AC14" s="50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500"/>
      <c r="Y15" s="500"/>
      <c r="Z15" s="500"/>
      <c r="AA15" s="500"/>
      <c r="AB15" s="500"/>
      <c r="AC15" s="50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500"/>
      <c r="Y16" s="500"/>
      <c r="Z16" s="500"/>
      <c r="AA16" s="500"/>
      <c r="AB16" s="500"/>
      <c r="AC16" s="50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500"/>
      <c r="Y17" s="500"/>
      <c r="Z17" s="500"/>
      <c r="AA17" s="500"/>
      <c r="AB17" s="500"/>
      <c r="AC17" s="50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500"/>
      <c r="Y18" s="500"/>
      <c r="Z18" s="500"/>
      <c r="AA18" s="500"/>
      <c r="AB18" s="500"/>
      <c r="AC18" s="50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500"/>
      <c r="Y19" s="500"/>
      <c r="Z19" s="500"/>
      <c r="AA19" s="500"/>
      <c r="AB19" s="500"/>
      <c r="AC19" s="50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500"/>
      <c r="Y20" s="500"/>
      <c r="Z20" s="500"/>
      <c r="AA20" s="500"/>
      <c r="AB20" s="500"/>
      <c r="AC20" s="50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500"/>
      <c r="Y21" s="500"/>
      <c r="Z21" s="500"/>
      <c r="AA21" s="500"/>
      <c r="AB21" s="500"/>
      <c r="AC21" s="50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500"/>
      <c r="Y22" s="500"/>
      <c r="Z22" s="500"/>
      <c r="AA22" s="500"/>
      <c r="AB22" s="500"/>
      <c r="AC22" s="500"/>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1044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582" t="s">
        <v>1183</v>
      </c>
      <c r="AS28" s="582"/>
      <c r="AT28" s="582"/>
      <c r="AU28" s="582"/>
      <c r="AV28" s="582"/>
      <c r="AW28" s="582"/>
      <c r="AX28" s="664"/>
      <c r="AY28" s="665" t="s">
        <v>1350</v>
      </c>
      <c r="AZ28" s="666"/>
      <c r="BA28" s="666"/>
      <c r="BB28" s="666"/>
      <c r="BC28" s="666"/>
      <c r="BD28" s="666"/>
      <c r="BE28" s="667"/>
      <c r="BF28" s="666" t="s">
        <v>457</v>
      </c>
      <c r="BG28" s="666"/>
      <c r="BH28" s="666"/>
      <c r="BI28" s="668"/>
      <c r="BK28" s="763" t="s">
        <v>1348</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875</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669" t="s">
        <v>951</v>
      </c>
      <c r="AS29" s="669"/>
      <c r="AT29" s="669"/>
      <c r="AU29" s="669"/>
      <c r="AV29" s="669"/>
      <c r="AW29" s="669"/>
      <c r="AX29" s="670"/>
      <c r="AY29" s="665" t="s">
        <v>1351</v>
      </c>
      <c r="AZ29" s="666"/>
      <c r="BA29" s="666"/>
      <c r="BB29" s="666"/>
      <c r="BC29" s="666"/>
      <c r="BD29" s="666"/>
      <c r="BE29" s="667"/>
      <c r="BF29" s="672" t="s">
        <v>457</v>
      </c>
      <c r="BG29" s="672"/>
      <c r="BH29" s="672"/>
      <c r="BI29" s="674"/>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243</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552"/>
      <c r="I35" s="552"/>
      <c r="J35" s="552"/>
      <c r="K35" s="552"/>
      <c r="L35" s="552"/>
      <c r="M35" s="552"/>
      <c r="N35" s="552"/>
      <c r="O35" s="552"/>
      <c r="P35" s="552"/>
      <c r="Q35" s="552"/>
      <c r="R35" s="552"/>
      <c r="S35" s="552"/>
      <c r="T35" s="552"/>
      <c r="U35" s="552"/>
      <c r="V35" s="552"/>
      <c r="W35" s="552"/>
      <c r="X35" s="552"/>
      <c r="Y35" s="552"/>
      <c r="Z35" s="552"/>
      <c r="AA35" s="552"/>
      <c r="AB35" s="552"/>
      <c r="AC35" s="552"/>
      <c r="AD35" s="552"/>
      <c r="AE35" s="552"/>
      <c r="AF35" s="552"/>
      <c r="AG35" s="552"/>
      <c r="AH35" s="552"/>
      <c r="AI35" s="552"/>
      <c r="AJ35" s="552"/>
      <c r="AK35" s="552"/>
      <c r="AL35" s="552"/>
      <c r="AM35" s="552"/>
      <c r="AN35" s="552"/>
      <c r="AO35" s="552"/>
      <c r="AP35" s="552"/>
      <c r="AQ35" s="552"/>
      <c r="AR35" s="552"/>
      <c r="AS35" s="552"/>
      <c r="AT35" s="552"/>
      <c r="AU35" s="552"/>
      <c r="AV35" s="552"/>
      <c r="AW35" s="552"/>
      <c r="AX35" s="552"/>
      <c r="AY35" s="552"/>
      <c r="AZ35" s="552"/>
      <c r="BA35" s="552"/>
      <c r="BB35" s="552"/>
      <c r="BC35" s="552"/>
      <c r="BD35" s="552"/>
      <c r="BE35" s="552"/>
      <c r="BF35" s="552"/>
      <c r="BG35" s="552"/>
      <c r="BH35" s="552"/>
      <c r="BI35" s="553"/>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1045</v>
      </c>
      <c r="C45" s="637"/>
      <c r="D45" s="637"/>
      <c r="E45" s="637"/>
      <c r="F45" s="637"/>
      <c r="G45" s="637"/>
      <c r="H45" s="905" t="str">
        <f>IF(ISERROR(VLOOKUP($B45,項目定義!$B:$X,8,FALSE)),"",VLOOKUP($B45,項目定義!$B:$X,8,FALSE))</f>
        <v>プロジェクトナンバ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PJT</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1046</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PJT2</v>
      </c>
      <c r="Y46" s="641"/>
      <c r="Z46" s="904"/>
      <c r="AA46" s="896"/>
      <c r="AB46" s="648"/>
      <c r="AC46" s="823"/>
      <c r="AD46" s="503"/>
      <c r="AE46" s="97"/>
      <c r="AF46" s="503"/>
      <c r="AG46" s="98"/>
      <c r="AH46" s="503"/>
      <c r="AI46" s="503"/>
      <c r="AJ46" s="503"/>
      <c r="AK46" s="503"/>
      <c r="AL46" s="503"/>
      <c r="AM46" s="503"/>
      <c r="AN46" s="503"/>
      <c r="AO46" s="503"/>
      <c r="AP46" s="503"/>
      <c r="AQ46" s="98"/>
      <c r="AR46" s="503"/>
      <c r="AS46" s="503"/>
      <c r="AT46" s="503"/>
      <c r="AU46" s="503"/>
      <c r="AV46" s="503"/>
      <c r="AW46" s="503"/>
      <c r="AX46" s="503"/>
      <c r="AY46" s="503"/>
      <c r="AZ46" s="503"/>
      <c r="BA46" s="503"/>
      <c r="BB46" s="503"/>
      <c r="BC46" s="503"/>
      <c r="BD46" s="503"/>
      <c r="BE46" s="503"/>
      <c r="BF46" s="503"/>
      <c r="BG46" s="503"/>
      <c r="BH46" s="50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1048</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PJT3</v>
      </c>
      <c r="Y47" s="641"/>
      <c r="Z47" s="904"/>
      <c r="AA47" s="896"/>
      <c r="AB47" s="648"/>
      <c r="AC47" s="823"/>
      <c r="AD47" s="503"/>
      <c r="AE47" s="97"/>
      <c r="AF47" s="503"/>
      <c r="AG47" s="98"/>
      <c r="AH47" s="503"/>
      <c r="AI47" s="503"/>
      <c r="AJ47" s="503"/>
      <c r="AK47" s="503"/>
      <c r="AL47" s="503"/>
      <c r="AM47" s="503"/>
      <c r="AN47" s="503"/>
      <c r="AO47" s="503"/>
      <c r="AP47" s="503"/>
      <c r="AQ47" s="98"/>
      <c r="AR47" s="503"/>
      <c r="AS47" s="503"/>
      <c r="AT47" s="503"/>
      <c r="AU47" s="503"/>
      <c r="AV47" s="503"/>
      <c r="AW47" s="503"/>
      <c r="AX47" s="503"/>
      <c r="AY47" s="503"/>
      <c r="AZ47" s="503"/>
      <c r="BA47" s="503"/>
      <c r="BB47" s="503"/>
      <c r="BC47" s="503"/>
      <c r="BD47" s="503"/>
      <c r="BE47" s="503"/>
      <c r="BF47" s="503"/>
      <c r="BG47" s="503"/>
      <c r="BH47" s="50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t="s">
        <v>970</v>
      </c>
      <c r="C48" s="746"/>
      <c r="D48" s="746"/>
      <c r="E48" s="746"/>
      <c r="F48" s="746"/>
      <c r="G48" s="860"/>
      <c r="H48" s="861" t="str">
        <f>IF(ISERROR(VLOOKUP($B48,項目定義!$B:$X,8,FALSE)),"",VLOOKUP($B48,項目定義!$B:$X,8,FALSE))</f>
        <v>受注金額</v>
      </c>
      <c r="I48" s="862"/>
      <c r="J48" s="862"/>
      <c r="K48" s="862"/>
      <c r="L48" s="862"/>
      <c r="M48" s="863"/>
      <c r="N48" s="864" t="str">
        <f>IF($H48="","",VLOOKUP($B48,項目定義!$B:$X,11,FALSE))</f>
        <v>1 :text</v>
      </c>
      <c r="O48" s="865"/>
      <c r="P48" s="866"/>
      <c r="Q48" s="827">
        <f>IF($H48="","",VLOOKUP($B48,項目定義!$B:$X,12,FALSE))</f>
        <v>10</v>
      </c>
      <c r="R48" s="642"/>
      <c r="S48" s="827">
        <f>IF($H48="","",VLOOKUP($B48,項目定義!$B:$X,12,FALSE))</f>
        <v>10</v>
      </c>
      <c r="T48" s="642"/>
      <c r="U48" s="864" t="str">
        <f>IF($H48="","",VLOOKUP($B48,項目定義!$B:$X,13,FALSE))</f>
        <v>4:半角数字</v>
      </c>
      <c r="V48" s="865"/>
      <c r="W48" s="866"/>
      <c r="X48" s="827" t="str">
        <f>IF($H48="","",VLOOKUP($B48,項目定義!$B:$X,20,FALSE))&amp;""</f>
        <v/>
      </c>
      <c r="Y48" s="641"/>
      <c r="Z48" s="904"/>
      <c r="AA48" s="896"/>
      <c r="AB48" s="648"/>
      <c r="AC48" s="823"/>
      <c r="AD48" s="503"/>
      <c r="AE48" s="97"/>
      <c r="AF48" s="503"/>
      <c r="AG48" s="98"/>
      <c r="AH48" s="503"/>
      <c r="AI48" s="503"/>
      <c r="AJ48" s="503"/>
      <c r="AK48" s="503"/>
      <c r="AL48" s="503"/>
      <c r="AM48" s="503"/>
      <c r="AN48" s="503"/>
      <c r="AO48" s="503"/>
      <c r="AP48" s="503"/>
      <c r="AQ48" s="98"/>
      <c r="AR48" s="503"/>
      <c r="AS48" s="503"/>
      <c r="AT48" s="503"/>
      <c r="AU48" s="503"/>
      <c r="AV48" s="503"/>
      <c r="AW48" s="503"/>
      <c r="AX48" s="503"/>
      <c r="AY48" s="503"/>
      <c r="AZ48" s="503"/>
      <c r="BA48" s="503"/>
      <c r="BB48" s="503"/>
      <c r="BC48" s="503"/>
      <c r="BD48" s="503"/>
      <c r="BE48" s="503"/>
      <c r="BF48" s="503"/>
      <c r="BG48" s="503"/>
      <c r="BH48" s="50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503"/>
      <c r="AE49" s="97"/>
      <c r="AF49" s="503"/>
      <c r="AG49" s="98"/>
      <c r="AH49" s="503"/>
      <c r="AI49" s="503"/>
      <c r="AJ49" s="503"/>
      <c r="AK49" s="503"/>
      <c r="AL49" s="503"/>
      <c r="AM49" s="503"/>
      <c r="AN49" s="503"/>
      <c r="AO49" s="503"/>
      <c r="AP49" s="503"/>
      <c r="AQ49" s="98"/>
      <c r="AR49" s="503"/>
      <c r="AS49" s="503"/>
      <c r="AT49" s="503"/>
      <c r="AU49" s="503"/>
      <c r="AV49" s="503"/>
      <c r="AW49" s="503"/>
      <c r="AX49" s="503"/>
      <c r="AY49" s="503"/>
      <c r="AZ49" s="503"/>
      <c r="BA49" s="503"/>
      <c r="BB49" s="503"/>
      <c r="BC49" s="503"/>
      <c r="BD49" s="503"/>
      <c r="BE49" s="503"/>
      <c r="BF49" s="503"/>
      <c r="BG49" s="503"/>
      <c r="BH49" s="50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98"/>
      <c r="BL50" s="498"/>
      <c r="BM50" s="498"/>
      <c r="BN50" s="498"/>
      <c r="BO50" s="498"/>
      <c r="BP50" s="498"/>
      <c r="BQ50" s="498"/>
      <c r="BR50" s="498"/>
      <c r="BS50" s="498"/>
      <c r="BT50" s="498"/>
      <c r="BU50" s="498"/>
      <c r="BV50" s="498"/>
      <c r="BW50" s="498"/>
      <c r="BX50" s="498"/>
      <c r="BY50" s="498"/>
      <c r="BZ50" s="498"/>
      <c r="CA50" s="498"/>
      <c r="CB50" s="498"/>
      <c r="CC50" s="498"/>
      <c r="CD50" s="498"/>
      <c r="CE50" s="498"/>
      <c r="CF50" s="498"/>
      <c r="CG50" s="498"/>
      <c r="CH50" s="498"/>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36" t="s">
        <v>1045</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1349</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937</v>
      </c>
      <c r="B53" s="813" t="s">
        <v>1046</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503"/>
      <c r="AE53" s="97"/>
      <c r="AF53" s="503"/>
      <c r="AG53" s="503"/>
      <c r="AH53" s="503"/>
      <c r="AI53" s="98"/>
      <c r="AJ53" s="98"/>
      <c r="AK53" s="503"/>
      <c r="AL53" s="503"/>
      <c r="AM53" s="503"/>
      <c r="AN53" s="503"/>
      <c r="AO53" s="503"/>
      <c r="AP53" s="503"/>
      <c r="AQ53" s="503"/>
      <c r="AR53" s="503"/>
      <c r="AS53" s="503"/>
      <c r="AT53" s="503"/>
      <c r="AU53" s="503"/>
      <c r="AV53" s="503"/>
      <c r="AW53" s="503"/>
      <c r="AX53" s="503"/>
      <c r="AY53" s="503"/>
      <c r="AZ53" s="503"/>
      <c r="BA53" s="503"/>
      <c r="BB53" s="503"/>
      <c r="BC53" s="503"/>
      <c r="BD53" s="503"/>
      <c r="BE53" s="503"/>
      <c r="BF53" s="503"/>
      <c r="BG53" s="503"/>
      <c r="BH53" s="503"/>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t="s">
        <v>125</v>
      </c>
      <c r="B54" s="813" t="s">
        <v>1048</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503"/>
      <c r="AE54" s="97"/>
      <c r="AF54" s="503"/>
      <c r="AG54" s="503"/>
      <c r="AH54" s="503"/>
      <c r="AI54" s="98"/>
      <c r="AJ54" s="98"/>
      <c r="AK54" s="503"/>
      <c r="AL54" s="503"/>
      <c r="AM54" s="503"/>
      <c r="AN54" s="503"/>
      <c r="AO54" s="503"/>
      <c r="AP54" s="503"/>
      <c r="AQ54" s="503"/>
      <c r="AR54" s="503"/>
      <c r="AS54" s="503"/>
      <c r="AT54" s="503"/>
      <c r="AU54" s="503"/>
      <c r="AV54" s="503"/>
      <c r="AW54" s="503"/>
      <c r="AX54" s="503"/>
      <c r="AY54" s="503"/>
      <c r="AZ54" s="503"/>
      <c r="BA54" s="503"/>
      <c r="BB54" s="503"/>
      <c r="BC54" s="503"/>
      <c r="BD54" s="503"/>
      <c r="BE54" s="503"/>
      <c r="BF54" s="503"/>
      <c r="BG54" s="503"/>
      <c r="BH54" s="503"/>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126</v>
      </c>
      <c r="B55" s="813" t="s">
        <v>970</v>
      </c>
      <c r="C55" s="746"/>
      <c r="D55" s="746"/>
      <c r="E55" s="746"/>
      <c r="F55" s="746"/>
      <c r="G55" s="746"/>
      <c r="H55" s="638" t="str">
        <f>IF(ISERROR(VLOOKUP($B55,項目定義!$B:$X,8,FALSE)),"",VLOOKUP($B55,項目定義!$B:$X,8,FALSE))</f>
        <v>受注金額</v>
      </c>
      <c r="I55" s="639"/>
      <c r="J55" s="639"/>
      <c r="K55" s="639"/>
      <c r="L55" s="639"/>
      <c r="M55" s="640"/>
      <c r="N55" s="641">
        <f>IF($H55="","",VLOOKUP($B55,項目定義!$B:$X,12,FALSE))</f>
        <v>10</v>
      </c>
      <c r="O55" s="642"/>
      <c r="P55" s="643" t="str">
        <f>IF($H55="","",VLOOKUP($B55,項目定義!$B:$X,16,FALSE))</f>
        <v>2:右寄せ</v>
      </c>
      <c r="Q55" s="644"/>
      <c r="R55" s="644"/>
      <c r="S55" s="643" t="str">
        <f>IF($H55="","",VLOOKUP($B55,項目定義!$B:$X,15,FALSE))</f>
        <v>0:なし</v>
      </c>
      <c r="T55" s="644"/>
      <c r="U55" s="645"/>
      <c r="V55" s="646"/>
      <c r="W55" s="647"/>
      <c r="X55" s="648"/>
      <c r="Y55" s="648"/>
      <c r="Z55" s="649" t="str">
        <f>IF($X55="","",VLOOKUP($B55,項目定義!$B:$X,18,FALSE))</f>
        <v/>
      </c>
      <c r="AA55" s="644"/>
      <c r="AB55" s="644"/>
      <c r="AC55" s="645"/>
      <c r="AD55" s="503"/>
      <c r="AE55" s="97"/>
      <c r="AF55" s="503"/>
      <c r="AG55" s="503"/>
      <c r="AH55" s="503"/>
      <c r="AI55" s="98"/>
      <c r="AJ55" s="98"/>
      <c r="AK55" s="503"/>
      <c r="AL55" s="503"/>
      <c r="AM55" s="503"/>
      <c r="AN55" s="503"/>
      <c r="AO55" s="503"/>
      <c r="AP55" s="503"/>
      <c r="AQ55" s="503"/>
      <c r="AR55" s="503"/>
      <c r="AS55" s="503"/>
      <c r="AT55" s="503"/>
      <c r="AU55" s="503"/>
      <c r="AV55" s="503"/>
      <c r="AW55" s="503"/>
      <c r="AX55" s="503"/>
      <c r="AY55" s="503"/>
      <c r="AZ55" s="503"/>
      <c r="BA55" s="503"/>
      <c r="BB55" s="503"/>
      <c r="BC55" s="503"/>
      <c r="BD55" s="503"/>
      <c r="BE55" s="503"/>
      <c r="BF55" s="503"/>
      <c r="BG55" s="503"/>
      <c r="BH55" s="50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503"/>
      <c r="AE56" s="97"/>
      <c r="AF56" s="503"/>
      <c r="AG56" s="503"/>
      <c r="AH56" s="503"/>
      <c r="AI56" s="98"/>
      <c r="AJ56" s="98"/>
      <c r="AK56" s="503"/>
      <c r="AL56" s="503"/>
      <c r="AM56" s="503"/>
      <c r="AN56" s="503"/>
      <c r="AO56" s="503"/>
      <c r="AP56" s="503"/>
      <c r="AQ56" s="503"/>
      <c r="AR56" s="503"/>
      <c r="AS56" s="503"/>
      <c r="AT56" s="503"/>
      <c r="AU56" s="503"/>
      <c r="AV56" s="503"/>
      <c r="AW56" s="503"/>
      <c r="AX56" s="503"/>
      <c r="AY56" s="503"/>
      <c r="AZ56" s="503"/>
      <c r="BA56" s="503"/>
      <c r="BB56" s="503"/>
      <c r="BC56" s="503"/>
      <c r="BD56" s="503"/>
      <c r="BE56" s="503"/>
      <c r="BF56" s="503"/>
      <c r="BG56" s="503"/>
      <c r="BH56" s="50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503"/>
      <c r="AE57" s="97"/>
      <c r="AF57" s="503"/>
      <c r="AG57" s="503"/>
      <c r="AH57" s="503"/>
      <c r="AI57" s="98"/>
      <c r="AJ57" s="98"/>
      <c r="AK57" s="503"/>
      <c r="AL57" s="503"/>
      <c r="AM57" s="503"/>
      <c r="AN57" s="503"/>
      <c r="AO57" s="503"/>
      <c r="AP57" s="503"/>
      <c r="AQ57" s="503"/>
      <c r="AR57" s="503"/>
      <c r="AS57" s="503"/>
      <c r="AT57" s="503"/>
      <c r="AU57" s="503"/>
      <c r="AV57" s="503"/>
      <c r="AW57" s="503"/>
      <c r="AX57" s="503"/>
      <c r="AY57" s="503"/>
      <c r="AZ57" s="503"/>
      <c r="BA57" s="503"/>
      <c r="BB57" s="503"/>
      <c r="BC57" s="503"/>
      <c r="BD57" s="503"/>
      <c r="BE57" s="503"/>
      <c r="BF57" s="503"/>
      <c r="BG57" s="503"/>
      <c r="BH57" s="50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503"/>
      <c r="AE58" s="97"/>
      <c r="AF58" s="503"/>
      <c r="AG58" s="503"/>
      <c r="AH58" s="503"/>
      <c r="AI58" s="98"/>
      <c r="AJ58" s="98"/>
      <c r="AK58" s="503"/>
      <c r="AL58" s="503"/>
      <c r="AM58" s="503"/>
      <c r="AN58" s="503"/>
      <c r="AO58" s="503"/>
      <c r="AP58" s="503"/>
      <c r="AQ58" s="503"/>
      <c r="AR58" s="503"/>
      <c r="AS58" s="503"/>
      <c r="AT58" s="503"/>
      <c r="AU58" s="503"/>
      <c r="AV58" s="503"/>
      <c r="AW58" s="503"/>
      <c r="AX58" s="503"/>
      <c r="AY58" s="503"/>
      <c r="AZ58" s="503"/>
      <c r="BA58" s="503"/>
      <c r="BB58" s="503"/>
      <c r="BC58" s="503"/>
      <c r="BD58" s="503"/>
      <c r="BE58" s="503"/>
      <c r="BF58" s="503"/>
      <c r="BG58" s="503"/>
      <c r="BH58" s="50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503"/>
      <c r="AE59" s="97"/>
      <c r="AF59" s="503"/>
      <c r="AG59" s="503"/>
      <c r="AH59" s="503"/>
      <c r="AI59" s="98"/>
      <c r="AJ59" s="98"/>
      <c r="AK59" s="503"/>
      <c r="AL59" s="503"/>
      <c r="AM59" s="503"/>
      <c r="AN59" s="503"/>
      <c r="AO59" s="503"/>
      <c r="AP59" s="503"/>
      <c r="AQ59" s="503"/>
      <c r="AR59" s="503"/>
      <c r="AS59" s="503"/>
      <c r="AT59" s="503"/>
      <c r="AU59" s="503"/>
      <c r="AV59" s="503"/>
      <c r="AW59" s="503"/>
      <c r="AX59" s="503"/>
      <c r="AY59" s="503"/>
      <c r="AZ59" s="503"/>
      <c r="BA59" s="503"/>
      <c r="BB59" s="503"/>
      <c r="BC59" s="503"/>
      <c r="BD59" s="503"/>
      <c r="BE59" s="503"/>
      <c r="BF59" s="503"/>
      <c r="BG59" s="503"/>
      <c r="BH59" s="50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1174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1045</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504" t="s">
        <v>404</v>
      </c>
      <c r="B64" s="505"/>
      <c r="C64" s="505"/>
      <c r="D64" s="505"/>
      <c r="E64" s="505"/>
      <c r="F64" s="505"/>
      <c r="G64" s="505"/>
      <c r="H64" s="505"/>
      <c r="I64" s="505"/>
      <c r="J64" s="505"/>
      <c r="K64" s="505"/>
      <c r="L64" s="505"/>
      <c r="M64" s="505"/>
      <c r="N64" s="505"/>
      <c r="O64" s="505"/>
      <c r="P64" s="505"/>
      <c r="Q64" s="505"/>
      <c r="R64" s="505"/>
      <c r="S64" s="505"/>
      <c r="T64" s="505"/>
      <c r="U64" s="505"/>
      <c r="V64" s="505"/>
      <c r="W64" s="505"/>
      <c r="X64" s="505"/>
      <c r="Y64" s="505"/>
      <c r="Z64" s="505"/>
      <c r="AA64" s="505"/>
      <c r="AB64" s="505"/>
      <c r="AC64" s="505"/>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504" t="s">
        <v>405</v>
      </c>
      <c r="B70" s="505"/>
      <c r="C70" s="505"/>
      <c r="D70" s="505"/>
      <c r="E70" s="505"/>
      <c r="F70" s="505"/>
      <c r="G70" s="505"/>
      <c r="H70" s="290"/>
      <c r="I70" s="290"/>
      <c r="J70" s="290"/>
      <c r="K70" s="290"/>
      <c r="L70" s="290"/>
      <c r="M70" s="290"/>
      <c r="N70" s="290"/>
      <c r="O70" s="290"/>
      <c r="P70" s="290"/>
      <c r="Q70" s="290"/>
      <c r="R70" s="290"/>
      <c r="S70" s="290"/>
      <c r="T70" s="290"/>
      <c r="U70" s="290"/>
      <c r="V70" s="290"/>
      <c r="W70" s="290"/>
      <c r="X70" s="290"/>
      <c r="Y70" s="290"/>
      <c r="Z70" s="290"/>
      <c r="AA70" s="505"/>
      <c r="AB70" s="505"/>
      <c r="AC70" s="505"/>
      <c r="AD70" s="505"/>
      <c r="AE70" s="505"/>
      <c r="AF70" s="505"/>
      <c r="AG70" s="505"/>
      <c r="AH70" s="505"/>
      <c r="AI70" s="505"/>
      <c r="AJ70" s="505"/>
      <c r="AK70" s="505"/>
      <c r="AL70" s="505"/>
      <c r="AM70" s="505"/>
      <c r="AN70" s="505"/>
      <c r="AO70" s="505"/>
      <c r="AP70" s="505"/>
      <c r="AQ70" s="505"/>
      <c r="AR70" s="505"/>
      <c r="AS70" s="505"/>
      <c r="AT70" s="505"/>
      <c r="AU70" s="505"/>
      <c r="AV70" s="505"/>
      <c r="AW70" s="505"/>
      <c r="AX70" s="505"/>
      <c r="AY70" s="505"/>
      <c r="AZ70" s="505"/>
      <c r="BA70" s="505"/>
      <c r="BB70" s="505"/>
      <c r="BC70" s="505"/>
      <c r="BD70" s="505"/>
      <c r="BE70" s="505"/>
      <c r="BF70" s="505"/>
      <c r="BG70" s="505"/>
      <c r="BH70" s="505"/>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503"/>
      <c r="AE73" s="97"/>
      <c r="AF73" s="503"/>
      <c r="AG73" s="503"/>
      <c r="AH73" s="503"/>
      <c r="AI73" s="98"/>
      <c r="AJ73" s="98"/>
      <c r="AK73" s="503"/>
      <c r="AL73" s="503"/>
      <c r="AM73" s="503"/>
      <c r="AN73" s="503"/>
      <c r="AO73" s="503"/>
      <c r="AP73" s="503"/>
      <c r="AQ73" s="503"/>
      <c r="AR73" s="503"/>
      <c r="AS73" s="503"/>
      <c r="AT73" s="503"/>
      <c r="AU73" s="503"/>
      <c r="AV73" s="503"/>
      <c r="AW73" s="503"/>
      <c r="AX73" s="503"/>
      <c r="AY73" s="503"/>
      <c r="AZ73" s="503"/>
      <c r="BA73" s="503"/>
      <c r="BB73" s="503"/>
      <c r="BC73" s="503"/>
      <c r="BD73" s="503"/>
      <c r="BE73" s="503"/>
      <c r="BF73" s="503"/>
      <c r="BG73" s="503"/>
      <c r="BH73" s="503"/>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503"/>
      <c r="AE74" s="97"/>
      <c r="AF74" s="503"/>
      <c r="AG74" s="503"/>
      <c r="AH74" s="503"/>
      <c r="AI74" s="98"/>
      <c r="AJ74" s="98"/>
      <c r="AK74" s="503"/>
      <c r="AL74" s="503"/>
      <c r="AM74" s="503"/>
      <c r="AN74" s="503"/>
      <c r="AO74" s="503"/>
      <c r="AP74" s="503"/>
      <c r="AQ74" s="503"/>
      <c r="AR74" s="503"/>
      <c r="AS74" s="503"/>
      <c r="AT74" s="503"/>
      <c r="AU74" s="503"/>
      <c r="AV74" s="503"/>
      <c r="AW74" s="503"/>
      <c r="AX74" s="503"/>
      <c r="AY74" s="503"/>
      <c r="AZ74" s="503"/>
      <c r="BA74" s="503"/>
      <c r="BB74" s="503"/>
      <c r="BC74" s="503"/>
      <c r="BD74" s="503"/>
      <c r="BE74" s="503"/>
      <c r="BF74" s="503"/>
      <c r="BG74" s="503"/>
      <c r="BH74" s="503"/>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503"/>
      <c r="AE75" s="97"/>
      <c r="AF75" s="503"/>
      <c r="AG75" s="503"/>
      <c r="AH75" s="503"/>
      <c r="AI75" s="98"/>
      <c r="AJ75" s="98"/>
      <c r="AK75" s="503"/>
      <c r="AL75" s="503"/>
      <c r="AM75" s="503"/>
      <c r="AN75" s="503"/>
      <c r="AO75" s="503"/>
      <c r="AP75" s="503"/>
      <c r="AQ75" s="503"/>
      <c r="AR75" s="503"/>
      <c r="AS75" s="503"/>
      <c r="AT75" s="503"/>
      <c r="AU75" s="503"/>
      <c r="AV75" s="503"/>
      <c r="AW75" s="503"/>
      <c r="AX75" s="503"/>
      <c r="AY75" s="503"/>
      <c r="AZ75" s="503"/>
      <c r="BA75" s="503"/>
      <c r="BB75" s="503"/>
      <c r="BC75" s="503"/>
      <c r="BD75" s="503"/>
      <c r="BE75" s="503"/>
      <c r="BF75" s="503"/>
      <c r="BG75" s="503"/>
      <c r="BH75" s="503"/>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503"/>
      <c r="AE76" s="97"/>
      <c r="AF76" s="503"/>
      <c r="AG76" s="503"/>
      <c r="AH76" s="503"/>
      <c r="AI76" s="98"/>
      <c r="AJ76" s="98"/>
      <c r="AK76" s="503"/>
      <c r="AL76" s="503"/>
      <c r="AM76" s="503"/>
      <c r="AN76" s="503"/>
      <c r="AO76" s="503"/>
      <c r="AP76" s="503"/>
      <c r="AQ76" s="503"/>
      <c r="AR76" s="503"/>
      <c r="AS76" s="503"/>
      <c r="AT76" s="503"/>
      <c r="AU76" s="503"/>
      <c r="AV76" s="503"/>
      <c r="AW76" s="503"/>
      <c r="AX76" s="503"/>
      <c r="AY76" s="503"/>
      <c r="AZ76" s="503"/>
      <c r="BA76" s="503"/>
      <c r="BB76" s="503"/>
      <c r="BC76" s="503"/>
      <c r="BD76" s="503"/>
      <c r="BE76" s="503"/>
      <c r="BF76" s="503"/>
      <c r="BG76" s="503"/>
      <c r="BH76" s="503"/>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501"/>
      <c r="C77" s="499"/>
      <c r="D77" s="499"/>
      <c r="E77" s="499"/>
      <c r="F77" s="499"/>
      <c r="G77" s="50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503"/>
      <c r="AE77" s="97"/>
      <c r="AF77" s="503"/>
      <c r="AG77" s="503"/>
      <c r="AH77" s="503"/>
      <c r="AI77" s="98"/>
      <c r="AJ77" s="98"/>
      <c r="AK77" s="503"/>
      <c r="AL77" s="503"/>
      <c r="AM77" s="503"/>
      <c r="AN77" s="503"/>
      <c r="AO77" s="503"/>
      <c r="AP77" s="503"/>
      <c r="AQ77" s="503"/>
      <c r="AR77" s="503"/>
      <c r="AS77" s="503"/>
      <c r="AT77" s="503"/>
      <c r="AU77" s="503"/>
      <c r="AV77" s="503"/>
      <c r="AW77" s="503"/>
      <c r="AX77" s="503"/>
      <c r="AY77" s="503"/>
      <c r="AZ77" s="503"/>
      <c r="BA77" s="503"/>
      <c r="BB77" s="503"/>
      <c r="BC77" s="503"/>
      <c r="BD77" s="503"/>
      <c r="BE77" s="503"/>
      <c r="BF77" s="503"/>
      <c r="BG77" s="503"/>
      <c r="BH77" s="503"/>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503"/>
      <c r="AE78" s="97"/>
      <c r="AF78" s="503"/>
      <c r="AG78" s="503"/>
      <c r="AH78" s="503"/>
      <c r="AI78" s="98"/>
      <c r="AJ78" s="98"/>
      <c r="AK78" s="503"/>
      <c r="AL78" s="503"/>
      <c r="AM78" s="503"/>
      <c r="AN78" s="503"/>
      <c r="AO78" s="503"/>
      <c r="AP78" s="503"/>
      <c r="AQ78" s="503"/>
      <c r="AR78" s="503"/>
      <c r="AS78" s="503"/>
      <c r="AT78" s="503"/>
      <c r="AU78" s="503"/>
      <c r="AV78" s="503"/>
      <c r="AW78" s="503"/>
      <c r="AX78" s="503"/>
      <c r="AY78" s="503"/>
      <c r="AZ78" s="503"/>
      <c r="BA78" s="503"/>
      <c r="BB78" s="503"/>
      <c r="BC78" s="503"/>
      <c r="BD78" s="503"/>
      <c r="BE78" s="503"/>
      <c r="BF78" s="503"/>
      <c r="BG78" s="503"/>
      <c r="BH78" s="503"/>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503"/>
      <c r="AE79" s="97"/>
      <c r="AF79" s="503"/>
      <c r="AG79" s="503"/>
      <c r="AH79" s="503"/>
      <c r="AI79" s="98"/>
      <c r="AJ79" s="98"/>
      <c r="AK79" s="503"/>
      <c r="AL79" s="503"/>
      <c r="AM79" s="503"/>
      <c r="AN79" s="503"/>
      <c r="AO79" s="503"/>
      <c r="AP79" s="503"/>
      <c r="AQ79" s="503"/>
      <c r="AR79" s="503"/>
      <c r="AS79" s="503"/>
      <c r="AT79" s="503"/>
      <c r="AU79" s="503"/>
      <c r="AV79" s="503"/>
      <c r="AW79" s="503"/>
      <c r="AX79" s="503"/>
      <c r="AY79" s="503"/>
      <c r="AZ79" s="503"/>
      <c r="BA79" s="503"/>
      <c r="BB79" s="503"/>
      <c r="BC79" s="503"/>
      <c r="BD79" s="503"/>
      <c r="BE79" s="503"/>
      <c r="BF79" s="503"/>
      <c r="BG79" s="503"/>
      <c r="BH79" s="503"/>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504" t="s">
        <v>406</v>
      </c>
      <c r="B80" s="505"/>
      <c r="C80" s="505"/>
      <c r="D80" s="505"/>
      <c r="E80" s="505"/>
      <c r="F80" s="505"/>
      <c r="G80" s="505"/>
      <c r="H80" s="290"/>
      <c r="I80" s="290"/>
      <c r="J80" s="290"/>
      <c r="K80" s="290"/>
      <c r="L80" s="290"/>
      <c r="M80" s="290"/>
      <c r="N80" s="290"/>
      <c r="O80" s="290"/>
      <c r="P80" s="290"/>
      <c r="Q80" s="290"/>
      <c r="R80" s="290"/>
      <c r="S80" s="290"/>
      <c r="T80" s="290"/>
      <c r="U80" s="290"/>
      <c r="V80" s="290"/>
      <c r="W80" s="290"/>
      <c r="X80" s="290"/>
      <c r="Y80" s="290"/>
      <c r="Z80" s="290"/>
      <c r="AA80" s="505"/>
      <c r="AB80" s="505"/>
      <c r="AC80" s="505"/>
      <c r="AD80" s="505"/>
      <c r="AE80" s="505"/>
      <c r="AF80" s="505"/>
      <c r="AG80" s="505"/>
      <c r="AH80" s="505"/>
      <c r="AI80" s="505"/>
      <c r="AJ80" s="505"/>
      <c r="AK80" s="505"/>
      <c r="AL80" s="505"/>
      <c r="AM80" s="505"/>
      <c r="AN80" s="505"/>
      <c r="AO80" s="505"/>
      <c r="AP80" s="505"/>
      <c r="AQ80" s="505"/>
      <c r="AR80" s="505"/>
      <c r="AS80" s="505"/>
      <c r="AT80" s="505"/>
      <c r="AU80" s="505"/>
      <c r="AV80" s="505"/>
      <c r="AW80" s="505"/>
      <c r="AX80" s="505"/>
      <c r="AY80" s="505"/>
      <c r="AZ80" s="505"/>
      <c r="BA80" s="505"/>
      <c r="BB80" s="505"/>
      <c r="BC80" s="505"/>
      <c r="BD80" s="505"/>
      <c r="BE80" s="505"/>
      <c r="BF80" s="505"/>
      <c r="BG80" s="505"/>
      <c r="BH80" s="505"/>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9">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AC33:AI33"/>
    <mergeCell ref="AJ33:AM33"/>
    <mergeCell ref="AR33:AX33"/>
    <mergeCell ref="N41:P41"/>
    <mergeCell ref="Q41:R41"/>
    <mergeCell ref="S41:T41"/>
    <mergeCell ref="U41:W41"/>
    <mergeCell ref="X41:Z41"/>
    <mergeCell ref="AY33:BE33"/>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8:AX28"/>
    <mergeCell ref="AY28:BE28"/>
    <mergeCell ref="BF28:BI28"/>
    <mergeCell ref="H30:Q30"/>
    <mergeCell ref="V30:AB30"/>
    <mergeCell ref="AC28:AI28"/>
    <mergeCell ref="AJ28:AM28"/>
    <mergeCell ref="AN28:AQ34"/>
    <mergeCell ref="AR29:AX29"/>
    <mergeCell ref="AY29:BE29"/>
    <mergeCell ref="BF29:BI29"/>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opLeftCell="A19" zoomScaleNormal="100" workbookViewId="0">
      <selection activeCell="AY34" sqref="AY34:BE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1316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1316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1320</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1317</v>
      </c>
      <c r="F5" s="9"/>
      <c r="G5" s="538"/>
      <c r="H5" s="538"/>
      <c r="I5" s="538"/>
      <c r="J5" s="538"/>
      <c r="K5" s="538"/>
      <c r="L5" s="538"/>
      <c r="M5" s="538"/>
      <c r="N5" s="538"/>
      <c r="O5" s="538"/>
      <c r="P5" s="538"/>
      <c r="Q5" s="538"/>
      <c r="R5" s="538"/>
      <c r="S5" s="538"/>
      <c r="T5" s="538"/>
      <c r="U5" s="11"/>
      <c r="V5" s="538"/>
      <c r="W5" s="538"/>
      <c r="X5" s="538"/>
      <c r="Y5" s="538"/>
      <c r="Z5" s="538"/>
      <c r="AA5" s="538"/>
      <c r="AB5" s="538"/>
      <c r="AC5" s="538"/>
      <c r="AD5" s="538"/>
      <c r="AE5" s="538"/>
      <c r="AF5" s="538"/>
      <c r="AG5" s="538"/>
      <c r="AH5" s="538"/>
      <c r="AI5" s="538"/>
      <c r="AJ5" s="538"/>
      <c r="AK5" s="538"/>
      <c r="AL5" s="538"/>
      <c r="AM5" s="538"/>
      <c r="AN5" s="538"/>
      <c r="AO5" s="538"/>
      <c r="AP5" s="538"/>
      <c r="AQ5" s="538"/>
      <c r="AR5" s="538"/>
      <c r="AS5" s="538"/>
      <c r="AT5" s="538"/>
      <c r="AU5" s="538"/>
      <c r="AV5" s="538"/>
      <c r="AW5" s="538"/>
      <c r="AX5" s="538"/>
      <c r="AY5" s="538"/>
      <c r="AZ5" s="538"/>
      <c r="BA5" s="538"/>
      <c r="BB5" s="538"/>
      <c r="BC5" s="538"/>
      <c r="BD5" s="538"/>
      <c r="BE5" s="538"/>
      <c r="BF5" s="538"/>
      <c r="BG5" s="538"/>
      <c r="BH5" s="53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530"/>
      <c r="Y12" s="530"/>
      <c r="Z12" s="530"/>
      <c r="AA12" s="530"/>
      <c r="AB12" s="530"/>
      <c r="AC12" s="53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530"/>
      <c r="Y13" s="530"/>
      <c r="Z13" s="530"/>
      <c r="AA13" s="530"/>
      <c r="AB13" s="530"/>
      <c r="AC13" s="53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530"/>
      <c r="Y14" s="530"/>
      <c r="Z14" s="530"/>
      <c r="AA14" s="530"/>
      <c r="AB14" s="530"/>
      <c r="AC14" s="53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530"/>
      <c r="Y15" s="530"/>
      <c r="Z15" s="530"/>
      <c r="AA15" s="530"/>
      <c r="AB15" s="530"/>
      <c r="AC15" s="53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530"/>
      <c r="Y16" s="530"/>
      <c r="Z16" s="530"/>
      <c r="AA16" s="530"/>
      <c r="AB16" s="530"/>
      <c r="AC16" s="53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530"/>
      <c r="Y17" s="530"/>
      <c r="Z17" s="530"/>
      <c r="AA17" s="530"/>
      <c r="AB17" s="530"/>
      <c r="AC17" s="53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530"/>
      <c r="Y18" s="530"/>
      <c r="Z18" s="530"/>
      <c r="AA18" s="530"/>
      <c r="AB18" s="530"/>
      <c r="AC18" s="53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530"/>
      <c r="Y19" s="530"/>
      <c r="Z19" s="530"/>
      <c r="AA19" s="530"/>
      <c r="AB19" s="530"/>
      <c r="AC19" s="53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530"/>
      <c r="Y20" s="530"/>
      <c r="Z20" s="530"/>
      <c r="AA20" s="530"/>
      <c r="AB20" s="530"/>
      <c r="AC20" s="53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530"/>
      <c r="Y21" s="530"/>
      <c r="Z21" s="530"/>
      <c r="AA21" s="530"/>
      <c r="AB21" s="530"/>
      <c r="AC21" s="53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530"/>
      <c r="Y22" s="530"/>
      <c r="Z22" s="530"/>
      <c r="AA22" s="530"/>
      <c r="AB22" s="530"/>
      <c r="AC22" s="530"/>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1044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69" t="s">
        <v>1183</v>
      </c>
      <c r="AS28" s="669"/>
      <c r="AT28" s="669"/>
      <c r="AU28" s="669"/>
      <c r="AV28" s="669"/>
      <c r="AW28" s="669"/>
      <c r="AX28" s="670"/>
      <c r="AY28" s="671" t="s">
        <v>916</v>
      </c>
      <c r="AZ28" s="672"/>
      <c r="BA28" s="672"/>
      <c r="BB28" s="672"/>
      <c r="BC28" s="672"/>
      <c r="BD28" s="672"/>
      <c r="BE28" s="673"/>
      <c r="BF28" s="672" t="s">
        <v>457</v>
      </c>
      <c r="BG28" s="672"/>
      <c r="BH28" s="672"/>
      <c r="BI28" s="674"/>
      <c r="BK28" s="763" t="s">
        <v>1181</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1096</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244</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1325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1326</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1327</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t="s">
        <v>1328</v>
      </c>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1324</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1045</v>
      </c>
      <c r="C45" s="637"/>
      <c r="D45" s="637"/>
      <c r="E45" s="637"/>
      <c r="F45" s="637"/>
      <c r="G45" s="637"/>
      <c r="H45" s="905" t="str">
        <f>IF(ISERROR(VLOOKUP($B45,項目定義!$B:$X,8,FALSE)),"",VLOOKUP($B45,項目定義!$B:$X,8,FALSE))</f>
        <v>プロジェクトナンバ</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PJT</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1046</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PJT2</v>
      </c>
      <c r="Y46" s="641"/>
      <c r="Z46" s="904"/>
      <c r="AA46" s="896"/>
      <c r="AB46" s="648"/>
      <c r="AC46" s="823"/>
      <c r="AD46" s="535"/>
      <c r="AE46" s="97"/>
      <c r="AF46" s="535"/>
      <c r="AG46" s="98"/>
      <c r="AH46" s="535"/>
      <c r="AI46" s="535"/>
      <c r="AJ46" s="535"/>
      <c r="AK46" s="535"/>
      <c r="AL46" s="535"/>
      <c r="AM46" s="535"/>
      <c r="AN46" s="535"/>
      <c r="AO46" s="535"/>
      <c r="AP46" s="535"/>
      <c r="AQ46" s="98"/>
      <c r="AR46" s="535"/>
      <c r="AS46" s="535"/>
      <c r="AT46" s="535"/>
      <c r="AU46" s="535"/>
      <c r="AV46" s="535"/>
      <c r="AW46" s="535"/>
      <c r="AX46" s="535"/>
      <c r="AY46" s="535"/>
      <c r="AZ46" s="535"/>
      <c r="BA46" s="535"/>
      <c r="BB46" s="535"/>
      <c r="BC46" s="535"/>
      <c r="BD46" s="535"/>
      <c r="BE46" s="535"/>
      <c r="BF46" s="535"/>
      <c r="BG46" s="535"/>
      <c r="BH46" s="53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1048</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PJT3</v>
      </c>
      <c r="Y47" s="641"/>
      <c r="Z47" s="904"/>
      <c r="AA47" s="896"/>
      <c r="AB47" s="648"/>
      <c r="AC47" s="823"/>
      <c r="AD47" s="535"/>
      <c r="AE47" s="97"/>
      <c r="AF47" s="535"/>
      <c r="AG47" s="98"/>
      <c r="AH47" s="535"/>
      <c r="AI47" s="535"/>
      <c r="AJ47" s="535"/>
      <c r="AK47" s="535"/>
      <c r="AL47" s="535"/>
      <c r="AM47" s="535"/>
      <c r="AN47" s="535"/>
      <c r="AO47" s="535"/>
      <c r="AP47" s="535"/>
      <c r="AQ47" s="98"/>
      <c r="AR47" s="535"/>
      <c r="AS47" s="535"/>
      <c r="AT47" s="535"/>
      <c r="AU47" s="535"/>
      <c r="AV47" s="535"/>
      <c r="AW47" s="535"/>
      <c r="AX47" s="535"/>
      <c r="AY47" s="535"/>
      <c r="AZ47" s="535"/>
      <c r="BA47" s="535"/>
      <c r="BB47" s="535"/>
      <c r="BC47" s="535"/>
      <c r="BD47" s="535"/>
      <c r="BE47" s="535"/>
      <c r="BF47" s="535"/>
      <c r="BG47" s="535"/>
      <c r="BH47" s="53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t="s">
        <v>970</v>
      </c>
      <c r="C48" s="746"/>
      <c r="D48" s="746"/>
      <c r="E48" s="746"/>
      <c r="F48" s="746"/>
      <c r="G48" s="860"/>
      <c r="H48" s="861" t="str">
        <f>IF(ISERROR(VLOOKUP($B48,項目定義!$B:$X,8,FALSE)),"",VLOOKUP($B48,項目定義!$B:$X,8,FALSE))</f>
        <v>受注金額</v>
      </c>
      <c r="I48" s="862"/>
      <c r="J48" s="862"/>
      <c r="K48" s="862"/>
      <c r="L48" s="862"/>
      <c r="M48" s="863"/>
      <c r="N48" s="864" t="str">
        <f>IF($H48="","",VLOOKUP($B48,項目定義!$B:$X,11,FALSE))</f>
        <v>1 :text</v>
      </c>
      <c r="O48" s="865"/>
      <c r="P48" s="866"/>
      <c r="Q48" s="827">
        <f>IF($H48="","",VLOOKUP($B48,項目定義!$B:$X,12,FALSE))</f>
        <v>10</v>
      </c>
      <c r="R48" s="642"/>
      <c r="S48" s="827">
        <f>IF($H48="","",VLOOKUP($B48,項目定義!$B:$X,12,FALSE))</f>
        <v>10</v>
      </c>
      <c r="T48" s="642"/>
      <c r="U48" s="864" t="str">
        <f>IF($H48="","",VLOOKUP($B48,項目定義!$B:$X,13,FALSE))</f>
        <v>4:半角数字</v>
      </c>
      <c r="V48" s="865"/>
      <c r="W48" s="866"/>
      <c r="X48" s="827" t="str">
        <f>IF($H48="","",VLOOKUP($B48,項目定義!$B:$X,20,FALSE))&amp;""</f>
        <v/>
      </c>
      <c r="Y48" s="641"/>
      <c r="Z48" s="904"/>
      <c r="AA48" s="896"/>
      <c r="AB48" s="648"/>
      <c r="AC48" s="823"/>
      <c r="AD48" s="535"/>
      <c r="AE48" s="97"/>
      <c r="AF48" s="535"/>
      <c r="AG48" s="98"/>
      <c r="AH48" s="535"/>
      <c r="AI48" s="535"/>
      <c r="AJ48" s="535"/>
      <c r="AK48" s="535"/>
      <c r="AL48" s="535"/>
      <c r="AM48" s="535"/>
      <c r="AN48" s="535"/>
      <c r="AO48" s="535"/>
      <c r="AP48" s="535"/>
      <c r="AQ48" s="98"/>
      <c r="AR48" s="535"/>
      <c r="AS48" s="535"/>
      <c r="AT48" s="535"/>
      <c r="AU48" s="535"/>
      <c r="AV48" s="535"/>
      <c r="AW48" s="535"/>
      <c r="AX48" s="535"/>
      <c r="AY48" s="535"/>
      <c r="AZ48" s="535"/>
      <c r="BA48" s="535"/>
      <c r="BB48" s="535"/>
      <c r="BC48" s="535"/>
      <c r="BD48" s="535"/>
      <c r="BE48" s="535"/>
      <c r="BF48" s="535"/>
      <c r="BG48" s="535"/>
      <c r="BH48" s="53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535"/>
      <c r="AE49" s="97"/>
      <c r="AF49" s="535"/>
      <c r="AG49" s="98"/>
      <c r="AH49" s="535"/>
      <c r="AI49" s="535"/>
      <c r="AJ49" s="535"/>
      <c r="AK49" s="535"/>
      <c r="AL49" s="535"/>
      <c r="AM49" s="535"/>
      <c r="AN49" s="535"/>
      <c r="AO49" s="535"/>
      <c r="AP49" s="535"/>
      <c r="AQ49" s="98"/>
      <c r="AR49" s="535"/>
      <c r="AS49" s="535"/>
      <c r="AT49" s="535"/>
      <c r="AU49" s="535"/>
      <c r="AV49" s="535"/>
      <c r="AW49" s="535"/>
      <c r="AX49" s="535"/>
      <c r="AY49" s="535"/>
      <c r="AZ49" s="535"/>
      <c r="BA49" s="535"/>
      <c r="BB49" s="535"/>
      <c r="BC49" s="535"/>
      <c r="BD49" s="535"/>
      <c r="BE49" s="535"/>
      <c r="BF49" s="535"/>
      <c r="BG49" s="535"/>
      <c r="BH49" s="53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2"/>
      <c r="BL50" s="532"/>
      <c r="BM50" s="532"/>
      <c r="BN50" s="532"/>
      <c r="BO50" s="532"/>
      <c r="BP50" s="532"/>
      <c r="BQ50" s="532"/>
      <c r="BR50" s="532"/>
      <c r="BS50" s="532"/>
      <c r="BT50" s="532"/>
      <c r="BU50" s="532"/>
      <c r="BV50" s="532"/>
      <c r="BW50" s="532"/>
      <c r="BX50" s="532"/>
      <c r="BY50" s="532"/>
      <c r="BZ50" s="532"/>
      <c r="CA50" s="532"/>
      <c r="CB50" s="532"/>
      <c r="CC50" s="532"/>
      <c r="CD50" s="532"/>
      <c r="CE50" s="532"/>
      <c r="CF50" s="532"/>
      <c r="CG50" s="532"/>
      <c r="CH50" s="532"/>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t="s">
        <v>903</v>
      </c>
      <c r="C52" s="637"/>
      <c r="D52" s="637"/>
      <c r="E52" s="637"/>
      <c r="F52" s="637"/>
      <c r="G52" s="637"/>
      <c r="H52" s="638" t="str">
        <f>IF(ISERROR(VLOOKUP($B52,項目定義!$B:$X,8,FALSE)),"",VLOOKUP($B52,項目定義!$B:$X,8,FALSE))</f>
        <v>社員番号</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1182</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t="s">
        <v>904</v>
      </c>
      <c r="C53" s="746"/>
      <c r="D53" s="746"/>
      <c r="E53" s="746"/>
      <c r="F53" s="746"/>
      <c r="G53" s="746"/>
      <c r="H53" s="638" t="str">
        <f>IF(ISERROR(VLOOKUP($B53,項目定義!$B:$X,8,FALSE)),"",VLOOKUP($B53,項目定義!$B:$X,8,FALSE))</f>
        <v>社員名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c r="Y53" s="648"/>
      <c r="Z53" s="649" t="str">
        <f>IF($X53="","",VLOOKUP($B53,項目定義!$B:$X,18,FALSE))</f>
        <v/>
      </c>
      <c r="AA53" s="644"/>
      <c r="AB53" s="644"/>
      <c r="AC53" s="645"/>
      <c r="AD53" s="535"/>
      <c r="AE53" s="97"/>
      <c r="AF53" s="535"/>
      <c r="AG53" s="535"/>
      <c r="AH53" s="535"/>
      <c r="AI53" s="98"/>
      <c r="AJ53" s="98"/>
      <c r="AK53" s="535"/>
      <c r="AL53" s="535"/>
      <c r="AM53" s="535"/>
      <c r="AN53" s="535"/>
      <c r="AO53" s="535"/>
      <c r="AP53" s="535"/>
      <c r="AQ53" s="535"/>
      <c r="AR53" s="535"/>
      <c r="AS53" s="535"/>
      <c r="AT53" s="535"/>
      <c r="AU53" s="535"/>
      <c r="AV53" s="535"/>
      <c r="AW53" s="535"/>
      <c r="AX53" s="535"/>
      <c r="AY53" s="535"/>
      <c r="AZ53" s="535"/>
      <c r="BA53" s="535"/>
      <c r="BB53" s="535"/>
      <c r="BC53" s="535"/>
      <c r="BD53" s="535"/>
      <c r="BE53" s="535"/>
      <c r="BF53" s="535"/>
      <c r="BG53" s="535"/>
      <c r="BH53" s="535"/>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t="s">
        <v>1323</v>
      </c>
      <c r="B54" s="813" t="s">
        <v>1133</v>
      </c>
      <c r="C54" s="746"/>
      <c r="D54" s="746"/>
      <c r="E54" s="746"/>
      <c r="F54" s="746"/>
      <c r="G54" s="746"/>
      <c r="H54" s="638" t="str">
        <f>IF(ISERROR(VLOOKUP($B54,項目定義!$B:$X,8,FALSE)),"",VLOOKUP($B54,項目定義!$B:$X,8,FALSE))</f>
        <v>社員別金額</v>
      </c>
      <c r="I54" s="639"/>
      <c r="J54" s="639"/>
      <c r="K54" s="639"/>
      <c r="L54" s="639"/>
      <c r="M54" s="640"/>
      <c r="N54" s="641">
        <f>IF($H54="","",VLOOKUP($B54,項目定義!$B:$X,12,FALSE))</f>
        <v>10</v>
      </c>
      <c r="O54" s="642"/>
      <c r="P54" s="643" t="str">
        <f>IF($H54="","",VLOOKUP($B54,項目定義!$B:$X,16,FALSE))</f>
        <v>2:右寄せ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535"/>
      <c r="AE54" s="97"/>
      <c r="AF54" s="535"/>
      <c r="AG54" s="535"/>
      <c r="AH54" s="535"/>
      <c r="AI54" s="98"/>
      <c r="AJ54" s="98"/>
      <c r="AK54" s="535"/>
      <c r="AL54" s="535"/>
      <c r="AM54" s="535"/>
      <c r="AN54" s="535"/>
      <c r="AO54" s="535"/>
      <c r="AP54" s="535"/>
      <c r="AQ54" s="535"/>
      <c r="AR54" s="535"/>
      <c r="AS54" s="535"/>
      <c r="AT54" s="535"/>
      <c r="AU54" s="535"/>
      <c r="AV54" s="535"/>
      <c r="AW54" s="535"/>
      <c r="AX54" s="535"/>
      <c r="AY54" s="535"/>
      <c r="AZ54" s="535"/>
      <c r="BA54" s="535"/>
      <c r="BB54" s="535"/>
      <c r="BC54" s="535"/>
      <c r="BD54" s="535"/>
      <c r="BE54" s="535"/>
      <c r="BF54" s="535"/>
      <c r="BG54" s="535"/>
      <c r="BH54" s="535"/>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535"/>
      <c r="AE55" s="97"/>
      <c r="AF55" s="535"/>
      <c r="AG55" s="535"/>
      <c r="AH55" s="535"/>
      <c r="AI55" s="98"/>
      <c r="AJ55" s="98"/>
      <c r="AK55" s="535"/>
      <c r="AL55" s="535"/>
      <c r="AM55" s="535"/>
      <c r="AN55" s="535"/>
      <c r="AO55" s="535"/>
      <c r="AP55" s="535"/>
      <c r="AQ55" s="535"/>
      <c r="AR55" s="535"/>
      <c r="AS55" s="535"/>
      <c r="AT55" s="535"/>
      <c r="AU55" s="535"/>
      <c r="AV55" s="535"/>
      <c r="AW55" s="535"/>
      <c r="AX55" s="535"/>
      <c r="AY55" s="535"/>
      <c r="AZ55" s="535"/>
      <c r="BA55" s="535"/>
      <c r="BB55" s="535"/>
      <c r="BC55" s="535"/>
      <c r="BD55" s="535"/>
      <c r="BE55" s="535"/>
      <c r="BF55" s="535"/>
      <c r="BG55" s="535"/>
      <c r="BH55" s="53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535"/>
      <c r="AE56" s="97"/>
      <c r="AF56" s="535"/>
      <c r="AG56" s="535"/>
      <c r="AH56" s="535"/>
      <c r="AI56" s="98"/>
      <c r="AJ56" s="98"/>
      <c r="AK56" s="535"/>
      <c r="AL56" s="535"/>
      <c r="AM56" s="535"/>
      <c r="AN56" s="535"/>
      <c r="AO56" s="535"/>
      <c r="AP56" s="535"/>
      <c r="AQ56" s="535"/>
      <c r="AR56" s="535"/>
      <c r="AS56" s="535"/>
      <c r="AT56" s="535"/>
      <c r="AU56" s="535"/>
      <c r="AV56" s="535"/>
      <c r="AW56" s="535"/>
      <c r="AX56" s="535"/>
      <c r="AY56" s="535"/>
      <c r="AZ56" s="535"/>
      <c r="BA56" s="535"/>
      <c r="BB56" s="535"/>
      <c r="BC56" s="535"/>
      <c r="BD56" s="535"/>
      <c r="BE56" s="535"/>
      <c r="BF56" s="535"/>
      <c r="BG56" s="535"/>
      <c r="BH56" s="53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535"/>
      <c r="AE57" s="97"/>
      <c r="AF57" s="535"/>
      <c r="AG57" s="535"/>
      <c r="AH57" s="535"/>
      <c r="AI57" s="98"/>
      <c r="AJ57" s="98"/>
      <c r="AK57" s="535"/>
      <c r="AL57" s="535"/>
      <c r="AM57" s="535"/>
      <c r="AN57" s="535"/>
      <c r="AO57" s="535"/>
      <c r="AP57" s="535"/>
      <c r="AQ57" s="535"/>
      <c r="AR57" s="535"/>
      <c r="AS57" s="535"/>
      <c r="AT57" s="535"/>
      <c r="AU57" s="535"/>
      <c r="AV57" s="535"/>
      <c r="AW57" s="535"/>
      <c r="AX57" s="535"/>
      <c r="AY57" s="535"/>
      <c r="AZ57" s="535"/>
      <c r="BA57" s="535"/>
      <c r="BB57" s="535"/>
      <c r="BC57" s="535"/>
      <c r="BD57" s="535"/>
      <c r="BE57" s="535"/>
      <c r="BF57" s="535"/>
      <c r="BG57" s="535"/>
      <c r="BH57" s="53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535"/>
      <c r="AE58" s="97"/>
      <c r="AF58" s="535"/>
      <c r="AG58" s="535"/>
      <c r="AH58" s="535"/>
      <c r="AI58" s="98"/>
      <c r="AJ58" s="98"/>
      <c r="AK58" s="535"/>
      <c r="AL58" s="535"/>
      <c r="AM58" s="535"/>
      <c r="AN58" s="535"/>
      <c r="AO58" s="535"/>
      <c r="AP58" s="535"/>
      <c r="AQ58" s="535"/>
      <c r="AR58" s="535"/>
      <c r="AS58" s="535"/>
      <c r="AT58" s="535"/>
      <c r="AU58" s="535"/>
      <c r="AV58" s="535"/>
      <c r="AW58" s="535"/>
      <c r="AX58" s="535"/>
      <c r="AY58" s="535"/>
      <c r="AZ58" s="535"/>
      <c r="BA58" s="535"/>
      <c r="BB58" s="535"/>
      <c r="BC58" s="535"/>
      <c r="BD58" s="535"/>
      <c r="BE58" s="535"/>
      <c r="BF58" s="535"/>
      <c r="BG58" s="535"/>
      <c r="BH58" s="53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535"/>
      <c r="AE59" s="97"/>
      <c r="AF59" s="535"/>
      <c r="AG59" s="535"/>
      <c r="AH59" s="535"/>
      <c r="AI59" s="98"/>
      <c r="AJ59" s="98"/>
      <c r="AK59" s="535"/>
      <c r="AL59" s="535"/>
      <c r="AM59" s="535"/>
      <c r="AN59" s="535"/>
      <c r="AO59" s="535"/>
      <c r="AP59" s="535"/>
      <c r="AQ59" s="535"/>
      <c r="AR59" s="535"/>
      <c r="AS59" s="535"/>
      <c r="AT59" s="535"/>
      <c r="AU59" s="535"/>
      <c r="AV59" s="535"/>
      <c r="AW59" s="535"/>
      <c r="AX59" s="535"/>
      <c r="AY59" s="535"/>
      <c r="AZ59" s="535"/>
      <c r="BA59" s="535"/>
      <c r="BB59" s="535"/>
      <c r="BC59" s="535"/>
      <c r="BD59" s="535"/>
      <c r="BE59" s="535"/>
      <c r="BF59" s="535"/>
      <c r="BG59" s="535"/>
      <c r="BH59" s="53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1174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536" t="s">
        <v>404</v>
      </c>
      <c r="B64" s="537"/>
      <c r="C64" s="537"/>
      <c r="D64" s="537"/>
      <c r="E64" s="537"/>
      <c r="F64" s="537"/>
      <c r="G64" s="537"/>
      <c r="H64" s="537"/>
      <c r="I64" s="537"/>
      <c r="J64" s="537"/>
      <c r="K64" s="537"/>
      <c r="L64" s="537"/>
      <c r="M64" s="537"/>
      <c r="N64" s="537"/>
      <c r="O64" s="537"/>
      <c r="P64" s="537"/>
      <c r="Q64" s="537"/>
      <c r="R64" s="537"/>
      <c r="S64" s="537"/>
      <c r="T64" s="537"/>
      <c r="U64" s="537"/>
      <c r="V64" s="537"/>
      <c r="W64" s="537"/>
      <c r="X64" s="537"/>
      <c r="Y64" s="537"/>
      <c r="Z64" s="537"/>
      <c r="AA64" s="537"/>
      <c r="AB64" s="537"/>
      <c r="AC64" s="537"/>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536" t="s">
        <v>405</v>
      </c>
      <c r="B70" s="537"/>
      <c r="C70" s="537"/>
      <c r="D70" s="537"/>
      <c r="E70" s="537"/>
      <c r="F70" s="537"/>
      <c r="G70" s="537"/>
      <c r="H70" s="290"/>
      <c r="I70" s="290"/>
      <c r="J70" s="290"/>
      <c r="K70" s="290"/>
      <c r="L70" s="290"/>
      <c r="M70" s="290"/>
      <c r="N70" s="290"/>
      <c r="O70" s="290"/>
      <c r="P70" s="290"/>
      <c r="Q70" s="290"/>
      <c r="R70" s="290"/>
      <c r="S70" s="290"/>
      <c r="T70" s="290"/>
      <c r="U70" s="290"/>
      <c r="V70" s="290"/>
      <c r="W70" s="290"/>
      <c r="X70" s="290"/>
      <c r="Y70" s="290"/>
      <c r="Z70" s="290"/>
      <c r="AA70" s="537"/>
      <c r="AB70" s="537"/>
      <c r="AC70" s="537"/>
      <c r="AD70" s="537"/>
      <c r="AE70" s="537"/>
      <c r="AF70" s="537"/>
      <c r="AG70" s="537"/>
      <c r="AH70" s="537"/>
      <c r="AI70" s="537"/>
      <c r="AJ70" s="537"/>
      <c r="AK70" s="537"/>
      <c r="AL70" s="537"/>
      <c r="AM70" s="537"/>
      <c r="AN70" s="537"/>
      <c r="AO70" s="537"/>
      <c r="AP70" s="537"/>
      <c r="AQ70" s="537"/>
      <c r="AR70" s="537"/>
      <c r="AS70" s="537"/>
      <c r="AT70" s="537"/>
      <c r="AU70" s="537"/>
      <c r="AV70" s="537"/>
      <c r="AW70" s="537"/>
      <c r="AX70" s="537"/>
      <c r="AY70" s="537"/>
      <c r="AZ70" s="537"/>
      <c r="BA70" s="537"/>
      <c r="BB70" s="537"/>
      <c r="BC70" s="537"/>
      <c r="BD70" s="537"/>
      <c r="BE70" s="537"/>
      <c r="BF70" s="537"/>
      <c r="BG70" s="537"/>
      <c r="BH70" s="537"/>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535"/>
      <c r="AE73" s="97"/>
      <c r="AF73" s="535"/>
      <c r="AG73" s="535"/>
      <c r="AH73" s="535"/>
      <c r="AI73" s="98"/>
      <c r="AJ73" s="98"/>
      <c r="AK73" s="535"/>
      <c r="AL73" s="535"/>
      <c r="AM73" s="535"/>
      <c r="AN73" s="535"/>
      <c r="AO73" s="535"/>
      <c r="AP73" s="535"/>
      <c r="AQ73" s="535"/>
      <c r="AR73" s="535"/>
      <c r="AS73" s="535"/>
      <c r="AT73" s="535"/>
      <c r="AU73" s="535"/>
      <c r="AV73" s="535"/>
      <c r="AW73" s="535"/>
      <c r="AX73" s="535"/>
      <c r="AY73" s="535"/>
      <c r="AZ73" s="535"/>
      <c r="BA73" s="535"/>
      <c r="BB73" s="535"/>
      <c r="BC73" s="535"/>
      <c r="BD73" s="535"/>
      <c r="BE73" s="535"/>
      <c r="BF73" s="535"/>
      <c r="BG73" s="535"/>
      <c r="BH73" s="535"/>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535"/>
      <c r="AE74" s="97"/>
      <c r="AF74" s="535"/>
      <c r="AG74" s="535"/>
      <c r="AH74" s="535"/>
      <c r="AI74" s="98"/>
      <c r="AJ74" s="98"/>
      <c r="AK74" s="535"/>
      <c r="AL74" s="535"/>
      <c r="AM74" s="535"/>
      <c r="AN74" s="535"/>
      <c r="AO74" s="535"/>
      <c r="AP74" s="535"/>
      <c r="AQ74" s="535"/>
      <c r="AR74" s="535"/>
      <c r="AS74" s="535"/>
      <c r="AT74" s="535"/>
      <c r="AU74" s="535"/>
      <c r="AV74" s="535"/>
      <c r="AW74" s="535"/>
      <c r="AX74" s="535"/>
      <c r="AY74" s="535"/>
      <c r="AZ74" s="535"/>
      <c r="BA74" s="535"/>
      <c r="BB74" s="535"/>
      <c r="BC74" s="535"/>
      <c r="BD74" s="535"/>
      <c r="BE74" s="535"/>
      <c r="BF74" s="535"/>
      <c r="BG74" s="535"/>
      <c r="BH74" s="535"/>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535"/>
      <c r="AE75" s="97"/>
      <c r="AF75" s="535"/>
      <c r="AG75" s="535"/>
      <c r="AH75" s="535"/>
      <c r="AI75" s="98"/>
      <c r="AJ75" s="98"/>
      <c r="AK75" s="535"/>
      <c r="AL75" s="535"/>
      <c r="AM75" s="535"/>
      <c r="AN75" s="535"/>
      <c r="AO75" s="535"/>
      <c r="AP75" s="535"/>
      <c r="AQ75" s="535"/>
      <c r="AR75" s="535"/>
      <c r="AS75" s="535"/>
      <c r="AT75" s="535"/>
      <c r="AU75" s="535"/>
      <c r="AV75" s="535"/>
      <c r="AW75" s="535"/>
      <c r="AX75" s="535"/>
      <c r="AY75" s="535"/>
      <c r="AZ75" s="535"/>
      <c r="BA75" s="535"/>
      <c r="BB75" s="535"/>
      <c r="BC75" s="535"/>
      <c r="BD75" s="535"/>
      <c r="BE75" s="535"/>
      <c r="BF75" s="535"/>
      <c r="BG75" s="535"/>
      <c r="BH75" s="535"/>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535"/>
      <c r="AE76" s="97"/>
      <c r="AF76" s="535"/>
      <c r="AG76" s="535"/>
      <c r="AH76" s="535"/>
      <c r="AI76" s="98"/>
      <c r="AJ76" s="98"/>
      <c r="AK76" s="535"/>
      <c r="AL76" s="535"/>
      <c r="AM76" s="535"/>
      <c r="AN76" s="535"/>
      <c r="AO76" s="535"/>
      <c r="AP76" s="535"/>
      <c r="AQ76" s="535"/>
      <c r="AR76" s="535"/>
      <c r="AS76" s="535"/>
      <c r="AT76" s="535"/>
      <c r="AU76" s="535"/>
      <c r="AV76" s="535"/>
      <c r="AW76" s="535"/>
      <c r="AX76" s="535"/>
      <c r="AY76" s="535"/>
      <c r="AZ76" s="535"/>
      <c r="BA76" s="535"/>
      <c r="BB76" s="535"/>
      <c r="BC76" s="535"/>
      <c r="BD76" s="535"/>
      <c r="BE76" s="535"/>
      <c r="BF76" s="535"/>
      <c r="BG76" s="535"/>
      <c r="BH76" s="535"/>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533"/>
      <c r="C77" s="531"/>
      <c r="D77" s="531"/>
      <c r="E77" s="531"/>
      <c r="F77" s="531"/>
      <c r="G77" s="534"/>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535"/>
      <c r="AE77" s="97"/>
      <c r="AF77" s="535"/>
      <c r="AG77" s="535"/>
      <c r="AH77" s="535"/>
      <c r="AI77" s="98"/>
      <c r="AJ77" s="98"/>
      <c r="AK77" s="535"/>
      <c r="AL77" s="535"/>
      <c r="AM77" s="535"/>
      <c r="AN77" s="535"/>
      <c r="AO77" s="535"/>
      <c r="AP77" s="535"/>
      <c r="AQ77" s="535"/>
      <c r="AR77" s="535"/>
      <c r="AS77" s="535"/>
      <c r="AT77" s="535"/>
      <c r="AU77" s="535"/>
      <c r="AV77" s="535"/>
      <c r="AW77" s="535"/>
      <c r="AX77" s="535"/>
      <c r="AY77" s="535"/>
      <c r="AZ77" s="535"/>
      <c r="BA77" s="535"/>
      <c r="BB77" s="535"/>
      <c r="BC77" s="535"/>
      <c r="BD77" s="535"/>
      <c r="BE77" s="535"/>
      <c r="BF77" s="535"/>
      <c r="BG77" s="535"/>
      <c r="BH77" s="535"/>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535"/>
      <c r="AE78" s="97"/>
      <c r="AF78" s="535"/>
      <c r="AG78" s="535"/>
      <c r="AH78" s="535"/>
      <c r="AI78" s="98"/>
      <c r="AJ78" s="98"/>
      <c r="AK78" s="535"/>
      <c r="AL78" s="535"/>
      <c r="AM78" s="535"/>
      <c r="AN78" s="535"/>
      <c r="AO78" s="535"/>
      <c r="AP78" s="535"/>
      <c r="AQ78" s="535"/>
      <c r="AR78" s="535"/>
      <c r="AS78" s="535"/>
      <c r="AT78" s="535"/>
      <c r="AU78" s="535"/>
      <c r="AV78" s="535"/>
      <c r="AW78" s="535"/>
      <c r="AX78" s="535"/>
      <c r="AY78" s="535"/>
      <c r="AZ78" s="535"/>
      <c r="BA78" s="535"/>
      <c r="BB78" s="535"/>
      <c r="BC78" s="535"/>
      <c r="BD78" s="535"/>
      <c r="BE78" s="535"/>
      <c r="BF78" s="535"/>
      <c r="BG78" s="535"/>
      <c r="BH78" s="535"/>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535"/>
      <c r="AE79" s="97"/>
      <c r="AF79" s="535"/>
      <c r="AG79" s="535"/>
      <c r="AH79" s="535"/>
      <c r="AI79" s="98"/>
      <c r="AJ79" s="98"/>
      <c r="AK79" s="535"/>
      <c r="AL79" s="535"/>
      <c r="AM79" s="535"/>
      <c r="AN79" s="535"/>
      <c r="AO79" s="535"/>
      <c r="AP79" s="535"/>
      <c r="AQ79" s="535"/>
      <c r="AR79" s="535"/>
      <c r="AS79" s="535"/>
      <c r="AT79" s="535"/>
      <c r="AU79" s="535"/>
      <c r="AV79" s="535"/>
      <c r="AW79" s="535"/>
      <c r="AX79" s="535"/>
      <c r="AY79" s="535"/>
      <c r="AZ79" s="535"/>
      <c r="BA79" s="535"/>
      <c r="BB79" s="535"/>
      <c r="BC79" s="535"/>
      <c r="BD79" s="535"/>
      <c r="BE79" s="535"/>
      <c r="BF79" s="535"/>
      <c r="BG79" s="535"/>
      <c r="BH79" s="535"/>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536" t="s">
        <v>406</v>
      </c>
      <c r="B80" s="537"/>
      <c r="C80" s="537"/>
      <c r="D80" s="537"/>
      <c r="E80" s="537"/>
      <c r="F80" s="537"/>
      <c r="G80" s="537"/>
      <c r="H80" s="290"/>
      <c r="I80" s="290"/>
      <c r="J80" s="290"/>
      <c r="K80" s="290"/>
      <c r="L80" s="290"/>
      <c r="M80" s="290"/>
      <c r="N80" s="290"/>
      <c r="O80" s="290"/>
      <c r="P80" s="290"/>
      <c r="Q80" s="290"/>
      <c r="R80" s="290"/>
      <c r="S80" s="290"/>
      <c r="T80" s="290"/>
      <c r="U80" s="290"/>
      <c r="V80" s="290"/>
      <c r="W80" s="290"/>
      <c r="X80" s="290"/>
      <c r="Y80" s="290"/>
      <c r="Z80" s="290"/>
      <c r="AA80" s="537"/>
      <c r="AB80" s="537"/>
      <c r="AC80" s="537"/>
      <c r="AD80" s="537"/>
      <c r="AE80" s="537"/>
      <c r="AF80" s="537"/>
      <c r="AG80" s="537"/>
      <c r="AH80" s="537"/>
      <c r="AI80" s="537"/>
      <c r="AJ80" s="537"/>
      <c r="AK80" s="537"/>
      <c r="AL80" s="537"/>
      <c r="AM80" s="537"/>
      <c r="AN80" s="537"/>
      <c r="AO80" s="537"/>
      <c r="AP80" s="537"/>
      <c r="AQ80" s="537"/>
      <c r="AR80" s="537"/>
      <c r="AS80" s="537"/>
      <c r="AT80" s="537"/>
      <c r="AU80" s="537"/>
      <c r="AV80" s="537"/>
      <c r="AW80" s="537"/>
      <c r="AX80" s="537"/>
      <c r="AY80" s="537"/>
      <c r="AZ80" s="537"/>
      <c r="BA80" s="537"/>
      <c r="BB80" s="537"/>
      <c r="BC80" s="537"/>
      <c r="BD80" s="537"/>
      <c r="BE80" s="537"/>
      <c r="BF80" s="537"/>
      <c r="BG80" s="537"/>
      <c r="BH80" s="537"/>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34" zoomScaleNormal="100" workbookViewId="0">
      <selection activeCell="BB16" sqref="BB1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1179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1179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1183</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955</v>
      </c>
      <c r="F5" s="9"/>
      <c r="G5" s="510"/>
      <c r="H5" s="510"/>
      <c r="I5" s="510"/>
      <c r="J5" s="510"/>
      <c r="K5" s="510"/>
      <c r="L5" s="510"/>
      <c r="M5" s="510"/>
      <c r="N5" s="510"/>
      <c r="O5" s="510"/>
      <c r="P5" s="510"/>
      <c r="Q5" s="510"/>
      <c r="R5" s="510"/>
      <c r="S5" s="510"/>
      <c r="T5" s="510"/>
      <c r="U5" s="11"/>
      <c r="V5" s="510"/>
      <c r="W5" s="510"/>
      <c r="X5" s="510"/>
      <c r="Y5" s="510"/>
      <c r="Z5" s="510"/>
      <c r="AA5" s="510"/>
      <c r="AB5" s="510"/>
      <c r="AC5" s="510"/>
      <c r="AD5" s="510"/>
      <c r="AE5" s="510"/>
      <c r="AF5" s="510"/>
      <c r="AG5" s="510"/>
      <c r="AH5" s="510"/>
      <c r="AI5" s="510"/>
      <c r="AJ5" s="510"/>
      <c r="AK5" s="510"/>
      <c r="AL5" s="510"/>
      <c r="AM5" s="510"/>
      <c r="AN5" s="510"/>
      <c r="AO5" s="510"/>
      <c r="AP5" s="510"/>
      <c r="AQ5" s="510"/>
      <c r="AR5" s="510"/>
      <c r="AS5" s="510"/>
      <c r="AT5" s="510"/>
      <c r="AU5" s="510"/>
      <c r="AV5" s="510"/>
      <c r="AW5" s="510"/>
      <c r="AX5" s="510"/>
      <c r="AY5" s="510"/>
      <c r="AZ5" s="510"/>
      <c r="BA5" s="510"/>
      <c r="BB5" s="510"/>
      <c r="BC5" s="510"/>
      <c r="BD5" s="510"/>
      <c r="BE5" s="510"/>
      <c r="BF5" s="510"/>
      <c r="BG5" s="510"/>
      <c r="BH5" s="5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956</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712</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958</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1044</v>
      </c>
      <c r="I34" s="704"/>
      <c r="J34" s="704"/>
      <c r="K34" s="704"/>
      <c r="L34" s="704"/>
      <c r="M34" s="704"/>
      <c r="N34" s="704"/>
      <c r="O34" s="704"/>
      <c r="P34" s="704"/>
      <c r="Q34" s="705"/>
      <c r="R34" s="687" t="s">
        <v>220</v>
      </c>
      <c r="S34" s="688"/>
      <c r="T34" s="688"/>
      <c r="U34" s="689"/>
      <c r="V34" s="696" t="s">
        <v>1172</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1283</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813" t="s">
        <v>1255</v>
      </c>
      <c r="C42" s="746"/>
      <c r="D42" s="746"/>
      <c r="E42" s="746"/>
      <c r="F42" s="746"/>
      <c r="G42" s="746"/>
      <c r="H42" s="794">
        <f>IF(ISERROR(VLOOKUP($B42,項目定義!$B:$X,8,FALSE)),"",VLOOKUP($B42,項目定義!$B:$X,8,FALSE))</f>
        <v>0</v>
      </c>
      <c r="I42" s="795"/>
      <c r="J42" s="795"/>
      <c r="K42" s="795"/>
      <c r="L42" s="795"/>
      <c r="M42" s="796"/>
      <c r="N42" s="797" t="str">
        <f>IF($B42="","",VLOOKUP($B42,項目定義!$B:$X,11,FALSE))</f>
        <v>11:button</v>
      </c>
      <c r="O42" s="798"/>
      <c r="P42" s="798"/>
      <c r="Q42" s="799"/>
      <c r="R42" s="800">
        <f>IF($H42="","",VLOOKUP($B42,項目定義!$B:$X,5,FALSE))</f>
        <v>8</v>
      </c>
      <c r="S42" s="801"/>
      <c r="T42" s="802">
        <f>IF($H42="","",VLOOKUP($B42,項目定義!$B:$X,12,FALSE))</f>
        <v>10</v>
      </c>
      <c r="U42" s="803"/>
      <c r="V42" s="804" t="str">
        <f>IF($H42="","",VLOOKUP($B42,項目定義!$B:$X,13,FALSE))</f>
        <v>9:ALL OK</v>
      </c>
      <c r="W42" s="798"/>
      <c r="X42" s="799"/>
      <c r="Y42" s="804" t="str">
        <f>IF($H42="","",VLOOKUP($B42,項目定義!$B:$X,6,FALSE))</f>
        <v>1:不可(NOT NULL)</v>
      </c>
      <c r="Z42" s="798"/>
      <c r="AA42" s="799"/>
      <c r="AB42" s="804" t="str">
        <f>IF($H42="","",VLOOKUP($B42,項目定義!$B:$X,14,FALSE))</f>
        <v>2:短いの可</v>
      </c>
      <c r="AC42" s="798"/>
      <c r="AD42" s="799"/>
      <c r="AE42" s="804" t="str">
        <f>IF($H42="","",VLOOKUP($B42,項目定義!$B:$X,9,FALSE))&amp;""</f>
        <v>プロジェクト選択</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1045</v>
      </c>
      <c r="C43" s="746"/>
      <c r="D43" s="746"/>
      <c r="E43" s="746"/>
      <c r="F43" s="746"/>
      <c r="G43" s="746"/>
      <c r="H43" s="814" t="str">
        <f>IF(ISERROR(VLOOKUP($B43,項目定義!$B:$X,8,FALSE)),"",VLOOKUP($B43,項目定義!$B:$X,8,FALSE))</f>
        <v>プロジェクトナンバ</v>
      </c>
      <c r="I43" s="815"/>
      <c r="J43" s="815"/>
      <c r="K43" s="815"/>
      <c r="L43" s="815"/>
      <c r="M43" s="816"/>
      <c r="N43" s="649" t="str">
        <f>IF($B43="","",VLOOKUP($B43,項目定義!$B:$X,11,FALSE))</f>
        <v>1 :text</v>
      </c>
      <c r="O43" s="644"/>
      <c r="P43" s="644"/>
      <c r="Q43" s="645"/>
      <c r="R43" s="817">
        <f>IF($H43="","",VLOOKUP($B43,項目定義!$B:$X,5,FALSE))</f>
        <v>8</v>
      </c>
      <c r="S43" s="818"/>
      <c r="T43" s="819">
        <f>IF($H43="","",VLOOKUP($B43,項目定義!$B:$X,12,FALSE))</f>
        <v>10</v>
      </c>
      <c r="U43" s="820"/>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
        <v>1282</v>
      </c>
      <c r="AI43" s="821"/>
      <c r="AJ43" s="822"/>
      <c r="AK43" s="648"/>
      <c r="AL43" s="648"/>
      <c r="AM43" s="648"/>
      <c r="AN43" s="823"/>
      <c r="AO43" s="824"/>
      <c r="AP43" s="825"/>
      <c r="AQ43" s="825"/>
      <c r="AR43" s="826"/>
      <c r="AS43" s="508"/>
      <c r="AT43" s="508"/>
      <c r="AU43" s="508"/>
      <c r="AV43" s="508"/>
      <c r="AW43" s="508"/>
      <c r="AX43" s="508"/>
      <c r="AY43" s="508"/>
      <c r="AZ43" s="508"/>
      <c r="BA43" s="508"/>
      <c r="BB43" s="508"/>
      <c r="BC43" s="508"/>
      <c r="BD43" s="508"/>
      <c r="BE43" s="508"/>
      <c r="BF43" s="508"/>
      <c r="BG43" s="508"/>
      <c r="BH43" s="508"/>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1256</v>
      </c>
      <c r="C44" s="746"/>
      <c r="D44" s="746"/>
      <c r="E44" s="746"/>
      <c r="F44" s="746"/>
      <c r="G44" s="746"/>
      <c r="H44" s="814" t="str">
        <f>IF(ISERROR(VLOOKUP($B44,項目定義!$B:$X,8,FALSE)),"",VLOOKUP($B44,項目定義!$B:$X,8,FALSE))</f>
        <v>プロジェクト名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508"/>
      <c r="AT44" s="508"/>
      <c r="AU44" s="508"/>
      <c r="AV44" s="508"/>
      <c r="AW44" s="508"/>
      <c r="AX44" s="508"/>
      <c r="AY44" s="508"/>
      <c r="AZ44" s="508"/>
      <c r="BA44" s="508"/>
      <c r="BB44" s="508"/>
      <c r="BC44" s="508"/>
      <c r="BD44" s="508"/>
      <c r="BE44" s="508"/>
      <c r="BF44" s="508"/>
      <c r="BG44" s="508"/>
      <c r="BH44" s="508"/>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126</v>
      </c>
      <c r="B45" s="813" t="s">
        <v>1331</v>
      </c>
      <c r="C45" s="746"/>
      <c r="D45" s="746"/>
      <c r="E45" s="746"/>
      <c r="F45" s="746"/>
      <c r="G45" s="746"/>
      <c r="H45" s="814">
        <f>IF(ISERROR(VLOOKUP($B45,項目定義!$B:$X,8,FALSE)),"",VLOOKUP($B45,項目定義!$B:$X,8,FALSE))</f>
        <v>0</v>
      </c>
      <c r="I45" s="815"/>
      <c r="J45" s="815"/>
      <c r="K45" s="815"/>
      <c r="L45" s="815"/>
      <c r="M45" s="816"/>
      <c r="N45" s="649" t="str">
        <f>IF($B45="","",VLOOKUP($B45,項目定義!$B:$X,11,FALSE))</f>
        <v>11:button</v>
      </c>
      <c r="O45" s="644"/>
      <c r="P45" s="644"/>
      <c r="Q45" s="645"/>
      <c r="R45" s="817">
        <f>IF($H45="","",VLOOKUP($B45,項目定義!$B:$X,5,FALSE))</f>
        <v>8</v>
      </c>
      <c r="S45" s="818"/>
      <c r="T45" s="827">
        <f>IF($H45="","",VLOOKUP($B45,項目定義!$B:$X,12,FALSE))</f>
        <v>10</v>
      </c>
      <c r="U45" s="642"/>
      <c r="V45" s="643" t="str">
        <f>IF($H45="","",VLOOKUP($B45,項目定義!$B:$X,13,FALSE))</f>
        <v>9:ALL OK</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枝番選択</v>
      </c>
      <c r="AF45" s="644"/>
      <c r="AG45" s="645"/>
      <c r="AH45" s="819" t="str">
        <f>IF($H45="","",VLOOKUP($B45,項目定義!$B:$X,21,FALSE))&amp;""</f>
        <v/>
      </c>
      <c r="AI45" s="821"/>
      <c r="AJ45" s="822"/>
      <c r="AK45" s="648"/>
      <c r="AL45" s="648"/>
      <c r="AM45" s="648"/>
      <c r="AN45" s="823"/>
      <c r="AO45" s="824"/>
      <c r="AP45" s="825"/>
      <c r="AQ45" s="825"/>
      <c r="AR45" s="826"/>
      <c r="AS45" s="508"/>
      <c r="AT45" s="508"/>
      <c r="AU45" s="508"/>
      <c r="AV45" s="508"/>
      <c r="AW45" s="636" t="s">
        <v>983</v>
      </c>
      <c r="AX45" s="637"/>
      <c r="AY45" s="637"/>
      <c r="AZ45" s="637"/>
      <c r="BA45" s="637"/>
      <c r="BB45" s="637"/>
      <c r="BC45" s="508"/>
      <c r="BD45" s="508"/>
      <c r="BE45" s="508"/>
      <c r="BF45" s="508"/>
      <c r="BG45" s="508"/>
      <c r="BH45" s="508"/>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127</v>
      </c>
      <c r="B46" s="813" t="s">
        <v>1046</v>
      </c>
      <c r="C46" s="746"/>
      <c r="D46" s="746"/>
      <c r="E46" s="746"/>
      <c r="F46" s="746"/>
      <c r="G46" s="746"/>
      <c r="H46" s="814" t="str">
        <f>IF(ISERROR(VLOOKUP($B46,項目定義!$B:$X,8,FALSE)),"",VLOOKUP($B46,項目定義!$B:$X,8,FALSE))</f>
        <v>枝番ナンバ</v>
      </c>
      <c r="I46" s="815"/>
      <c r="J46" s="815"/>
      <c r="K46" s="815"/>
      <c r="L46" s="815"/>
      <c r="M46" s="816"/>
      <c r="N46" s="649" t="str">
        <f>IF($B46="","",VLOOKUP($B46,項目定義!$B:$X,11,FALSE))</f>
        <v>1 :text</v>
      </c>
      <c r="O46" s="644"/>
      <c r="P46" s="644"/>
      <c r="Q46" s="645"/>
      <c r="R46" s="817">
        <f>IF($H46="","",VLOOKUP($B46,項目定義!$B:$X,5,FALSE))</f>
        <v>8</v>
      </c>
      <c r="S46" s="818"/>
      <c r="T46" s="827">
        <f>IF($H46="","",VLOOKUP($B46,項目定義!$B:$X,12,FALSE))</f>
        <v>10</v>
      </c>
      <c r="U46" s="642"/>
      <c r="V46" s="643" t="str">
        <f>IF($H46="","",VLOOKUP($B46,項目定義!$B:$X,13,FALSE))</f>
        <v>3:半角英数</v>
      </c>
      <c r="W46" s="644"/>
      <c r="X46" s="645"/>
      <c r="Y46" s="643" t="str">
        <f>IF($H46="","",VLOOKUP($B46,項目定義!$B:$X,6,FALSE))</f>
        <v>1:不可(NOT NULL)</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508"/>
      <c r="AT46" s="508"/>
      <c r="AU46" s="508"/>
      <c r="AV46" s="508"/>
      <c r="AW46" s="813" t="s">
        <v>1180</v>
      </c>
      <c r="AX46" s="746"/>
      <c r="AY46" s="746"/>
      <c r="AZ46" s="746"/>
      <c r="BA46" s="746"/>
      <c r="BB46" s="746"/>
      <c r="BC46" s="508"/>
      <c r="BD46" s="508"/>
      <c r="BE46" s="508"/>
      <c r="BF46" s="508"/>
      <c r="BG46" s="508"/>
      <c r="BH46" s="508"/>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t="s">
        <v>128</v>
      </c>
      <c r="B47" s="542" t="s">
        <v>1048</v>
      </c>
      <c r="C47" s="541"/>
      <c r="D47" s="541"/>
      <c r="E47" s="541"/>
      <c r="F47" s="541"/>
      <c r="G47" s="541"/>
      <c r="H47" s="814" t="str">
        <f>IF(ISERROR(VLOOKUP($B47,項目定義!$B:$X,8,FALSE)),"",VLOOKUP($B47,項目定義!$B:$X,8,FALSE))</f>
        <v>製版・案件名</v>
      </c>
      <c r="I47" s="815"/>
      <c r="J47" s="815"/>
      <c r="K47" s="815"/>
      <c r="L47" s="815"/>
      <c r="M47" s="816"/>
      <c r="N47" s="649" t="str">
        <f>IF($B47="","",VLOOKUP($B47,項目定義!$B:$X,11,FALSE))</f>
        <v>1 :text</v>
      </c>
      <c r="O47" s="644"/>
      <c r="P47" s="644"/>
      <c r="Q47" s="645"/>
      <c r="R47" s="817">
        <f>IF($H47="","",VLOOKUP($B47,項目定義!$B:$X,5,FALSE))</f>
        <v>60</v>
      </c>
      <c r="S47" s="818"/>
      <c r="T47" s="827">
        <f>IF($H47="","",VLOOKUP($B47,項目定義!$B:$X,12,FALSE))</f>
        <v>62</v>
      </c>
      <c r="U47" s="642"/>
      <c r="V47" s="643" t="str">
        <f>IF($H47="","",VLOOKUP($B47,項目定義!$B:$X,13,FALSE))</f>
        <v>9:ALL OK</v>
      </c>
      <c r="W47" s="644"/>
      <c r="X47" s="645"/>
      <c r="Y47" s="643" t="str">
        <f>IF($H47="","",VLOOKUP($B47,項目定義!$B:$X,6,FALSE))</f>
        <v>1:不可(NOT NULL)</v>
      </c>
      <c r="Z47" s="644"/>
      <c r="AA47" s="645"/>
      <c r="AB47" s="643" t="str">
        <f>IF($H47="","",VLOOKUP($B47,項目定義!$B:$X,14,FALSE))</f>
        <v>2:短いの可</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508"/>
      <c r="AT47" s="508"/>
      <c r="AU47" s="508"/>
      <c r="AV47" s="508"/>
      <c r="AW47" s="813" t="s">
        <v>970</v>
      </c>
      <c r="AX47" s="746"/>
      <c r="AY47" s="746"/>
      <c r="AZ47" s="746"/>
      <c r="BA47" s="746"/>
      <c r="BB47" s="746"/>
      <c r="BC47" s="508"/>
      <c r="BD47" s="508"/>
      <c r="BE47" s="508"/>
      <c r="BF47" s="508"/>
      <c r="BG47" s="508"/>
      <c r="BH47" s="508"/>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1332</v>
      </c>
      <c r="B48" s="542" t="s">
        <v>970</v>
      </c>
      <c r="C48" s="541"/>
      <c r="D48" s="541"/>
      <c r="E48" s="541"/>
      <c r="F48" s="541"/>
      <c r="G48" s="541"/>
      <c r="H48" s="814" t="str">
        <f>IF(ISERROR(VLOOKUP($B48,項目定義!$B:$X,8,FALSE)),"",VLOOKUP($B48,項目定義!$B:$X,8,FALSE))</f>
        <v>受注金額</v>
      </c>
      <c r="I48" s="815"/>
      <c r="J48" s="815"/>
      <c r="K48" s="815"/>
      <c r="L48" s="815"/>
      <c r="M48" s="816"/>
      <c r="N48" s="649" t="str">
        <f>IF($B48="","",VLOOKUP($B48,項目定義!$B:$X,11,FALSE))</f>
        <v>1 :text</v>
      </c>
      <c r="O48" s="644"/>
      <c r="P48" s="644"/>
      <c r="Q48" s="645"/>
      <c r="R48" s="817">
        <f>IF($H48="","",VLOOKUP($B48,項目定義!$B:$X,5,FALSE))</f>
        <v>8</v>
      </c>
      <c r="S48" s="818"/>
      <c r="T48" s="827">
        <f>IF($H48="","",VLOOKUP($B48,項目定義!$B:$X,12,FALSE))</f>
        <v>10</v>
      </c>
      <c r="U48" s="642"/>
      <c r="V48" s="643" t="str">
        <f>IF($H48="","",VLOOKUP($B48,項目定義!$B:$X,13,FALSE))</f>
        <v>4:半角数字</v>
      </c>
      <c r="W48" s="644"/>
      <c r="X48" s="645"/>
      <c r="Y48" s="643" t="str">
        <f>IF($H48="","",VLOOKUP($B48,項目定義!$B:$X,6,FALSE))</f>
        <v>1:不可(NOT NULL)</v>
      </c>
      <c r="Z48" s="644"/>
      <c r="AA48" s="645"/>
      <c r="AB48" s="643" t="str">
        <f>IF($H48="","",VLOOKUP($B48,項目定義!$B:$X,14,FALSE))</f>
        <v>2:短いの可</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508"/>
      <c r="AT48" s="508"/>
      <c r="AU48" s="508"/>
      <c r="AV48" s="508"/>
      <c r="AW48" s="508"/>
      <c r="AX48" s="508"/>
      <c r="AY48" s="508"/>
      <c r="AZ48" s="508"/>
      <c r="BA48" s="508"/>
      <c r="BB48" s="508"/>
      <c r="BC48" s="508"/>
      <c r="BD48" s="508"/>
      <c r="BE48" s="508"/>
      <c r="BF48" s="508"/>
      <c r="BG48" s="508"/>
      <c r="BH48" s="508"/>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c r="B49" s="813"/>
      <c r="C49" s="746"/>
      <c r="D49" s="746"/>
      <c r="E49" s="746"/>
      <c r="F49" s="746"/>
      <c r="G49" s="746"/>
      <c r="H49" s="814" t="str">
        <f>IF(ISERROR(VLOOKUP($B49,項目定義!$B:$X,8,FALSE)),"",VLOOKUP($B49,項目定義!$B:$X,8,FALSE))</f>
        <v/>
      </c>
      <c r="I49" s="815"/>
      <c r="J49" s="815"/>
      <c r="K49" s="815"/>
      <c r="L49" s="815"/>
      <c r="M49" s="816"/>
      <c r="N49" s="649" t="str">
        <f>IF($B49="","",VLOOKUP($B49,項目定義!$B:$X,11,FALSE))</f>
        <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508"/>
      <c r="AT49" s="508"/>
      <c r="AU49" s="508"/>
      <c r="AV49" s="508"/>
      <c r="AW49" s="508"/>
      <c r="AX49" s="508"/>
      <c r="AY49" s="508"/>
      <c r="AZ49" s="508"/>
      <c r="BA49" s="508"/>
      <c r="BB49" s="508"/>
      <c r="BC49" s="508"/>
      <c r="BD49" s="508"/>
      <c r="BE49" s="508"/>
      <c r="BF49" s="508"/>
      <c r="BG49" s="508"/>
      <c r="BH49" s="508"/>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508"/>
      <c r="AT50" s="508"/>
      <c r="AU50" s="508"/>
      <c r="AV50" s="508"/>
      <c r="AW50" s="508"/>
      <c r="AX50" s="508"/>
      <c r="AY50" s="508"/>
      <c r="AZ50" s="508"/>
      <c r="BA50" s="508"/>
      <c r="BB50" s="508"/>
      <c r="BC50" s="508"/>
      <c r="BD50" s="508"/>
      <c r="BE50" s="508"/>
      <c r="BF50" s="508"/>
      <c r="BG50" s="508"/>
      <c r="BH50" s="508"/>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508"/>
      <c r="AT51" s="508"/>
      <c r="AU51" s="508"/>
      <c r="AV51" s="508"/>
      <c r="AW51" s="508"/>
      <c r="AX51" s="508"/>
      <c r="AY51" s="508"/>
      <c r="AZ51" s="508"/>
      <c r="BA51" s="508"/>
      <c r="BB51" s="508"/>
      <c r="BC51" s="508"/>
      <c r="BD51" s="508"/>
      <c r="BE51" s="508"/>
      <c r="BF51" s="508"/>
      <c r="BG51" s="508"/>
      <c r="BH51" s="508"/>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508"/>
      <c r="AT52" s="508"/>
      <c r="AU52" s="508"/>
      <c r="AV52" s="508"/>
      <c r="AW52" s="508"/>
      <c r="AX52" s="508"/>
      <c r="AY52" s="508"/>
      <c r="AZ52" s="508"/>
      <c r="BA52" s="508"/>
      <c r="BB52" s="508"/>
      <c r="BC52" s="508"/>
      <c r="BD52" s="508"/>
      <c r="BE52" s="508"/>
      <c r="BF52" s="508"/>
      <c r="BG52" s="508"/>
      <c r="BH52" s="508"/>
      <c r="BI52" s="99"/>
      <c r="BK52" s="507"/>
      <c r="BL52" s="507"/>
      <c r="BM52" s="507"/>
      <c r="BN52" s="507"/>
      <c r="BO52" s="507"/>
      <c r="BP52" s="507"/>
      <c r="BQ52" s="507"/>
      <c r="BR52" s="507"/>
      <c r="BS52" s="507"/>
      <c r="BT52" s="507"/>
      <c r="BU52" s="507"/>
      <c r="BV52" s="507"/>
      <c r="BW52" s="507"/>
      <c r="BX52" s="507"/>
      <c r="BY52" s="507"/>
      <c r="BZ52" s="507"/>
      <c r="CA52" s="507"/>
      <c r="CB52" s="507"/>
      <c r="CC52" s="507"/>
      <c r="CD52" s="507"/>
      <c r="CE52" s="507"/>
      <c r="CF52" s="507"/>
      <c r="CG52" s="507"/>
      <c r="CH52" s="507"/>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508"/>
      <c r="AT53" s="508"/>
      <c r="AU53" s="508"/>
      <c r="AV53" s="508"/>
      <c r="AW53" s="508"/>
      <c r="AX53" s="508"/>
      <c r="AY53" s="508"/>
      <c r="AZ53" s="508"/>
      <c r="BA53" s="508"/>
      <c r="BB53" s="508"/>
      <c r="BC53" s="508"/>
      <c r="BD53" s="508"/>
      <c r="BE53" s="508"/>
      <c r="BF53" s="508"/>
      <c r="BG53" s="508"/>
      <c r="BH53" s="508"/>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508"/>
      <c r="AT54" s="508"/>
      <c r="AU54" s="508"/>
      <c r="AV54" s="508"/>
      <c r="AW54" s="508"/>
      <c r="AX54" s="508"/>
      <c r="AY54" s="508"/>
      <c r="AZ54" s="508"/>
      <c r="BA54" s="508"/>
      <c r="BB54" s="508"/>
      <c r="BC54" s="508"/>
      <c r="BD54" s="508"/>
      <c r="BE54" s="508"/>
      <c r="BF54" s="508"/>
      <c r="BG54" s="508"/>
      <c r="BH54" s="508"/>
      <c r="BI54" s="99"/>
      <c r="BK54" s="763" t="s">
        <v>1284</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508"/>
      <c r="AT55" s="508"/>
      <c r="AU55" s="508"/>
      <c r="AV55" s="508"/>
      <c r="AW55" s="508"/>
      <c r="AX55" s="508"/>
      <c r="AY55" s="508"/>
      <c r="AZ55" s="508"/>
      <c r="BA55" s="508"/>
      <c r="BB55" s="508"/>
      <c r="BC55" s="508"/>
      <c r="BD55" s="508"/>
      <c r="BE55" s="508"/>
      <c r="BF55" s="508"/>
      <c r="BG55" s="508"/>
      <c r="BH55" s="508"/>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508"/>
      <c r="AT56" s="508"/>
      <c r="AU56" s="508"/>
      <c r="AV56" s="508"/>
      <c r="AW56" s="508"/>
      <c r="AX56" s="508"/>
      <c r="AY56" s="508"/>
      <c r="AZ56" s="508"/>
      <c r="BA56" s="508"/>
      <c r="BB56" s="508"/>
      <c r="BC56" s="508"/>
      <c r="BD56" s="508"/>
      <c r="BE56" s="508"/>
      <c r="BF56" s="508"/>
      <c r="BG56" s="508"/>
      <c r="BH56" s="508"/>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508"/>
      <c r="AT57" s="508"/>
      <c r="AU57" s="508"/>
      <c r="AV57" s="508"/>
      <c r="AW57" s="508"/>
      <c r="AX57" s="508"/>
      <c r="AY57" s="508"/>
      <c r="AZ57" s="508"/>
      <c r="BA57" s="508"/>
      <c r="BB57" s="508"/>
      <c r="BC57" s="508"/>
      <c r="BD57" s="508"/>
      <c r="BE57" s="508"/>
      <c r="BF57" s="508"/>
      <c r="BG57" s="508"/>
      <c r="BH57" s="508"/>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508"/>
      <c r="AT58" s="508"/>
      <c r="AU58" s="508"/>
      <c r="AV58" s="508"/>
      <c r="AW58" s="508"/>
      <c r="AX58" s="508"/>
      <c r="AY58" s="508"/>
      <c r="AZ58" s="508"/>
      <c r="BA58" s="508"/>
      <c r="BB58" s="508"/>
      <c r="BC58" s="508"/>
      <c r="BD58" s="508"/>
      <c r="BE58" s="508"/>
      <c r="BF58" s="508"/>
      <c r="BG58" s="508"/>
      <c r="BH58" s="508"/>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508"/>
      <c r="AT59" s="508"/>
      <c r="AU59" s="508"/>
      <c r="AV59" s="508"/>
      <c r="AW59" s="508"/>
      <c r="AX59" s="508"/>
      <c r="AY59" s="508"/>
      <c r="AZ59" s="508"/>
      <c r="BA59" s="508"/>
      <c r="BB59" s="508"/>
      <c r="BC59" s="508"/>
      <c r="BD59" s="508"/>
      <c r="BE59" s="508"/>
      <c r="BF59" s="508"/>
      <c r="BG59" s="508"/>
      <c r="BH59" s="508"/>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508"/>
      <c r="AT60" s="508"/>
      <c r="AU60" s="508"/>
      <c r="AV60" s="508"/>
      <c r="AW60" s="508"/>
      <c r="AX60" s="508"/>
      <c r="AY60" s="508"/>
      <c r="AZ60" s="508"/>
      <c r="BA60" s="508"/>
      <c r="BB60" s="508"/>
      <c r="BC60" s="508"/>
      <c r="BD60" s="508"/>
      <c r="BE60" s="508"/>
      <c r="BF60" s="508"/>
      <c r="BG60" s="508"/>
      <c r="BH60" s="508"/>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508"/>
      <c r="AT61" s="508"/>
      <c r="AU61" s="508"/>
      <c r="AV61" s="508"/>
      <c r="AW61" s="508"/>
      <c r="AX61" s="508"/>
      <c r="AY61" s="508"/>
      <c r="AZ61" s="508"/>
      <c r="BA61" s="508"/>
      <c r="BB61" s="508"/>
      <c r="BC61" s="508"/>
      <c r="BD61" s="508"/>
      <c r="BE61" s="508"/>
      <c r="BF61" s="508"/>
      <c r="BG61" s="508"/>
      <c r="BH61" s="508"/>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c r="C64" s="637"/>
      <c r="D64" s="637"/>
      <c r="E64" s="637"/>
      <c r="F64" s="637"/>
      <c r="G64" s="637"/>
      <c r="H64" s="853"/>
      <c r="I64" s="854"/>
      <c r="J64" s="854"/>
      <c r="K64" s="854"/>
      <c r="L64" s="854"/>
      <c r="M64" s="854"/>
      <c r="N64" s="854"/>
      <c r="O64" s="854"/>
      <c r="P64" s="855"/>
      <c r="Q64" s="856"/>
      <c r="R64" s="857"/>
      <c r="S64" s="857"/>
      <c r="T64" s="857"/>
      <c r="U64" s="857"/>
      <c r="V64" s="857"/>
      <c r="W64" s="857"/>
      <c r="X64" s="858"/>
      <c r="Y64" s="508"/>
      <c r="Z64" s="508"/>
      <c r="AA64" s="508"/>
      <c r="AB64" s="508"/>
      <c r="AC64" s="508"/>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c r="C65" s="746"/>
      <c r="D65" s="746"/>
      <c r="E65" s="746"/>
      <c r="F65" s="746"/>
      <c r="G65" s="746"/>
      <c r="H65" s="859"/>
      <c r="I65" s="639"/>
      <c r="J65" s="639"/>
      <c r="K65" s="639"/>
      <c r="L65" s="639"/>
      <c r="M65" s="639"/>
      <c r="N65" s="639"/>
      <c r="O65" s="639"/>
      <c r="P65" s="843"/>
      <c r="Q65" s="844"/>
      <c r="R65" s="845"/>
      <c r="S65" s="845"/>
      <c r="T65" s="845"/>
      <c r="U65" s="845"/>
      <c r="V65" s="845"/>
      <c r="W65" s="845"/>
      <c r="X65" s="846"/>
      <c r="Y65" s="508"/>
      <c r="Z65" s="508"/>
      <c r="AA65" s="508"/>
      <c r="AB65" s="508"/>
      <c r="AC65" s="508"/>
      <c r="AD65" s="508"/>
      <c r="AE65" s="97"/>
      <c r="AF65" s="508"/>
      <c r="AG65" s="508"/>
      <c r="AH65" s="508"/>
      <c r="AI65" s="98"/>
      <c r="AJ65" s="98"/>
      <c r="AK65" s="508"/>
      <c r="AL65" s="508"/>
      <c r="AM65" s="508"/>
      <c r="AN65" s="508"/>
      <c r="AO65" s="508"/>
      <c r="AP65" s="508"/>
      <c r="AQ65" s="508"/>
      <c r="AR65" s="508"/>
      <c r="AS65" s="508"/>
      <c r="AT65" s="508"/>
      <c r="AU65" s="508"/>
      <c r="AV65" s="508"/>
      <c r="AW65" s="508"/>
      <c r="AX65" s="508"/>
      <c r="AY65" s="508"/>
      <c r="AZ65" s="508"/>
      <c r="BA65" s="508"/>
      <c r="BB65" s="508"/>
      <c r="BC65" s="508"/>
      <c r="BD65" s="508"/>
      <c r="BE65" s="508"/>
      <c r="BF65" s="508"/>
      <c r="BG65" s="508"/>
      <c r="BH65" s="508"/>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508"/>
      <c r="Z66" s="508"/>
      <c r="AA66" s="508"/>
      <c r="AB66" s="508"/>
      <c r="AC66" s="508"/>
      <c r="AD66" s="508"/>
      <c r="AE66" s="97"/>
      <c r="AF66" s="508"/>
      <c r="AG66" s="508"/>
      <c r="AH66" s="508"/>
      <c r="AI66" s="98"/>
      <c r="AJ66" s="98"/>
      <c r="AK66" s="508"/>
      <c r="AL66" s="508"/>
      <c r="AM66" s="508"/>
      <c r="AN66" s="508"/>
      <c r="AO66" s="508"/>
      <c r="AP66" s="508"/>
      <c r="AQ66" s="508"/>
      <c r="AR66" s="508"/>
      <c r="AS66" s="508"/>
      <c r="AT66" s="508"/>
      <c r="AU66" s="508"/>
      <c r="AV66" s="508"/>
      <c r="AW66" s="508"/>
      <c r="AX66" s="508"/>
      <c r="AY66" s="508"/>
      <c r="AZ66" s="508"/>
      <c r="BA66" s="508"/>
      <c r="BB66" s="508"/>
      <c r="BC66" s="508"/>
      <c r="BD66" s="508"/>
      <c r="BE66" s="508"/>
      <c r="BF66" s="508"/>
      <c r="BG66" s="508"/>
      <c r="BH66" s="508"/>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508"/>
      <c r="Z67" s="508"/>
      <c r="AA67" s="508"/>
      <c r="AB67" s="508"/>
      <c r="AC67" s="508"/>
      <c r="AD67" s="508"/>
      <c r="AE67" s="97"/>
      <c r="AF67" s="508"/>
      <c r="AG67" s="508"/>
      <c r="AH67" s="508"/>
      <c r="AI67" s="98"/>
      <c r="AJ67" s="9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509"/>
      <c r="Z68" s="509"/>
      <c r="AA68" s="509"/>
      <c r="AB68" s="509"/>
      <c r="AC68" s="509"/>
      <c r="AD68" s="509"/>
      <c r="AE68" s="165"/>
      <c r="AF68" s="509"/>
      <c r="AG68" s="509"/>
      <c r="AH68" s="509"/>
      <c r="AI68" s="98"/>
      <c r="AJ68" s="98"/>
      <c r="AK68" s="508"/>
      <c r="AL68" s="508"/>
      <c r="AM68" s="508"/>
      <c r="AN68" s="508"/>
      <c r="AO68" s="508"/>
      <c r="AP68" s="508"/>
      <c r="AQ68" s="508"/>
      <c r="AR68" s="508"/>
      <c r="AS68" s="508"/>
      <c r="AT68" s="508"/>
      <c r="AU68" s="508"/>
      <c r="AV68" s="508"/>
      <c r="AW68" s="508"/>
      <c r="AX68" s="508"/>
      <c r="AY68" s="508"/>
      <c r="AZ68" s="508"/>
      <c r="BA68" s="508"/>
      <c r="BB68" s="508"/>
      <c r="BC68" s="508"/>
      <c r="BD68" s="508"/>
      <c r="BE68" s="508"/>
      <c r="BF68" s="508"/>
      <c r="BG68" s="508"/>
      <c r="BH68" s="508"/>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7"/>
      <c r="B75" s="38"/>
      <c r="C75" s="38"/>
      <c r="D75" s="38"/>
      <c r="E75" s="38"/>
      <c r="F75" s="38"/>
      <c r="G75" s="38"/>
      <c r="H75" s="38"/>
      <c r="I75" s="39"/>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x14ac:dyDescent="0.2">
      <c r="A76" s="37"/>
      <c r="B76" s="38"/>
      <c r="C76" s="38"/>
      <c r="D76" s="38"/>
      <c r="E76" s="38"/>
      <c r="F76" s="38"/>
      <c r="G76" s="38"/>
      <c r="H76" s="38"/>
      <c r="I76" s="39"/>
      <c r="J76" s="393"/>
      <c r="K76" s="394"/>
      <c r="L76" s="394"/>
      <c r="M76" s="394"/>
      <c r="N76" s="394"/>
      <c r="O76" s="394"/>
      <c r="P76" s="394"/>
      <c r="Q76" s="394"/>
      <c r="R76" s="394"/>
      <c r="S76" s="394"/>
      <c r="T76" s="394"/>
      <c r="U76" s="394"/>
      <c r="V76" s="394"/>
      <c r="W76" s="394"/>
      <c r="X76" s="394"/>
      <c r="Y76" s="394"/>
      <c r="Z76" s="394"/>
      <c r="AA76" s="394"/>
      <c r="AB76" s="394"/>
      <c r="AC76" s="394"/>
      <c r="AD76" s="394"/>
      <c r="AE76" s="394"/>
      <c r="AF76" s="394"/>
      <c r="AG76" s="394"/>
      <c r="AH76" s="394"/>
      <c r="AI76" s="394"/>
      <c r="AJ76" s="394"/>
      <c r="AK76" s="394"/>
      <c r="AL76" s="394"/>
      <c r="AM76" s="394"/>
      <c r="AN76" s="394"/>
      <c r="AO76" s="394"/>
      <c r="AP76" s="394"/>
      <c r="AQ76" s="394"/>
      <c r="AR76" s="394"/>
      <c r="AS76" s="394"/>
      <c r="AT76" s="394"/>
      <c r="AU76" s="394"/>
      <c r="AV76" s="394"/>
      <c r="AW76" s="394"/>
      <c r="AX76" s="394"/>
      <c r="AY76" s="394"/>
      <c r="AZ76" s="394"/>
      <c r="BA76" s="394"/>
      <c r="BB76" s="394"/>
      <c r="BC76" s="394"/>
      <c r="BD76" s="394"/>
      <c r="BE76" s="394"/>
      <c r="BF76" s="394"/>
      <c r="BG76" s="394"/>
      <c r="BH76" s="394"/>
      <c r="BI76" s="30"/>
    </row>
    <row r="77" spans="1:86" s="24" customFormat="1" ht="13.5" customHeight="1" x14ac:dyDescent="0.2">
      <c r="A77" s="37"/>
      <c r="B77" s="38"/>
      <c r="C77" s="38"/>
      <c r="D77" s="38"/>
      <c r="E77" s="38"/>
      <c r="F77" s="38"/>
      <c r="G77" s="38"/>
      <c r="H77" s="38"/>
      <c r="I77" s="39"/>
      <c r="J77" s="393"/>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4"/>
      <c r="BC77" s="394"/>
      <c r="BD77" s="394"/>
      <c r="BE77" s="394"/>
      <c r="BF77" s="394"/>
      <c r="BG77" s="394"/>
      <c r="BH77" s="394"/>
      <c r="BI77" s="30"/>
    </row>
    <row r="78" spans="1:86" s="24" customFormat="1" ht="13.5" customHeight="1" x14ac:dyDescent="0.2">
      <c r="A78" s="31"/>
      <c r="B78" s="394"/>
      <c r="C78" s="394"/>
      <c r="D78" s="394"/>
      <c r="E78" s="394"/>
      <c r="F78" s="394"/>
      <c r="G78" s="394"/>
      <c r="H78" s="394"/>
      <c r="I78" s="28"/>
      <c r="J78" s="393"/>
      <c r="K78" s="394"/>
      <c r="L78" s="394"/>
      <c r="M78" s="394"/>
      <c r="N78" s="394"/>
      <c r="O78" s="394"/>
      <c r="P78" s="394"/>
      <c r="Q78" s="394"/>
      <c r="R78" s="394"/>
      <c r="S78" s="394"/>
      <c r="T78" s="394"/>
      <c r="U78" s="394"/>
      <c r="V78" s="394"/>
      <c r="W78" s="394"/>
      <c r="X78" s="394"/>
      <c r="Y78" s="394"/>
      <c r="Z78" s="394"/>
      <c r="AA78" s="394"/>
      <c r="AB78" s="394"/>
      <c r="AC78" s="394"/>
      <c r="AD78" s="394"/>
      <c r="AE78" s="394"/>
      <c r="AF78" s="394"/>
      <c r="AG78" s="394"/>
      <c r="AH78" s="394"/>
      <c r="AI78" s="394"/>
      <c r="AJ78" s="394"/>
      <c r="AK78" s="394"/>
      <c r="AL78" s="394"/>
      <c r="AM78" s="394"/>
      <c r="AN78" s="394"/>
      <c r="AO78" s="394"/>
      <c r="AP78" s="394"/>
      <c r="AQ78" s="394"/>
      <c r="AR78" s="394"/>
      <c r="AS78" s="394"/>
      <c r="AT78" s="394"/>
      <c r="AU78" s="394"/>
      <c r="AV78" s="394"/>
      <c r="AW78" s="394"/>
      <c r="AX78" s="394"/>
      <c r="AY78" s="394"/>
      <c r="AZ78" s="394"/>
      <c r="BA78" s="394"/>
      <c r="BB78" s="394"/>
      <c r="BC78" s="394"/>
      <c r="BD78" s="394"/>
      <c r="BE78" s="394"/>
      <c r="BF78" s="394"/>
      <c r="BG78" s="394"/>
      <c r="BH78" s="394"/>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H47:M47"/>
    <mergeCell ref="N47:Q47"/>
    <mergeCell ref="R47:S47"/>
    <mergeCell ref="T47:U47"/>
    <mergeCell ref="AO47:AR47"/>
    <mergeCell ref="V47:X47"/>
    <mergeCell ref="Y47:AA47"/>
    <mergeCell ref="AB47:AD47"/>
    <mergeCell ref="AE47:AG47"/>
    <mergeCell ref="AH47:AJ47"/>
    <mergeCell ref="AK47:AN47"/>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34" zoomScaleNormal="100" workbookViewId="0">
      <selection activeCell="X47" sqref="X47:Z4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1264</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1264</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1275</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873</v>
      </c>
      <c r="F5" s="9"/>
      <c r="G5" s="525"/>
      <c r="H5" s="525"/>
      <c r="I5" s="525"/>
      <c r="J5" s="525"/>
      <c r="K5" s="525"/>
      <c r="L5" s="525"/>
      <c r="M5" s="525"/>
      <c r="N5" s="525"/>
      <c r="O5" s="525"/>
      <c r="P5" s="525"/>
      <c r="Q5" s="525"/>
      <c r="R5" s="525"/>
      <c r="S5" s="525"/>
      <c r="T5" s="525"/>
      <c r="U5" s="11"/>
      <c r="V5" s="525"/>
      <c r="W5" s="525"/>
      <c r="X5" s="525"/>
      <c r="Y5" s="525"/>
      <c r="Z5" s="525"/>
      <c r="AA5" s="525"/>
      <c r="AB5" s="525"/>
      <c r="AC5" s="525"/>
      <c r="AD5" s="525"/>
      <c r="AE5" s="525"/>
      <c r="AF5" s="525"/>
      <c r="AG5" s="525"/>
      <c r="AH5" s="525"/>
      <c r="AI5" s="525"/>
      <c r="AJ5" s="525"/>
      <c r="AK5" s="525"/>
      <c r="AL5" s="525"/>
      <c r="AM5" s="525"/>
      <c r="AN5" s="525"/>
      <c r="AO5" s="525"/>
      <c r="AP5" s="525"/>
      <c r="AQ5" s="525"/>
      <c r="AR5" s="525"/>
      <c r="AS5" s="525"/>
      <c r="AT5" s="525"/>
      <c r="AU5" s="525"/>
      <c r="AV5" s="525"/>
      <c r="AW5" s="525"/>
      <c r="AX5" s="525"/>
      <c r="AY5" s="525"/>
      <c r="AZ5" s="525"/>
      <c r="BA5" s="525"/>
      <c r="BB5" s="525"/>
      <c r="BC5" s="525"/>
      <c r="BD5" s="525"/>
      <c r="BE5" s="525"/>
      <c r="BF5" s="525"/>
      <c r="BG5" s="525"/>
      <c r="BH5" s="52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1264</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518"/>
      <c r="Y12" s="518"/>
      <c r="Z12" s="518"/>
      <c r="AA12" s="518"/>
      <c r="AB12" s="518"/>
      <c r="AC12" s="51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518"/>
      <c r="Y13" s="518"/>
      <c r="Z13" s="518"/>
      <c r="AA13" s="518"/>
      <c r="AB13" s="518"/>
      <c r="AC13" s="51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518"/>
      <c r="Y14" s="518"/>
      <c r="Z14" s="518"/>
      <c r="AA14" s="518"/>
      <c r="AB14" s="518"/>
      <c r="AC14" s="51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518"/>
      <c r="Y15" s="518"/>
      <c r="Z15" s="518"/>
      <c r="AA15" s="518"/>
      <c r="AB15" s="518"/>
      <c r="AC15" s="51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518"/>
      <c r="Y16" s="518"/>
      <c r="Z16" s="518"/>
      <c r="AA16" s="518"/>
      <c r="AB16" s="518"/>
      <c r="AC16" s="51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518"/>
      <c r="Y17" s="518"/>
      <c r="Z17" s="518"/>
      <c r="AA17" s="518"/>
      <c r="AB17" s="518"/>
      <c r="AC17" s="51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518"/>
      <c r="Y18" s="518"/>
      <c r="Z18" s="518"/>
      <c r="AA18" s="518"/>
      <c r="AB18" s="518"/>
      <c r="AC18" s="51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518"/>
      <c r="Y19" s="518"/>
      <c r="Z19" s="518"/>
      <c r="AA19" s="518"/>
      <c r="AB19" s="518"/>
      <c r="AC19" s="51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518"/>
      <c r="Y20" s="518"/>
      <c r="Z20" s="518"/>
      <c r="AA20" s="518"/>
      <c r="AB20" s="518"/>
      <c r="AC20" s="51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518"/>
      <c r="Y21" s="518"/>
      <c r="Z21" s="518"/>
      <c r="AA21" s="518"/>
      <c r="AB21" s="518"/>
      <c r="AC21" s="51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518"/>
      <c r="Y22" s="518"/>
      <c r="Z22" s="518"/>
      <c r="AA22" s="518"/>
      <c r="AB22" s="518"/>
      <c r="AC22" s="518"/>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1099</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69" t="s">
        <v>1277</v>
      </c>
      <c r="AS28" s="669"/>
      <c r="AT28" s="669"/>
      <c r="AU28" s="669"/>
      <c r="AV28" s="669"/>
      <c r="AW28" s="669"/>
      <c r="AX28" s="670"/>
      <c r="AY28" s="671" t="s">
        <v>916</v>
      </c>
      <c r="AZ28" s="672"/>
      <c r="BA28" s="672"/>
      <c r="BB28" s="672"/>
      <c r="BC28" s="672"/>
      <c r="BD28" s="672"/>
      <c r="BE28" s="673"/>
      <c r="BF28" s="672" t="s">
        <v>457</v>
      </c>
      <c r="BG28" s="672"/>
      <c r="BH28" s="672"/>
      <c r="BI28" s="674"/>
      <c r="BK28" s="763" t="s">
        <v>1181</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1269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1271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1270</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1272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1191</v>
      </c>
      <c r="C45" s="637"/>
      <c r="D45" s="637"/>
      <c r="E45" s="637"/>
      <c r="F45" s="637"/>
      <c r="G45" s="637"/>
      <c r="H45" s="905" t="str">
        <f>IF(ISERROR(VLOOKUP($B45,項目定義!$B:$X,8,FALSE)),"",VLOOKUP($B45,項目定義!$B:$X,8,FALSE))</f>
        <v>社員名</v>
      </c>
      <c r="I45" s="906"/>
      <c r="J45" s="906"/>
      <c r="K45" s="906"/>
      <c r="L45" s="906"/>
      <c r="M45" s="907"/>
      <c r="N45" s="804" t="str">
        <f>IF($H45="","",VLOOKUP($B45,項目定義!$B:$X,11,FALSE))</f>
        <v>1 :text</v>
      </c>
      <c r="O45" s="798"/>
      <c r="P45" s="805"/>
      <c r="Q45" s="802">
        <f>IF($H45="","",VLOOKUP($B45,項目定義!$B:$X,5,FALSE))</f>
        <v>60</v>
      </c>
      <c r="R45" s="803"/>
      <c r="S45" s="802">
        <f>IF($H45="","",VLOOKUP($B45,項目定義!$B:$X,12,FALSE))</f>
        <v>62</v>
      </c>
      <c r="T45" s="803"/>
      <c r="U45" s="804" t="str">
        <f>IF($H45="","",VLOOKUP($B45,項目定義!$B:$X,13,FALSE))</f>
        <v>9:ALL OK</v>
      </c>
      <c r="V45" s="798"/>
      <c r="W45" s="805"/>
      <c r="X45" s="802" t="str">
        <f>IF($H45="","",VLOOKUP($B45,項目定義!$B:$X,20,FALSE))&amp;""</f>
        <v>SYA2</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3" t="s">
        <v>1273</v>
      </c>
      <c r="B46" s="813" t="s">
        <v>1149</v>
      </c>
      <c r="C46" s="746"/>
      <c r="D46" s="746"/>
      <c r="E46" s="746"/>
      <c r="F46" s="746"/>
      <c r="G46" s="746"/>
      <c r="H46" s="861" t="str">
        <f>IF(ISERROR(VLOOKUP($B46,項目定義!$B:$X,8,FALSE)),"",VLOOKUP($B46,項目定義!$B:$X,8,FALSE))</f>
        <v>プロジェクトナンバ</v>
      </c>
      <c r="I46" s="862"/>
      <c r="J46" s="862"/>
      <c r="K46" s="862"/>
      <c r="L46" s="862"/>
      <c r="M46" s="863"/>
      <c r="N46" s="864" t="str">
        <f>IF($H46="","",VLOOKUP($B46,項目定義!$B:$X,11,FALSE))</f>
        <v>1 :text</v>
      </c>
      <c r="O46" s="865"/>
      <c r="P46" s="866"/>
      <c r="Q46" s="827">
        <f>IF($H46="","",VLOOKUP($B46,項目定義!$B:$X,12,FALSE))</f>
        <v>10</v>
      </c>
      <c r="R46" s="642"/>
      <c r="S46" s="827">
        <f>IF($H46="","",VLOOKUP($B46,項目定義!$B:$X,12,FALSE))</f>
        <v>10</v>
      </c>
      <c r="T46" s="642"/>
      <c r="U46" s="864" t="str">
        <f>IF($H46="","",VLOOKUP($B46,項目定義!$B:$X,13,FALSE))</f>
        <v>3:半角英数</v>
      </c>
      <c r="V46" s="865"/>
      <c r="W46" s="866"/>
      <c r="X46" s="827" t="str">
        <f>IF($H46="","",VLOOKUP($B46,項目定義!$B:$X,20,FALSE))&amp;""</f>
        <v>PJN1</v>
      </c>
      <c r="Y46" s="641"/>
      <c r="Z46" s="904"/>
      <c r="AA46" s="896"/>
      <c r="AB46" s="648"/>
      <c r="AC46" s="823"/>
      <c r="AD46" s="521"/>
      <c r="AE46" s="97"/>
      <c r="AF46" s="521"/>
      <c r="AG46" s="98"/>
      <c r="AH46" s="521"/>
      <c r="AI46" s="521"/>
      <c r="AJ46" s="521"/>
      <c r="AK46" s="521"/>
      <c r="AL46" s="521"/>
      <c r="AM46" s="521"/>
      <c r="AN46" s="521"/>
      <c r="AO46" s="521"/>
      <c r="AP46" s="521"/>
      <c r="AQ46" s="98"/>
      <c r="AR46" s="521"/>
      <c r="AS46" s="521"/>
      <c r="AT46" s="521"/>
      <c r="AU46" s="521"/>
      <c r="AV46" s="521"/>
      <c r="AW46" s="521"/>
      <c r="AX46" s="521"/>
      <c r="AY46" s="521"/>
      <c r="AZ46" s="521"/>
      <c r="BA46" s="521"/>
      <c r="BB46" s="521"/>
      <c r="BC46" s="521"/>
      <c r="BD46" s="521"/>
      <c r="BE46" s="521"/>
      <c r="BF46" s="521"/>
      <c r="BG46" s="521"/>
      <c r="BH46" s="521"/>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3" t="s">
        <v>125</v>
      </c>
      <c r="B47" s="813" t="s">
        <v>1151</v>
      </c>
      <c r="C47" s="746"/>
      <c r="D47" s="746"/>
      <c r="E47" s="746"/>
      <c r="F47" s="746"/>
      <c r="G47" s="860"/>
      <c r="H47" s="861" t="str">
        <f>IF(ISERROR(VLOOKUP($B47,項目定義!$B:$X,8,FALSE)),"",VLOOKUP($B47,項目定義!$B:$X,8,FALSE))</f>
        <v>枝番ナンバ</v>
      </c>
      <c r="I47" s="862"/>
      <c r="J47" s="862"/>
      <c r="K47" s="862"/>
      <c r="L47" s="862"/>
      <c r="M47" s="863"/>
      <c r="N47" s="864" t="str">
        <f>IF($H47="","",VLOOKUP($B47,項目定義!$B:$X,11,FALSE))</f>
        <v>1 :text</v>
      </c>
      <c r="O47" s="865"/>
      <c r="P47" s="866"/>
      <c r="Q47" s="827">
        <f>IF($H47="","",VLOOKUP($B47,項目定義!$B:$X,12,FALSE))</f>
        <v>10</v>
      </c>
      <c r="R47" s="642"/>
      <c r="S47" s="827">
        <f>IF($H47="","",VLOOKUP($B47,項目定義!$B:$X,12,FALSE))</f>
        <v>10</v>
      </c>
      <c r="T47" s="642"/>
      <c r="U47" s="864" t="str">
        <f>IF($H47="","",VLOOKUP($B47,項目定義!$B:$X,13,FALSE))</f>
        <v>3:半角英数</v>
      </c>
      <c r="V47" s="865"/>
      <c r="W47" s="866"/>
      <c r="X47" s="827" t="str">
        <f>IF($H47="","",VLOOKUP($B47,項目定義!$B:$X,20,FALSE))&amp;""</f>
        <v>EDA1</v>
      </c>
      <c r="Y47" s="641"/>
      <c r="Z47" s="904"/>
      <c r="AA47" s="896"/>
      <c r="AB47" s="648"/>
      <c r="AC47" s="823"/>
      <c r="AD47" s="521"/>
      <c r="AE47" s="97"/>
      <c r="AF47" s="521"/>
      <c r="AG47" s="98"/>
      <c r="AH47" s="521"/>
      <c r="AI47" s="521"/>
      <c r="AJ47" s="521"/>
      <c r="AK47" s="521"/>
      <c r="AL47" s="521"/>
      <c r="AM47" s="521"/>
      <c r="AN47" s="521"/>
      <c r="AO47" s="521"/>
      <c r="AP47" s="521"/>
      <c r="AQ47" s="98"/>
      <c r="AR47" s="521"/>
      <c r="AS47" s="521"/>
      <c r="AT47" s="521"/>
      <c r="AU47" s="521"/>
      <c r="AV47" s="521"/>
      <c r="AW47" s="521"/>
      <c r="AX47" s="521"/>
      <c r="AY47" s="521"/>
      <c r="AZ47" s="521"/>
      <c r="BA47" s="521"/>
      <c r="BB47" s="521"/>
      <c r="BC47" s="521"/>
      <c r="BD47" s="521"/>
      <c r="BE47" s="521"/>
      <c r="BF47" s="521"/>
      <c r="BG47" s="521"/>
      <c r="BH47" s="521"/>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3" t="s">
        <v>126</v>
      </c>
      <c r="B48" s="813" t="s">
        <v>1152</v>
      </c>
      <c r="C48" s="746"/>
      <c r="D48" s="746"/>
      <c r="E48" s="746"/>
      <c r="F48" s="746"/>
      <c r="G48" s="746"/>
      <c r="H48" s="897" t="str">
        <f>IF(ISERROR(VLOOKUP($B48,項目定義!$B:$X,8,FALSE)),"",VLOOKUP($B48,項目定義!$B:$X,8,FALSE))</f>
        <v>製版・案件名</v>
      </c>
      <c r="I48" s="898"/>
      <c r="J48" s="898"/>
      <c r="K48" s="898"/>
      <c r="L48" s="898"/>
      <c r="M48" s="899"/>
      <c r="N48" s="900" t="str">
        <f>IF($H48="","",VLOOKUP($B48,項目定義!$B:$X,11,FALSE))</f>
        <v>1 :text</v>
      </c>
      <c r="O48" s="901"/>
      <c r="P48" s="902"/>
      <c r="Q48" s="841">
        <f>IF($H48="","",VLOOKUP($B48,項目定義!$B:$X,12,FALSE))</f>
        <v>62</v>
      </c>
      <c r="R48" s="656"/>
      <c r="S48" s="841">
        <f>IF($H48="","",VLOOKUP($B48,項目定義!$B:$X,12,FALSE))</f>
        <v>62</v>
      </c>
      <c r="T48" s="656"/>
      <c r="U48" s="900" t="str">
        <f>IF($H48="","",VLOOKUP($B48,項目定義!$B:$X,13,FALSE))</f>
        <v>9:ALL OK</v>
      </c>
      <c r="V48" s="901"/>
      <c r="W48" s="902"/>
      <c r="X48" s="841" t="str">
        <f>IF($H48="","",VLOOKUP($B48,項目定義!$B:$X,20,FALSE))&amp;""</f>
        <v>EDA2</v>
      </c>
      <c r="Y48" s="655"/>
      <c r="Z48" s="903"/>
      <c r="AA48" s="896"/>
      <c r="AB48" s="648"/>
      <c r="AC48" s="823"/>
      <c r="AD48" s="521"/>
      <c r="AE48" s="97"/>
      <c r="AF48" s="521"/>
      <c r="AG48" s="98"/>
      <c r="AH48" s="521"/>
      <c r="AI48" s="521"/>
      <c r="AJ48" s="521"/>
      <c r="AK48" s="521"/>
      <c r="AL48" s="521"/>
      <c r="AM48" s="521"/>
      <c r="AN48" s="521"/>
      <c r="AO48" s="521"/>
      <c r="AP48" s="521"/>
      <c r="AQ48" s="98"/>
      <c r="AR48" s="521"/>
      <c r="AS48" s="521"/>
      <c r="AT48" s="521"/>
      <c r="AU48" s="521"/>
      <c r="AV48" s="521"/>
      <c r="AW48" s="521"/>
      <c r="AX48" s="521"/>
      <c r="AY48" s="521"/>
      <c r="AZ48" s="521"/>
      <c r="BA48" s="521"/>
      <c r="BB48" s="521"/>
      <c r="BC48" s="521"/>
      <c r="BD48" s="521"/>
      <c r="BE48" s="521"/>
      <c r="BF48" s="521"/>
      <c r="BG48" s="521"/>
      <c r="BH48" s="521"/>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3" t="s">
        <v>127</v>
      </c>
      <c r="B49" s="813" t="s">
        <v>1128</v>
      </c>
      <c r="C49" s="746"/>
      <c r="D49" s="746"/>
      <c r="E49" s="746"/>
      <c r="F49" s="746"/>
      <c r="G49" s="860"/>
      <c r="H49" s="861" t="str">
        <f>IF(ISERROR(VLOOKUP($B49,項目定義!$B:$X,8,FALSE)),"",VLOOKUP($B49,項目定義!$B:$X,8,FALSE))</f>
        <v>作業日付</v>
      </c>
      <c r="I49" s="862"/>
      <c r="J49" s="862"/>
      <c r="K49" s="862"/>
      <c r="L49" s="862"/>
      <c r="M49" s="863"/>
      <c r="N49" s="864" t="str">
        <f>IF($H49="","",VLOOKUP($B49,項目定義!$B:$X,11,FALSE))</f>
        <v>3 :日付</v>
      </c>
      <c r="O49" s="865"/>
      <c r="P49" s="866"/>
      <c r="Q49" s="827">
        <f>IF($H49="","",VLOOKUP($B49,項目定義!$B:$X,12,FALSE))</f>
        <v>12</v>
      </c>
      <c r="R49" s="642"/>
      <c r="S49" s="827">
        <f>IF($H49="","",VLOOKUP($B49,項目定義!$B:$X,12,FALSE))</f>
        <v>12</v>
      </c>
      <c r="T49" s="642"/>
      <c r="U49" s="864" t="str">
        <f>IF($H49="","",VLOOKUP($B49,項目定義!$B:$X,13,FALSE))</f>
        <v>5:半角英数記号</v>
      </c>
      <c r="V49" s="865"/>
      <c r="W49" s="866"/>
      <c r="X49" s="827" t="str">
        <f>IF($H49="","",VLOOKUP($B49,項目定義!$B:$X,20,FALSE))&amp;""</f>
        <v/>
      </c>
      <c r="Y49" s="641"/>
      <c r="Z49" s="904"/>
      <c r="AA49" s="896" t="s">
        <v>30</v>
      </c>
      <c r="AB49" s="648"/>
      <c r="AC49" s="823"/>
      <c r="AD49" s="521"/>
      <c r="AE49" s="97"/>
      <c r="AF49" s="521"/>
      <c r="AG49" s="98"/>
      <c r="AH49" s="521"/>
      <c r="AI49" s="521"/>
      <c r="AJ49" s="521"/>
      <c r="AK49" s="521"/>
      <c r="AL49" s="521"/>
      <c r="AM49" s="521"/>
      <c r="AN49" s="521"/>
      <c r="AO49" s="521"/>
      <c r="AP49" s="521"/>
      <c r="AQ49" s="98"/>
      <c r="AR49" s="521"/>
      <c r="AS49" s="521"/>
      <c r="AT49" s="521"/>
      <c r="AU49" s="521"/>
      <c r="AV49" s="521"/>
      <c r="AW49" s="521"/>
      <c r="AX49" s="521"/>
      <c r="AY49" s="521"/>
      <c r="AZ49" s="521"/>
      <c r="BA49" s="521"/>
      <c r="BB49" s="521"/>
      <c r="BC49" s="521"/>
      <c r="BD49" s="521"/>
      <c r="BE49" s="521"/>
      <c r="BF49" s="521"/>
      <c r="BG49" s="521"/>
      <c r="BH49" s="521"/>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6"/>
      <c r="BL50" s="516"/>
      <c r="BM50" s="516"/>
      <c r="BN50" s="516"/>
      <c r="BO50" s="516"/>
      <c r="BP50" s="516"/>
      <c r="BQ50" s="516"/>
      <c r="BR50" s="516"/>
      <c r="BS50" s="516"/>
      <c r="BT50" s="516"/>
      <c r="BU50" s="516"/>
      <c r="BV50" s="516"/>
      <c r="BW50" s="516"/>
      <c r="BX50" s="516"/>
      <c r="BY50" s="516"/>
      <c r="BZ50" s="516"/>
      <c r="CA50" s="516"/>
      <c r="CB50" s="516"/>
      <c r="CC50" s="516"/>
      <c r="CD50" s="516"/>
      <c r="CE50" s="516"/>
      <c r="CF50" s="516"/>
      <c r="CG50" s="516"/>
      <c r="CH50" s="516"/>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t="s">
        <v>1045</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t="s">
        <v>30</v>
      </c>
      <c r="Y52" s="648"/>
      <c r="Z52" s="649" t="str">
        <f>IF($X52="","",VLOOKUP($B52,項目定義!$B:$X,18,FALSE))</f>
        <v>PROGRESSINFO_3</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1182</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t="s">
        <v>1046</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521"/>
      <c r="AE53" s="97"/>
      <c r="AF53" s="521"/>
      <c r="AG53" s="521"/>
      <c r="AH53" s="521"/>
      <c r="AI53" s="98"/>
      <c r="AJ53" s="98"/>
      <c r="AK53" s="521"/>
      <c r="AL53" s="521"/>
      <c r="AM53" s="521"/>
      <c r="AN53" s="521"/>
      <c r="AO53" s="521"/>
      <c r="AP53" s="521"/>
      <c r="AQ53" s="521"/>
      <c r="AR53" s="521"/>
      <c r="AS53" s="521"/>
      <c r="AT53" s="521"/>
      <c r="AU53" s="521"/>
      <c r="AV53" s="521"/>
      <c r="AW53" s="521"/>
      <c r="AX53" s="521"/>
      <c r="AY53" s="521"/>
      <c r="AZ53" s="521"/>
      <c r="BA53" s="521"/>
      <c r="BB53" s="521"/>
      <c r="BC53" s="521"/>
      <c r="BD53" s="521"/>
      <c r="BE53" s="521"/>
      <c r="BF53" s="521"/>
      <c r="BG53" s="521"/>
      <c r="BH53" s="521"/>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t="s">
        <v>125</v>
      </c>
      <c r="B54" s="813" t="s">
        <v>1048</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521"/>
      <c r="AE54" s="97"/>
      <c r="AF54" s="521"/>
      <c r="AG54" s="521"/>
      <c r="AH54" s="521"/>
      <c r="AI54" s="98"/>
      <c r="AJ54" s="98"/>
      <c r="AK54" s="521"/>
      <c r="AL54" s="521"/>
      <c r="AM54" s="521"/>
      <c r="AN54" s="521"/>
      <c r="AO54" s="521"/>
      <c r="AP54" s="521"/>
      <c r="AQ54" s="521"/>
      <c r="AR54" s="521"/>
      <c r="AS54" s="521"/>
      <c r="AT54" s="521"/>
      <c r="AU54" s="521"/>
      <c r="AV54" s="521"/>
      <c r="AW54" s="521"/>
      <c r="AX54" s="521"/>
      <c r="AY54" s="521"/>
      <c r="AZ54" s="521"/>
      <c r="BA54" s="521"/>
      <c r="BB54" s="521"/>
      <c r="BC54" s="521"/>
      <c r="BD54" s="521"/>
      <c r="BE54" s="521"/>
      <c r="BF54" s="521"/>
      <c r="BG54" s="521"/>
      <c r="BH54" s="521"/>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126</v>
      </c>
      <c r="B55" s="813" t="s">
        <v>947</v>
      </c>
      <c r="C55" s="746"/>
      <c r="D55" s="746"/>
      <c r="E55" s="746"/>
      <c r="F55" s="746"/>
      <c r="G55" s="746"/>
      <c r="H55" s="638" t="str">
        <f>IF(ISERROR(VLOOKUP($B55,項目定義!$B:$X,8,FALSE)),"",VLOOKUP($B55,項目定義!$B:$X,8,FALSE))</f>
        <v>工程名</v>
      </c>
      <c r="I55" s="639"/>
      <c r="J55" s="639"/>
      <c r="K55" s="639"/>
      <c r="L55" s="639"/>
      <c r="M55" s="640"/>
      <c r="N55" s="641">
        <f>IF($H55="","",VLOOKUP($B55,項目定義!$B:$X,12,FALSE))</f>
        <v>62</v>
      </c>
      <c r="O55" s="642"/>
      <c r="P55" s="643" t="str">
        <f>IF($H55="","",VLOOKUP($B55,項目定義!$B:$X,16,FALSE))</f>
        <v>0:左寄せ</v>
      </c>
      <c r="Q55" s="644"/>
      <c r="R55" s="644"/>
      <c r="S55" s="643" t="str">
        <f>IF($H55="","",VLOOKUP($B55,項目定義!$B:$X,15,FALSE))</f>
        <v>0:なし</v>
      </c>
      <c r="T55" s="644"/>
      <c r="U55" s="645"/>
      <c r="V55" s="646"/>
      <c r="W55" s="647"/>
      <c r="X55" s="648"/>
      <c r="Y55" s="648"/>
      <c r="Z55" s="649" t="str">
        <f>IF($X55="","",VLOOKUP($B55,項目定義!$B:$X,18,FALSE))</f>
        <v/>
      </c>
      <c r="AA55" s="644"/>
      <c r="AB55" s="644"/>
      <c r="AC55" s="645"/>
      <c r="AD55" s="521"/>
      <c r="AE55" s="97"/>
      <c r="AF55" s="521"/>
      <c r="AG55" s="521"/>
      <c r="AH55" s="521"/>
      <c r="AI55" s="98"/>
      <c r="AJ55" s="98"/>
      <c r="AK55" s="521"/>
      <c r="AL55" s="521"/>
      <c r="AM55" s="521"/>
      <c r="AN55" s="521"/>
      <c r="AO55" s="521"/>
      <c r="AP55" s="521"/>
      <c r="AQ55" s="521"/>
      <c r="AR55" s="521"/>
      <c r="AS55" s="521"/>
      <c r="AT55" s="521"/>
      <c r="AU55" s="521"/>
      <c r="AV55" s="521"/>
      <c r="AW55" s="521"/>
      <c r="AX55" s="521"/>
      <c r="AY55" s="521"/>
      <c r="AZ55" s="521"/>
      <c r="BA55" s="521"/>
      <c r="BB55" s="521"/>
      <c r="BC55" s="521"/>
      <c r="BD55" s="521"/>
      <c r="BE55" s="521"/>
      <c r="BF55" s="521"/>
      <c r="BG55" s="521"/>
      <c r="BH55" s="521"/>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3" t="s">
        <v>127</v>
      </c>
      <c r="B56" s="813" t="s">
        <v>904</v>
      </c>
      <c r="C56" s="746"/>
      <c r="D56" s="746"/>
      <c r="E56" s="746"/>
      <c r="F56" s="746"/>
      <c r="G56" s="746"/>
      <c r="H56" s="638" t="str">
        <f>IF(ISERROR(VLOOKUP($B56,項目定義!$B:$X,8,FALSE)),"",VLOOKUP($B56,項目定義!$B:$X,8,FALSE))</f>
        <v>社員名</v>
      </c>
      <c r="I56" s="639"/>
      <c r="J56" s="639"/>
      <c r="K56" s="639"/>
      <c r="L56" s="639"/>
      <c r="M56" s="640"/>
      <c r="N56" s="641">
        <f>IF($H56="","",VLOOKUP($B56,項目定義!$B:$X,12,FALSE))</f>
        <v>62</v>
      </c>
      <c r="O56" s="642"/>
      <c r="P56" s="643" t="str">
        <f>IF($H56="","",VLOOKUP($B56,項目定義!$B:$X,16,FALSE))</f>
        <v>0:左寄せ</v>
      </c>
      <c r="Q56" s="644"/>
      <c r="R56" s="644"/>
      <c r="S56" s="643" t="str">
        <f>IF($H56="","",VLOOKUP($B56,項目定義!$B:$X,15,FALSE))</f>
        <v>0:なし</v>
      </c>
      <c r="T56" s="644"/>
      <c r="U56" s="645"/>
      <c r="V56" s="646"/>
      <c r="W56" s="647"/>
      <c r="X56" s="648"/>
      <c r="Y56" s="648"/>
      <c r="Z56" s="649" t="str">
        <f>IF($X56="","",VLOOKUP($B56,項目定義!$B:$X,18,FALSE))</f>
        <v/>
      </c>
      <c r="AA56" s="644"/>
      <c r="AB56" s="644"/>
      <c r="AC56" s="645"/>
      <c r="AD56" s="521"/>
      <c r="AE56" s="97"/>
      <c r="AF56" s="521"/>
      <c r="AG56" s="521"/>
      <c r="AH56" s="521"/>
      <c r="AI56" s="98"/>
      <c r="AJ56" s="98"/>
      <c r="AK56" s="521"/>
      <c r="AL56" s="521"/>
      <c r="AM56" s="521"/>
      <c r="AN56" s="521"/>
      <c r="AO56" s="521"/>
      <c r="AP56" s="521"/>
      <c r="AQ56" s="521"/>
      <c r="AR56" s="521"/>
      <c r="AS56" s="521"/>
      <c r="AT56" s="521"/>
      <c r="AU56" s="521"/>
      <c r="AV56" s="521"/>
      <c r="AW56" s="521"/>
      <c r="AX56" s="521"/>
      <c r="AY56" s="521"/>
      <c r="AZ56" s="521"/>
      <c r="BA56" s="521"/>
      <c r="BB56" s="521"/>
      <c r="BC56" s="521"/>
      <c r="BD56" s="521"/>
      <c r="BE56" s="521"/>
      <c r="BF56" s="521"/>
      <c r="BG56" s="521"/>
      <c r="BH56" s="521"/>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t="s">
        <v>128</v>
      </c>
      <c r="B57" s="813" t="s">
        <v>1128</v>
      </c>
      <c r="C57" s="746"/>
      <c r="D57" s="746"/>
      <c r="E57" s="746"/>
      <c r="F57" s="746"/>
      <c r="G57" s="746"/>
      <c r="H57" s="638" t="str">
        <f>IF(ISERROR(VLOOKUP($B57,項目定義!$B:$X,8,FALSE)),"",VLOOKUP($B57,項目定義!$B:$X,8,FALSE))</f>
        <v>作業日付</v>
      </c>
      <c r="I57" s="639"/>
      <c r="J57" s="639"/>
      <c r="K57" s="639"/>
      <c r="L57" s="639"/>
      <c r="M57" s="640"/>
      <c r="N57" s="641">
        <f>IF($H57="","",VLOOKUP($B57,項目定義!$B:$X,12,FALSE))</f>
        <v>12</v>
      </c>
      <c r="O57" s="642"/>
      <c r="P57" s="643" t="str">
        <f>IF($H57="","",VLOOKUP($B57,項目定義!$B:$X,16,FALSE))</f>
        <v>1:中央</v>
      </c>
      <c r="Q57" s="644"/>
      <c r="R57" s="644"/>
      <c r="S57" s="643" t="str">
        <f>IF($H57="","",VLOOKUP($B57,項目定義!$B:$X,15,FALSE))</f>
        <v>0:なし</v>
      </c>
      <c r="T57" s="644"/>
      <c r="U57" s="645"/>
      <c r="V57" s="646"/>
      <c r="W57" s="647"/>
      <c r="X57" s="648"/>
      <c r="Y57" s="648"/>
      <c r="Z57" s="649" t="str">
        <f>IF($X57="","",VLOOKUP($B57,項目定義!$B:$X,18,FALSE))</f>
        <v/>
      </c>
      <c r="AA57" s="644"/>
      <c r="AB57" s="644"/>
      <c r="AC57" s="645"/>
      <c r="AD57" s="521"/>
      <c r="AE57" s="97"/>
      <c r="AF57" s="521"/>
      <c r="AG57" s="521"/>
      <c r="AH57" s="521"/>
      <c r="AI57" s="98"/>
      <c r="AJ57" s="98"/>
      <c r="AK57" s="521"/>
      <c r="AL57" s="521"/>
      <c r="AM57" s="521"/>
      <c r="AN57" s="521"/>
      <c r="AO57" s="521"/>
      <c r="AP57" s="521"/>
      <c r="AQ57" s="521"/>
      <c r="AR57" s="521"/>
      <c r="AS57" s="521"/>
      <c r="AT57" s="521"/>
      <c r="AU57" s="521"/>
      <c r="AV57" s="521"/>
      <c r="AW57" s="521"/>
      <c r="AX57" s="521"/>
      <c r="AY57" s="521"/>
      <c r="AZ57" s="521"/>
      <c r="BA57" s="521"/>
      <c r="BB57" s="521"/>
      <c r="BC57" s="521"/>
      <c r="BD57" s="521"/>
      <c r="BE57" s="521"/>
      <c r="BF57" s="521"/>
      <c r="BG57" s="521"/>
      <c r="BH57" s="521"/>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t="s">
        <v>129</v>
      </c>
      <c r="B58" s="813" t="s">
        <v>1157</v>
      </c>
      <c r="C58" s="746"/>
      <c r="D58" s="746"/>
      <c r="E58" s="746"/>
      <c r="F58" s="746"/>
      <c r="G58" s="746"/>
      <c r="H58" s="638" t="str">
        <f>IF(ISERROR(VLOOKUP($B58,項目定義!$B:$X,8,FALSE)),"",VLOOKUP($B58,項目定義!$B:$X,8,FALSE))</f>
        <v>定時時間</v>
      </c>
      <c r="I58" s="639"/>
      <c r="J58" s="639"/>
      <c r="K58" s="639"/>
      <c r="L58" s="639"/>
      <c r="M58" s="640"/>
      <c r="N58" s="641">
        <f>IF($H58="","",VLOOKUP($B58,項目定義!$B:$X,12,FALSE))</f>
        <v>12</v>
      </c>
      <c r="O58" s="642"/>
      <c r="P58" s="643" t="str">
        <f>IF($H58="","",VLOOKUP($B58,項目定義!$B:$X,16,FALSE))</f>
        <v>0:左寄せ</v>
      </c>
      <c r="Q58" s="644"/>
      <c r="R58" s="644"/>
      <c r="S58" s="643" t="str">
        <f>IF($H58="","",VLOOKUP($B58,項目定義!$B:$X,15,FALSE))</f>
        <v>0:なし</v>
      </c>
      <c r="T58" s="644"/>
      <c r="U58" s="645"/>
      <c r="V58" s="646"/>
      <c r="W58" s="647"/>
      <c r="X58" s="648"/>
      <c r="Y58" s="648"/>
      <c r="Z58" s="649" t="str">
        <f>IF($X58="","",VLOOKUP($B58,項目定義!$B:$X,18,FALSE))</f>
        <v/>
      </c>
      <c r="AA58" s="644"/>
      <c r="AB58" s="644"/>
      <c r="AC58" s="645"/>
      <c r="AD58" s="521"/>
      <c r="AE58" s="97"/>
      <c r="AF58" s="521"/>
      <c r="AG58" s="521"/>
      <c r="AH58" s="521"/>
      <c r="AI58" s="98"/>
      <c r="AJ58" s="98"/>
      <c r="AK58" s="521"/>
      <c r="AL58" s="521"/>
      <c r="AM58" s="521"/>
      <c r="AN58" s="521"/>
      <c r="AO58" s="521"/>
      <c r="AP58" s="521"/>
      <c r="AQ58" s="521"/>
      <c r="AR58" s="521"/>
      <c r="AS58" s="521"/>
      <c r="AT58" s="521"/>
      <c r="AU58" s="521"/>
      <c r="AV58" s="521"/>
      <c r="AW58" s="521"/>
      <c r="AX58" s="521"/>
      <c r="AY58" s="521"/>
      <c r="AZ58" s="521"/>
      <c r="BA58" s="521"/>
      <c r="BB58" s="521"/>
      <c r="BC58" s="521"/>
      <c r="BD58" s="521"/>
      <c r="BE58" s="521"/>
      <c r="BF58" s="521"/>
      <c r="BG58" s="521"/>
      <c r="BH58" s="521"/>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50" t="s">
        <v>1129</v>
      </c>
      <c r="C59" s="651"/>
      <c r="D59" s="651"/>
      <c r="E59" s="651"/>
      <c r="F59" s="651"/>
      <c r="G59" s="651"/>
      <c r="H59" s="652" t="str">
        <f>IF(ISERROR(VLOOKUP($B59,項目定義!$B:$X,8,FALSE)),"",VLOOKUP($B59,項目定義!$B:$X,8,FALSE))</f>
        <v>残業時間</v>
      </c>
      <c r="I59" s="653"/>
      <c r="J59" s="653"/>
      <c r="K59" s="653"/>
      <c r="L59" s="653"/>
      <c r="M59" s="654"/>
      <c r="N59" s="655">
        <f>IF($H59="","",VLOOKUP($B59,項目定義!$B:$X,12,FALSE))</f>
        <v>12</v>
      </c>
      <c r="O59" s="656"/>
      <c r="P59" s="657" t="str">
        <f>IF($H59="","",VLOOKUP($B59,項目定義!$B:$X,16,FALSE))</f>
        <v>0:左寄せ</v>
      </c>
      <c r="Q59" s="658"/>
      <c r="R59" s="658"/>
      <c r="S59" s="657" t="str">
        <f>IF($H59="","",VLOOKUP($B59,項目定義!$B:$X,15,FALSE))</f>
        <v>0:なし</v>
      </c>
      <c r="T59" s="658"/>
      <c r="U59" s="659"/>
      <c r="V59" s="660"/>
      <c r="W59" s="661"/>
      <c r="X59" s="662"/>
      <c r="Y59" s="662"/>
      <c r="Z59" s="663" t="str">
        <f>IF($X59="","",VLOOKUP($B59,項目定義!$B:$X,18,FALSE))</f>
        <v/>
      </c>
      <c r="AA59" s="658"/>
      <c r="AB59" s="658"/>
      <c r="AC59" s="659"/>
      <c r="AD59" s="521"/>
      <c r="AE59" s="97"/>
      <c r="AF59" s="521"/>
      <c r="AG59" s="521"/>
      <c r="AH59" s="521"/>
      <c r="AI59" s="98"/>
      <c r="AJ59" s="98"/>
      <c r="AK59" s="521"/>
      <c r="AL59" s="521"/>
      <c r="AM59" s="521"/>
      <c r="AN59" s="521"/>
      <c r="AO59" s="521"/>
      <c r="AP59" s="521"/>
      <c r="AQ59" s="521"/>
      <c r="AR59" s="521"/>
      <c r="AS59" s="521"/>
      <c r="AT59" s="521"/>
      <c r="AU59" s="521"/>
      <c r="AV59" s="521"/>
      <c r="AW59" s="521"/>
      <c r="AX59" s="521"/>
      <c r="AY59" s="521"/>
      <c r="AZ59" s="521"/>
      <c r="BA59" s="521"/>
      <c r="BB59" s="521"/>
      <c r="BC59" s="521"/>
      <c r="BD59" s="521"/>
      <c r="BE59" s="521"/>
      <c r="BF59" s="521"/>
      <c r="BG59" s="521"/>
      <c r="BH59" s="521"/>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1174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934</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t="s">
        <v>903</v>
      </c>
      <c r="C62" s="868"/>
      <c r="D62" s="868"/>
      <c r="E62" s="868"/>
      <c r="F62" s="868"/>
      <c r="G62" s="868"/>
      <c r="H62" s="868"/>
      <c r="I62" s="868"/>
      <c r="J62" s="868"/>
      <c r="K62" s="868"/>
      <c r="L62" s="868"/>
      <c r="M62" s="868"/>
      <c r="N62" s="868"/>
      <c r="O62" s="868"/>
      <c r="P62" s="868"/>
      <c r="Q62" s="868"/>
      <c r="R62" s="868"/>
      <c r="S62" s="868"/>
      <c r="T62" s="868"/>
      <c r="U62" s="869"/>
      <c r="V62" s="870" t="s">
        <v>161</v>
      </c>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523" t="s">
        <v>404</v>
      </c>
      <c r="B64" s="524"/>
      <c r="C64" s="524"/>
      <c r="D64" s="524"/>
      <c r="E64" s="524"/>
      <c r="F64" s="524"/>
      <c r="G64" s="524"/>
      <c r="H64" s="524"/>
      <c r="I64" s="524"/>
      <c r="J64" s="524"/>
      <c r="K64" s="524"/>
      <c r="L64" s="524"/>
      <c r="M64" s="524"/>
      <c r="N64" s="524"/>
      <c r="O64" s="524"/>
      <c r="P64" s="524"/>
      <c r="Q64" s="524"/>
      <c r="R64" s="524"/>
      <c r="S64" s="524"/>
      <c r="T64" s="524"/>
      <c r="U64" s="524"/>
      <c r="V64" s="524"/>
      <c r="W64" s="524"/>
      <c r="X64" s="524"/>
      <c r="Y64" s="524"/>
      <c r="Z64" s="524"/>
      <c r="AA64" s="524"/>
      <c r="AB64" s="524"/>
      <c r="AC64" s="524"/>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523" t="s">
        <v>405</v>
      </c>
      <c r="B70" s="524"/>
      <c r="C70" s="524"/>
      <c r="D70" s="524"/>
      <c r="E70" s="524"/>
      <c r="F70" s="524"/>
      <c r="G70" s="524"/>
      <c r="H70" s="290"/>
      <c r="I70" s="290"/>
      <c r="J70" s="290"/>
      <c r="K70" s="290"/>
      <c r="L70" s="290"/>
      <c r="M70" s="290"/>
      <c r="N70" s="290"/>
      <c r="O70" s="290"/>
      <c r="P70" s="290"/>
      <c r="Q70" s="290"/>
      <c r="R70" s="290"/>
      <c r="S70" s="290"/>
      <c r="T70" s="290"/>
      <c r="U70" s="290"/>
      <c r="V70" s="290"/>
      <c r="W70" s="290"/>
      <c r="X70" s="290"/>
      <c r="Y70" s="290"/>
      <c r="Z70" s="290"/>
      <c r="AA70" s="524"/>
      <c r="AB70" s="524"/>
      <c r="AC70" s="524"/>
      <c r="AD70" s="524"/>
      <c r="AE70" s="524"/>
      <c r="AF70" s="524"/>
      <c r="AG70" s="524"/>
      <c r="AH70" s="524"/>
      <c r="AI70" s="524"/>
      <c r="AJ70" s="524"/>
      <c r="AK70" s="524"/>
      <c r="AL70" s="524"/>
      <c r="AM70" s="524"/>
      <c r="AN70" s="524"/>
      <c r="AO70" s="524"/>
      <c r="AP70" s="524"/>
      <c r="AQ70" s="524"/>
      <c r="AR70" s="524"/>
      <c r="AS70" s="524"/>
      <c r="AT70" s="524"/>
      <c r="AU70" s="524"/>
      <c r="AV70" s="524"/>
      <c r="AW70" s="524"/>
      <c r="AX70" s="524"/>
      <c r="AY70" s="524"/>
      <c r="AZ70" s="524"/>
      <c r="BA70" s="524"/>
      <c r="BB70" s="524"/>
      <c r="BC70" s="524"/>
      <c r="BD70" s="524"/>
      <c r="BE70" s="524"/>
      <c r="BF70" s="524"/>
      <c r="BG70" s="524"/>
      <c r="BH70" s="524"/>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521"/>
      <c r="AE73" s="97"/>
      <c r="AF73" s="521"/>
      <c r="AG73" s="521"/>
      <c r="AH73" s="521"/>
      <c r="AI73" s="98"/>
      <c r="AJ73" s="98"/>
      <c r="AK73" s="521"/>
      <c r="AL73" s="521"/>
      <c r="AM73" s="521"/>
      <c r="AN73" s="521"/>
      <c r="AO73" s="521"/>
      <c r="AP73" s="521"/>
      <c r="AQ73" s="521"/>
      <c r="AR73" s="521"/>
      <c r="AS73" s="521"/>
      <c r="AT73" s="521"/>
      <c r="AU73" s="521"/>
      <c r="AV73" s="521"/>
      <c r="AW73" s="521"/>
      <c r="AX73" s="521"/>
      <c r="AY73" s="521"/>
      <c r="AZ73" s="521"/>
      <c r="BA73" s="521"/>
      <c r="BB73" s="521"/>
      <c r="BC73" s="521"/>
      <c r="BD73" s="521"/>
      <c r="BE73" s="521"/>
      <c r="BF73" s="521"/>
      <c r="BG73" s="521"/>
      <c r="BH73" s="521"/>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521"/>
      <c r="AE74" s="97"/>
      <c r="AF74" s="521"/>
      <c r="AG74" s="521"/>
      <c r="AH74" s="521"/>
      <c r="AI74" s="98"/>
      <c r="AJ74" s="98"/>
      <c r="AK74" s="521"/>
      <c r="AL74" s="521"/>
      <c r="AM74" s="521"/>
      <c r="AN74" s="521"/>
      <c r="AO74" s="521"/>
      <c r="AP74" s="521"/>
      <c r="AQ74" s="521"/>
      <c r="AR74" s="521"/>
      <c r="AS74" s="521"/>
      <c r="AT74" s="521"/>
      <c r="AU74" s="521"/>
      <c r="AV74" s="521"/>
      <c r="AW74" s="521"/>
      <c r="AX74" s="521"/>
      <c r="AY74" s="521"/>
      <c r="AZ74" s="521"/>
      <c r="BA74" s="521"/>
      <c r="BB74" s="521"/>
      <c r="BC74" s="521"/>
      <c r="BD74" s="521"/>
      <c r="BE74" s="521"/>
      <c r="BF74" s="521"/>
      <c r="BG74" s="521"/>
      <c r="BH74" s="521"/>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521"/>
      <c r="AE75" s="97"/>
      <c r="AF75" s="521"/>
      <c r="AG75" s="521"/>
      <c r="AH75" s="521"/>
      <c r="AI75" s="98"/>
      <c r="AJ75" s="98"/>
      <c r="AK75" s="521"/>
      <c r="AL75" s="521"/>
      <c r="AM75" s="521"/>
      <c r="AN75" s="521"/>
      <c r="AO75" s="521"/>
      <c r="AP75" s="521"/>
      <c r="AQ75" s="521"/>
      <c r="AR75" s="521"/>
      <c r="AS75" s="521"/>
      <c r="AT75" s="521"/>
      <c r="AU75" s="521"/>
      <c r="AV75" s="521"/>
      <c r="AW75" s="521"/>
      <c r="AX75" s="521"/>
      <c r="AY75" s="521"/>
      <c r="AZ75" s="521"/>
      <c r="BA75" s="521"/>
      <c r="BB75" s="521"/>
      <c r="BC75" s="521"/>
      <c r="BD75" s="521"/>
      <c r="BE75" s="521"/>
      <c r="BF75" s="521"/>
      <c r="BG75" s="521"/>
      <c r="BH75" s="521"/>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521"/>
      <c r="AE76" s="97"/>
      <c r="AF76" s="521"/>
      <c r="AG76" s="521"/>
      <c r="AH76" s="521"/>
      <c r="AI76" s="98"/>
      <c r="AJ76" s="98"/>
      <c r="AK76" s="521"/>
      <c r="AL76" s="521"/>
      <c r="AM76" s="521"/>
      <c r="AN76" s="521"/>
      <c r="AO76" s="521"/>
      <c r="AP76" s="521"/>
      <c r="AQ76" s="521"/>
      <c r="AR76" s="521"/>
      <c r="AS76" s="521"/>
      <c r="AT76" s="521"/>
      <c r="AU76" s="521"/>
      <c r="AV76" s="521"/>
      <c r="AW76" s="521"/>
      <c r="AX76" s="521"/>
      <c r="AY76" s="521"/>
      <c r="AZ76" s="521"/>
      <c r="BA76" s="521"/>
      <c r="BB76" s="521"/>
      <c r="BC76" s="521"/>
      <c r="BD76" s="521"/>
      <c r="BE76" s="521"/>
      <c r="BF76" s="521"/>
      <c r="BG76" s="521"/>
      <c r="BH76" s="521"/>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519"/>
      <c r="C77" s="517"/>
      <c r="D77" s="517"/>
      <c r="E77" s="517"/>
      <c r="F77" s="517"/>
      <c r="G77" s="520"/>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521"/>
      <c r="AE77" s="97"/>
      <c r="AF77" s="521"/>
      <c r="AG77" s="521"/>
      <c r="AH77" s="521"/>
      <c r="AI77" s="98"/>
      <c r="AJ77" s="98"/>
      <c r="AK77" s="521"/>
      <c r="AL77" s="521"/>
      <c r="AM77" s="521"/>
      <c r="AN77" s="521"/>
      <c r="AO77" s="521"/>
      <c r="AP77" s="521"/>
      <c r="AQ77" s="521"/>
      <c r="AR77" s="521"/>
      <c r="AS77" s="521"/>
      <c r="AT77" s="521"/>
      <c r="AU77" s="521"/>
      <c r="AV77" s="521"/>
      <c r="AW77" s="521"/>
      <c r="AX77" s="521"/>
      <c r="AY77" s="521"/>
      <c r="AZ77" s="521"/>
      <c r="BA77" s="521"/>
      <c r="BB77" s="521"/>
      <c r="BC77" s="521"/>
      <c r="BD77" s="521"/>
      <c r="BE77" s="521"/>
      <c r="BF77" s="521"/>
      <c r="BG77" s="521"/>
      <c r="BH77" s="521"/>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521"/>
      <c r="AE78" s="97"/>
      <c r="AF78" s="521"/>
      <c r="AG78" s="521"/>
      <c r="AH78" s="521"/>
      <c r="AI78" s="98"/>
      <c r="AJ78" s="98"/>
      <c r="AK78" s="521"/>
      <c r="AL78" s="521"/>
      <c r="AM78" s="521"/>
      <c r="AN78" s="521"/>
      <c r="AO78" s="521"/>
      <c r="AP78" s="521"/>
      <c r="AQ78" s="521"/>
      <c r="AR78" s="521"/>
      <c r="AS78" s="521"/>
      <c r="AT78" s="521"/>
      <c r="AU78" s="521"/>
      <c r="AV78" s="521"/>
      <c r="AW78" s="521"/>
      <c r="AX78" s="521"/>
      <c r="AY78" s="521"/>
      <c r="AZ78" s="521"/>
      <c r="BA78" s="521"/>
      <c r="BB78" s="521"/>
      <c r="BC78" s="521"/>
      <c r="BD78" s="521"/>
      <c r="BE78" s="521"/>
      <c r="BF78" s="521"/>
      <c r="BG78" s="521"/>
      <c r="BH78" s="521"/>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521"/>
      <c r="AE79" s="97"/>
      <c r="AF79" s="521"/>
      <c r="AG79" s="521"/>
      <c r="AH79" s="521"/>
      <c r="AI79" s="98"/>
      <c r="AJ79" s="98"/>
      <c r="AK79" s="521"/>
      <c r="AL79" s="521"/>
      <c r="AM79" s="521"/>
      <c r="AN79" s="521"/>
      <c r="AO79" s="521"/>
      <c r="AP79" s="521"/>
      <c r="AQ79" s="521"/>
      <c r="AR79" s="521"/>
      <c r="AS79" s="521"/>
      <c r="AT79" s="521"/>
      <c r="AU79" s="521"/>
      <c r="AV79" s="521"/>
      <c r="AW79" s="521"/>
      <c r="AX79" s="521"/>
      <c r="AY79" s="521"/>
      <c r="AZ79" s="521"/>
      <c r="BA79" s="521"/>
      <c r="BB79" s="521"/>
      <c r="BC79" s="521"/>
      <c r="BD79" s="521"/>
      <c r="BE79" s="521"/>
      <c r="BF79" s="521"/>
      <c r="BG79" s="521"/>
      <c r="BH79" s="521"/>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523" t="s">
        <v>406</v>
      </c>
      <c r="B80" s="524"/>
      <c r="C80" s="524"/>
      <c r="D80" s="524"/>
      <c r="E80" s="524"/>
      <c r="F80" s="524"/>
      <c r="G80" s="524"/>
      <c r="H80" s="290"/>
      <c r="I80" s="290"/>
      <c r="J80" s="290"/>
      <c r="K80" s="290"/>
      <c r="L80" s="290"/>
      <c r="M80" s="290"/>
      <c r="N80" s="290"/>
      <c r="O80" s="290"/>
      <c r="P80" s="290"/>
      <c r="Q80" s="290"/>
      <c r="R80" s="290"/>
      <c r="S80" s="290"/>
      <c r="T80" s="290"/>
      <c r="U80" s="290"/>
      <c r="V80" s="290"/>
      <c r="W80" s="290"/>
      <c r="X80" s="290"/>
      <c r="Y80" s="290"/>
      <c r="Z80" s="290"/>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1266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1266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1277</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1267</v>
      </c>
      <c r="F5" s="9"/>
      <c r="G5" s="525"/>
      <c r="H5" s="525"/>
      <c r="I5" s="525"/>
      <c r="J5" s="525"/>
      <c r="K5" s="525"/>
      <c r="L5" s="525"/>
      <c r="M5" s="525"/>
      <c r="N5" s="525"/>
      <c r="O5" s="525"/>
      <c r="P5" s="525"/>
      <c r="Q5" s="525"/>
      <c r="R5" s="525"/>
      <c r="S5" s="525"/>
      <c r="T5" s="525"/>
      <c r="U5" s="11"/>
      <c r="V5" s="525"/>
      <c r="W5" s="525"/>
      <c r="X5" s="525"/>
      <c r="Y5" s="525"/>
      <c r="Z5" s="525"/>
      <c r="AA5" s="525"/>
      <c r="AB5" s="525"/>
      <c r="AC5" s="525"/>
      <c r="AD5" s="525"/>
      <c r="AE5" s="525"/>
      <c r="AF5" s="525"/>
      <c r="AG5" s="525"/>
      <c r="AH5" s="525"/>
      <c r="AI5" s="525"/>
      <c r="AJ5" s="525"/>
      <c r="AK5" s="525"/>
      <c r="AL5" s="525"/>
      <c r="AM5" s="525"/>
      <c r="AN5" s="525"/>
      <c r="AO5" s="525"/>
      <c r="AP5" s="525"/>
      <c r="AQ5" s="525"/>
      <c r="AR5" s="525"/>
      <c r="AS5" s="525"/>
      <c r="AT5" s="525"/>
      <c r="AU5" s="525"/>
      <c r="AV5" s="525"/>
      <c r="AW5" s="525"/>
      <c r="AX5" s="525"/>
      <c r="AY5" s="525"/>
      <c r="AZ5" s="525"/>
      <c r="BA5" s="525"/>
      <c r="BB5" s="525"/>
      <c r="BC5" s="525"/>
      <c r="BD5" s="525"/>
      <c r="BE5" s="525"/>
      <c r="BF5" s="525"/>
      <c r="BG5" s="525"/>
      <c r="BH5" s="52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1268</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712</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958</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1099</v>
      </c>
      <c r="I34" s="704"/>
      <c r="J34" s="704"/>
      <c r="K34" s="704"/>
      <c r="L34" s="704"/>
      <c r="M34" s="704"/>
      <c r="N34" s="704"/>
      <c r="O34" s="704"/>
      <c r="P34" s="704"/>
      <c r="Q34" s="705"/>
      <c r="R34" s="687" t="s">
        <v>220</v>
      </c>
      <c r="S34" s="688"/>
      <c r="T34" s="688"/>
      <c r="U34" s="689"/>
      <c r="V34" s="696" t="s">
        <v>1275</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1257</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4" t="s">
        <v>1274</v>
      </c>
      <c r="B42" s="813" t="s">
        <v>1149</v>
      </c>
      <c r="C42" s="746"/>
      <c r="D42" s="746"/>
      <c r="E42" s="746"/>
      <c r="F42" s="746"/>
      <c r="G42" s="746"/>
      <c r="H42" s="814" t="str">
        <f>IF(ISERROR(VLOOKUP($B42,項目定義!$B:$X,8,FALSE)),"",VLOOKUP($B42,項目定義!$B:$X,8,FALSE))</f>
        <v>プロジェクトナンバ</v>
      </c>
      <c r="I42" s="815"/>
      <c r="J42" s="815"/>
      <c r="K42" s="815"/>
      <c r="L42" s="815"/>
      <c r="M42" s="816"/>
      <c r="N42" s="649" t="str">
        <f>IF($B42="","",VLOOKUP($B42,項目定義!$B:$X,11,FALSE))</f>
        <v>1 :text</v>
      </c>
      <c r="O42" s="644"/>
      <c r="P42" s="644"/>
      <c r="Q42" s="645"/>
      <c r="R42" s="817">
        <f>IF($H42="","",VLOOKUP($B42,項目定義!$B:$X,5,FALSE))</f>
        <v>8</v>
      </c>
      <c r="S42" s="818"/>
      <c r="T42" s="819">
        <f>IF($H42="","",VLOOKUP($B42,項目定義!$B:$X,12,FALSE))</f>
        <v>10</v>
      </c>
      <c r="U42" s="820"/>
      <c r="V42" s="643" t="str">
        <f>IF($H42="","",VLOOKUP($B42,項目定義!$B:$X,13,FALSE))</f>
        <v>3:半角英数</v>
      </c>
      <c r="W42" s="644"/>
      <c r="X42" s="645"/>
      <c r="Y42" s="643" t="str">
        <f>IF($H42="","",VLOOKUP($B42,項目定義!$B:$X,6,FALSE))</f>
        <v>1:不可(NOT NULL)</v>
      </c>
      <c r="Z42" s="644"/>
      <c r="AA42" s="645"/>
      <c r="AB42" s="643" t="str">
        <f>IF($H42="","",VLOOKUP($B42,項目定義!$B:$X,14,FALSE))</f>
        <v>2:短いの可</v>
      </c>
      <c r="AC42" s="644"/>
      <c r="AD42" s="645"/>
      <c r="AE42" s="643" t="str">
        <f>IF($H42="","",VLOOKUP($B42,項目定義!$B:$X,9,FALSE))&amp;""</f>
        <v/>
      </c>
      <c r="AF42" s="644"/>
      <c r="AG42" s="645"/>
      <c r="AH42" s="819" t="str">
        <f>IF($H42="","",VLOOKUP($B42,項目定義!$B:$X,21,FALSE))&amp;""</f>
        <v/>
      </c>
      <c r="AI42" s="821"/>
      <c r="AJ42" s="822"/>
      <c r="AK42" s="648"/>
      <c r="AL42" s="648"/>
      <c r="AM42" s="648"/>
      <c r="AN42" s="823"/>
      <c r="AO42" s="824"/>
      <c r="AP42" s="825"/>
      <c r="AQ42" s="825"/>
      <c r="AR42" s="826"/>
      <c r="AS42" s="521"/>
      <c r="AT42" s="521"/>
      <c r="AU42" s="521"/>
      <c r="AV42" s="521"/>
      <c r="AW42" s="521"/>
      <c r="AX42" s="521"/>
      <c r="AY42" s="521"/>
      <c r="AZ42" s="521"/>
      <c r="BA42" s="521"/>
      <c r="BB42" s="521"/>
      <c r="BC42" s="521"/>
      <c r="BD42" s="521"/>
      <c r="BE42" s="521"/>
      <c r="BF42" s="521"/>
      <c r="BG42" s="521"/>
      <c r="BH42" s="521"/>
      <c r="BI42" s="99"/>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1273</v>
      </c>
      <c r="B43" s="813" t="s">
        <v>1151</v>
      </c>
      <c r="C43" s="746"/>
      <c r="D43" s="746"/>
      <c r="E43" s="746"/>
      <c r="F43" s="746"/>
      <c r="G43" s="746"/>
      <c r="H43" s="814" t="str">
        <f>IF(ISERROR(VLOOKUP($B43,項目定義!$B:$X,8,FALSE)),"",VLOOKUP($B43,項目定義!$B:$X,8,FALSE))</f>
        <v>枝番ナンバ</v>
      </c>
      <c r="I43" s="815"/>
      <c r="J43" s="815"/>
      <c r="K43" s="815"/>
      <c r="L43" s="815"/>
      <c r="M43" s="816"/>
      <c r="N43" s="649" t="str">
        <f>IF($B43="","",VLOOKUP($B43,項目定義!$B:$X,11,FALSE))</f>
        <v>1 :text</v>
      </c>
      <c r="O43" s="644"/>
      <c r="P43" s="644"/>
      <c r="Q43" s="645"/>
      <c r="R43" s="817">
        <f>IF($H43="","",VLOOKUP($B43,項目定義!$B:$X,5,FALSE))</f>
        <v>8</v>
      </c>
      <c r="S43" s="818"/>
      <c r="T43" s="827">
        <f>IF($H43="","",VLOOKUP($B43,項目定義!$B:$X,12,FALSE))</f>
        <v>10</v>
      </c>
      <c r="U43" s="642"/>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521"/>
      <c r="AT43" s="521"/>
      <c r="AU43" s="521"/>
      <c r="AV43" s="521"/>
      <c r="AW43" s="636" t="s">
        <v>983</v>
      </c>
      <c r="AX43" s="637"/>
      <c r="AY43" s="637"/>
      <c r="AZ43" s="637"/>
      <c r="BA43" s="637"/>
      <c r="BB43" s="637"/>
      <c r="BC43" s="521"/>
      <c r="BD43" s="521"/>
      <c r="BE43" s="521"/>
      <c r="BF43" s="521"/>
      <c r="BG43" s="521"/>
      <c r="BH43" s="521"/>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1152</v>
      </c>
      <c r="C44" s="746"/>
      <c r="D44" s="746"/>
      <c r="E44" s="746"/>
      <c r="F44" s="746"/>
      <c r="G44" s="746"/>
      <c r="H44" s="814" t="str">
        <f>IF(ISERROR(VLOOKUP($B44,項目定義!$B:$X,8,FALSE)),"",VLOOKUP($B44,項目定義!$B:$X,8,FALSE))</f>
        <v>製版・案件名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521"/>
      <c r="AT44" s="521"/>
      <c r="AU44" s="521"/>
      <c r="AV44" s="521"/>
      <c r="AW44" s="813" t="s">
        <v>1180</v>
      </c>
      <c r="AX44" s="746"/>
      <c r="AY44" s="746"/>
      <c r="AZ44" s="746"/>
      <c r="BA44" s="746"/>
      <c r="BB44" s="746"/>
      <c r="BC44" s="521"/>
      <c r="BD44" s="521"/>
      <c r="BE44" s="521"/>
      <c r="BF44" s="521"/>
      <c r="BG44" s="521"/>
      <c r="BH44" s="521"/>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1191</v>
      </c>
      <c r="C45" s="746"/>
      <c r="D45" s="746"/>
      <c r="E45" s="746"/>
      <c r="F45" s="746"/>
      <c r="G45" s="746"/>
      <c r="H45" s="814" t="str">
        <f>IF(ISERROR(VLOOKUP($B45,項目定義!$B:$X,8,FALSE)),"",VLOOKUP($B45,項目定義!$B:$X,8,FALSE))</f>
        <v>社員名</v>
      </c>
      <c r="I45" s="815"/>
      <c r="J45" s="815"/>
      <c r="K45" s="815"/>
      <c r="L45" s="815"/>
      <c r="M45" s="816"/>
      <c r="N45" s="649" t="str">
        <f>IF($B45="","",VLOOKUP($B45,項目定義!$B:$X,11,FALSE))</f>
        <v>1 :text</v>
      </c>
      <c r="O45" s="644"/>
      <c r="P45" s="644"/>
      <c r="Q45" s="645"/>
      <c r="R45" s="817">
        <f>IF($H45="","",VLOOKUP($B45,項目定義!$B:$X,5,FALSE))</f>
        <v>60</v>
      </c>
      <c r="S45" s="818"/>
      <c r="T45" s="827">
        <f>IF($H45="","",VLOOKUP($B45,項目定義!$B:$X,12,FALSE))</f>
        <v>62</v>
      </c>
      <c r="U45" s="642"/>
      <c r="V45" s="643" t="str">
        <f>IF($H45="","",VLOOKUP($B45,項目定義!$B:$X,13,FALSE))</f>
        <v>9:ALL OK</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521"/>
      <c r="AT45" s="521"/>
      <c r="AU45" s="521"/>
      <c r="AV45" s="521"/>
      <c r="AW45" s="521"/>
      <c r="AX45" s="521"/>
      <c r="AY45" s="521"/>
      <c r="AZ45" s="521"/>
      <c r="BA45" s="521"/>
      <c r="BB45" s="521"/>
      <c r="BC45" s="521"/>
      <c r="BD45" s="521"/>
      <c r="BE45" s="521"/>
      <c r="BF45" s="521"/>
      <c r="BG45" s="521"/>
      <c r="BH45" s="521"/>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127</v>
      </c>
      <c r="B46" s="813" t="s">
        <v>946</v>
      </c>
      <c r="C46" s="746"/>
      <c r="D46" s="746"/>
      <c r="E46" s="746"/>
      <c r="F46" s="746"/>
      <c r="G46" s="746"/>
      <c r="H46" s="814" t="str">
        <f>IF(ISERROR(VLOOKUP($B46,項目定義!$B:$X,8,FALSE)),"",VLOOKUP($B46,項目定義!$B:$X,8,FALSE))</f>
        <v>工程番号</v>
      </c>
      <c r="I46" s="815"/>
      <c r="J46" s="815"/>
      <c r="K46" s="815"/>
      <c r="L46" s="815"/>
      <c r="M46" s="816"/>
      <c r="N46" s="649" t="str">
        <f>IF($B46="","",VLOOKUP($B46,項目定義!$B:$X,11,FALSE))</f>
        <v>1 :text</v>
      </c>
      <c r="O46" s="644"/>
      <c r="P46" s="644"/>
      <c r="Q46" s="645"/>
      <c r="R46" s="817">
        <f>IF($H46="","",VLOOKUP($B46,項目定義!$B:$X,5,FALSE))</f>
        <v>6</v>
      </c>
      <c r="S46" s="818"/>
      <c r="T46" s="827">
        <f>IF($H46="","",VLOOKUP($B46,項目定義!$B:$X,12,FALSE))</f>
        <v>8</v>
      </c>
      <c r="U46" s="642"/>
      <c r="V46" s="643" t="str">
        <f>IF($H46="","",VLOOKUP($B46,項目定義!$B:$X,13,FALSE))</f>
        <v>3:半角英数</v>
      </c>
      <c r="W46" s="644"/>
      <c r="X46" s="645"/>
      <c r="Y46" s="643" t="str">
        <f>IF($H46="","",VLOOKUP($B46,項目定義!$B:$X,6,FALSE))</f>
        <v>1:不可(NOT NULL)</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521"/>
      <c r="AT46" s="521"/>
      <c r="AU46" s="521"/>
      <c r="AV46" s="521"/>
      <c r="AW46" s="521"/>
      <c r="AX46" s="521"/>
      <c r="AY46" s="521"/>
      <c r="AZ46" s="521"/>
      <c r="BA46" s="521"/>
      <c r="BB46" s="521"/>
      <c r="BC46" s="521"/>
      <c r="BD46" s="521"/>
      <c r="BE46" s="521"/>
      <c r="BF46" s="521"/>
      <c r="BG46" s="521"/>
      <c r="BH46" s="521"/>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t="s">
        <v>128</v>
      </c>
      <c r="B47" s="813" t="s">
        <v>947</v>
      </c>
      <c r="C47" s="746"/>
      <c r="D47" s="746"/>
      <c r="E47" s="746"/>
      <c r="F47" s="746"/>
      <c r="G47" s="746"/>
      <c r="H47" s="814" t="str">
        <f>IF(ISERROR(VLOOKUP($B47,項目定義!$B:$X,8,FALSE)),"",VLOOKUP($B47,項目定義!$B:$X,8,FALSE))</f>
        <v>工程名</v>
      </c>
      <c r="I47" s="815"/>
      <c r="J47" s="815"/>
      <c r="K47" s="815"/>
      <c r="L47" s="815"/>
      <c r="M47" s="816"/>
      <c r="N47" s="649" t="str">
        <f>IF($B47="","",VLOOKUP($B47,項目定義!$B:$X,11,FALSE))</f>
        <v>1 :text</v>
      </c>
      <c r="O47" s="644"/>
      <c r="P47" s="644"/>
      <c r="Q47" s="645"/>
      <c r="R47" s="817">
        <f>IF($H47="","",VLOOKUP($B47,項目定義!$B:$X,5,FALSE))</f>
        <v>60</v>
      </c>
      <c r="S47" s="818"/>
      <c r="T47" s="827">
        <f>IF($H47="","",VLOOKUP($B47,項目定義!$B:$X,12,FALSE))</f>
        <v>62</v>
      </c>
      <c r="U47" s="642"/>
      <c r="V47" s="643" t="str">
        <f>IF($H47="","",VLOOKUP($B47,項目定義!$B:$X,13,FALSE))</f>
        <v>9:ALL OK</v>
      </c>
      <c r="W47" s="644"/>
      <c r="X47" s="645"/>
      <c r="Y47" s="643" t="str">
        <f>IF($H47="","",VLOOKUP($B47,項目定義!$B:$X,6,FALSE))</f>
        <v>1:不可(NOT NULL)</v>
      </c>
      <c r="Z47" s="644"/>
      <c r="AA47" s="645"/>
      <c r="AB47" s="643" t="str">
        <f>IF($H47="","",VLOOKUP($B47,項目定義!$B:$X,14,FALSE))</f>
        <v>2:短いの可</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521"/>
      <c r="AT47" s="521"/>
      <c r="AU47" s="521"/>
      <c r="AV47" s="521"/>
      <c r="AW47" s="521"/>
      <c r="AX47" s="521"/>
      <c r="AY47" s="521"/>
      <c r="AZ47" s="521"/>
      <c r="BA47" s="521"/>
      <c r="BB47" s="521"/>
      <c r="BC47" s="521"/>
      <c r="BD47" s="521"/>
      <c r="BE47" s="521"/>
      <c r="BF47" s="521"/>
      <c r="BG47" s="521"/>
      <c r="BH47" s="521"/>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129</v>
      </c>
      <c r="B48" s="813" t="s">
        <v>1128</v>
      </c>
      <c r="C48" s="746"/>
      <c r="D48" s="746"/>
      <c r="E48" s="746"/>
      <c r="F48" s="746"/>
      <c r="G48" s="746"/>
      <c r="H48" s="814" t="str">
        <f>IF(ISERROR(VLOOKUP($B48,項目定義!$B:$X,8,FALSE)),"",VLOOKUP($B48,項目定義!$B:$X,8,FALSE))</f>
        <v>作業日付</v>
      </c>
      <c r="I48" s="815"/>
      <c r="J48" s="815"/>
      <c r="K48" s="815"/>
      <c r="L48" s="815"/>
      <c r="M48" s="816"/>
      <c r="N48" s="649" t="str">
        <f>IF($B48="","",VLOOKUP($B48,項目定義!$B:$X,11,FALSE))</f>
        <v>3 :日付</v>
      </c>
      <c r="O48" s="644"/>
      <c r="P48" s="644"/>
      <c r="Q48" s="645"/>
      <c r="R48" s="817">
        <f>IF($H48="","",VLOOKUP($B48,項目定義!$B:$X,5,FALSE))</f>
        <v>10</v>
      </c>
      <c r="S48" s="818"/>
      <c r="T48" s="827">
        <f>IF($H48="","",VLOOKUP($B48,項目定義!$B:$X,12,FALSE))</f>
        <v>12</v>
      </c>
      <c r="U48" s="642"/>
      <c r="V48" s="643" t="str">
        <f>IF($H48="","",VLOOKUP($B48,項目定義!$B:$X,13,FALSE))</f>
        <v>5:半角英数記号</v>
      </c>
      <c r="W48" s="644"/>
      <c r="X48" s="645"/>
      <c r="Y48" s="643" t="str">
        <f>IF($H48="","",VLOOKUP($B48,項目定義!$B:$X,6,FALSE))</f>
        <v>1:不可(NOT NULL)</v>
      </c>
      <c r="Z48" s="644"/>
      <c r="AA48" s="645"/>
      <c r="AB48" s="643" t="str">
        <f>IF($H48="","",VLOOKUP($B48,項目定義!$B:$X,14,FALSE))</f>
        <v>2:短いの可</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521"/>
      <c r="AT48" s="521"/>
      <c r="AU48" s="521"/>
      <c r="AV48" s="521"/>
      <c r="AW48" s="521"/>
      <c r="AX48" s="521"/>
      <c r="AY48" s="521"/>
      <c r="AZ48" s="521"/>
      <c r="BA48" s="521"/>
      <c r="BB48" s="521"/>
      <c r="BC48" s="521"/>
      <c r="BD48" s="521"/>
      <c r="BE48" s="521"/>
      <c r="BF48" s="521"/>
      <c r="BG48" s="521"/>
      <c r="BH48" s="521"/>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t="s">
        <v>130</v>
      </c>
      <c r="B49" s="813" t="s">
        <v>1157</v>
      </c>
      <c r="C49" s="746"/>
      <c r="D49" s="746"/>
      <c r="E49" s="746"/>
      <c r="F49" s="746"/>
      <c r="G49" s="746"/>
      <c r="H49" s="814" t="str">
        <f>IF(ISERROR(VLOOKUP($B49,項目定義!$B:$X,8,FALSE)),"",VLOOKUP($B49,項目定義!$B:$X,8,FALSE))</f>
        <v>定時時間</v>
      </c>
      <c r="I49" s="815"/>
      <c r="J49" s="815"/>
      <c r="K49" s="815"/>
      <c r="L49" s="815"/>
      <c r="M49" s="816"/>
      <c r="N49" s="649" t="str">
        <f>IF($B49="","",VLOOKUP($B49,項目定義!$B:$X,11,FALSE))</f>
        <v>1 :text</v>
      </c>
      <c r="O49" s="644"/>
      <c r="P49" s="644"/>
      <c r="Q49" s="645"/>
      <c r="R49" s="817">
        <f>IF($H49="","",VLOOKUP($B49,項目定義!$B:$X,5,FALSE))</f>
        <v>10</v>
      </c>
      <c r="S49" s="818"/>
      <c r="T49" s="827">
        <f>IF($H49="","",VLOOKUP($B49,項目定義!$B:$X,12,FALSE))</f>
        <v>12</v>
      </c>
      <c r="U49" s="642"/>
      <c r="V49" s="643" t="str">
        <f>IF($H49="","",VLOOKUP($B49,項目定義!$B:$X,13,FALSE))</f>
        <v>5:半角英数記号</v>
      </c>
      <c r="W49" s="644"/>
      <c r="X49" s="645"/>
      <c r="Y49" s="643" t="str">
        <f>IF($H49="","",VLOOKUP($B49,項目定義!$B:$X,6,FALSE))</f>
        <v>1:不可(NOT NULL)</v>
      </c>
      <c r="Z49" s="644"/>
      <c r="AA49" s="645"/>
      <c r="AB49" s="643" t="str">
        <f>IF($H49="","",VLOOKUP($B49,項目定義!$B:$X,14,FALSE))</f>
        <v>2:短いの可</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521"/>
      <c r="AT49" s="521"/>
      <c r="AU49" s="521"/>
      <c r="AV49" s="521"/>
      <c r="AW49" s="521"/>
      <c r="AX49" s="521"/>
      <c r="AY49" s="521"/>
      <c r="AZ49" s="521"/>
      <c r="BA49" s="521"/>
      <c r="BB49" s="521"/>
      <c r="BC49" s="521"/>
      <c r="BD49" s="521"/>
      <c r="BE49" s="521"/>
      <c r="BF49" s="521"/>
      <c r="BG49" s="521"/>
      <c r="BH49" s="521"/>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131</v>
      </c>
      <c r="B50" s="813" t="s">
        <v>1129</v>
      </c>
      <c r="C50" s="746"/>
      <c r="D50" s="746"/>
      <c r="E50" s="746"/>
      <c r="F50" s="746"/>
      <c r="G50" s="746"/>
      <c r="H50" s="814" t="str">
        <f>IF(ISERROR(VLOOKUP($B50,項目定義!$B:$X,8,FALSE)),"",VLOOKUP($B50,項目定義!$B:$X,8,FALSE))</f>
        <v>残業時間</v>
      </c>
      <c r="I50" s="815"/>
      <c r="J50" s="815"/>
      <c r="K50" s="815"/>
      <c r="L50" s="815"/>
      <c r="M50" s="816"/>
      <c r="N50" s="649" t="str">
        <f>IF($B50="","",VLOOKUP($B50,項目定義!$B:$X,11,FALSE))</f>
        <v>1 :text</v>
      </c>
      <c r="O50" s="644"/>
      <c r="P50" s="644"/>
      <c r="Q50" s="645"/>
      <c r="R50" s="817">
        <f>IF($H50="","",VLOOKUP($B50,項目定義!$B:$X,5,FALSE))</f>
        <v>10</v>
      </c>
      <c r="S50" s="818"/>
      <c r="T50" s="827">
        <f>IF($H50="","",VLOOKUP($B50,項目定義!$B:$X,12,FALSE))</f>
        <v>12</v>
      </c>
      <c r="U50" s="642"/>
      <c r="V50" s="643" t="str">
        <f>IF($H50="","",VLOOKUP($B50,項目定義!$B:$X,13,FALSE))</f>
        <v>5:半角英数記号</v>
      </c>
      <c r="W50" s="644"/>
      <c r="X50" s="645"/>
      <c r="Y50" s="643" t="str">
        <f>IF($H50="","",VLOOKUP($B50,項目定義!$B:$X,6,FALSE))</f>
        <v>1:不可(NOT NULL)</v>
      </c>
      <c r="Z50" s="644"/>
      <c r="AA50" s="645"/>
      <c r="AB50" s="643" t="str">
        <f>IF($H50="","",VLOOKUP($B50,項目定義!$B:$X,14,FALSE))</f>
        <v>2:短いの可</v>
      </c>
      <c r="AC50" s="644"/>
      <c r="AD50" s="645"/>
      <c r="AE50" s="643">
        <v>0</v>
      </c>
      <c r="AF50" s="644"/>
      <c r="AG50" s="645"/>
      <c r="AH50" s="819" t="str">
        <f>IF($H50="","",VLOOKUP($B50,項目定義!$B:$X,21,FALSE))&amp;""</f>
        <v/>
      </c>
      <c r="AI50" s="821"/>
      <c r="AJ50" s="822"/>
      <c r="AK50" s="648"/>
      <c r="AL50" s="648"/>
      <c r="AM50" s="648"/>
      <c r="AN50" s="823"/>
      <c r="AO50" s="824"/>
      <c r="AP50" s="825"/>
      <c r="AQ50" s="825"/>
      <c r="AR50" s="826"/>
      <c r="AS50" s="521"/>
      <c r="AT50" s="521"/>
      <c r="AU50" s="521"/>
      <c r="AV50" s="521"/>
      <c r="AW50" s="521"/>
      <c r="AX50" s="521"/>
      <c r="AY50" s="521"/>
      <c r="AZ50" s="521"/>
      <c r="BA50" s="521"/>
      <c r="BB50" s="521"/>
      <c r="BC50" s="521"/>
      <c r="BD50" s="521"/>
      <c r="BE50" s="521"/>
      <c r="BF50" s="521"/>
      <c r="BG50" s="521"/>
      <c r="BH50" s="521"/>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521"/>
      <c r="AT51" s="521"/>
      <c r="AU51" s="521"/>
      <c r="AV51" s="521"/>
      <c r="AW51" s="521"/>
      <c r="AX51" s="521"/>
      <c r="AY51" s="521"/>
      <c r="AZ51" s="521"/>
      <c r="BA51" s="521"/>
      <c r="BB51" s="521"/>
      <c r="BC51" s="521"/>
      <c r="BD51" s="521"/>
      <c r="BE51" s="521"/>
      <c r="BF51" s="521"/>
      <c r="BG51" s="521"/>
      <c r="BH51" s="521"/>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521"/>
      <c r="AT52" s="521"/>
      <c r="AU52" s="521"/>
      <c r="AV52" s="521"/>
      <c r="AW52" s="521"/>
      <c r="AX52" s="521"/>
      <c r="AY52" s="521"/>
      <c r="AZ52" s="521"/>
      <c r="BA52" s="521"/>
      <c r="BB52" s="521"/>
      <c r="BC52" s="521"/>
      <c r="BD52" s="521"/>
      <c r="BE52" s="521"/>
      <c r="BF52" s="521"/>
      <c r="BG52" s="521"/>
      <c r="BH52" s="521"/>
      <c r="BI52" s="99"/>
      <c r="BK52" s="516"/>
      <c r="BL52" s="516"/>
      <c r="BM52" s="516"/>
      <c r="BN52" s="516"/>
      <c r="BO52" s="516"/>
      <c r="BP52" s="516"/>
      <c r="BQ52" s="516"/>
      <c r="BR52" s="516"/>
      <c r="BS52" s="516"/>
      <c r="BT52" s="516"/>
      <c r="BU52" s="516"/>
      <c r="BV52" s="516"/>
      <c r="BW52" s="516"/>
      <c r="BX52" s="516"/>
      <c r="BY52" s="516"/>
      <c r="BZ52" s="516"/>
      <c r="CA52" s="516"/>
      <c r="CB52" s="516"/>
      <c r="CC52" s="516"/>
      <c r="CD52" s="516"/>
      <c r="CE52" s="516"/>
      <c r="CF52" s="516"/>
      <c r="CG52" s="516"/>
      <c r="CH52" s="51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521"/>
      <c r="AT53" s="521"/>
      <c r="AU53" s="521"/>
      <c r="AV53" s="521"/>
      <c r="AW53" s="521"/>
      <c r="AX53" s="521"/>
      <c r="AY53" s="521"/>
      <c r="AZ53" s="521"/>
      <c r="BA53" s="521"/>
      <c r="BB53" s="521"/>
      <c r="BC53" s="521"/>
      <c r="BD53" s="521"/>
      <c r="BE53" s="521"/>
      <c r="BF53" s="521"/>
      <c r="BG53" s="521"/>
      <c r="BH53" s="521"/>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521"/>
      <c r="AT54" s="521"/>
      <c r="AU54" s="521"/>
      <c r="AV54" s="521"/>
      <c r="AW54" s="521"/>
      <c r="AX54" s="521"/>
      <c r="AY54" s="521"/>
      <c r="AZ54" s="521"/>
      <c r="BA54" s="521"/>
      <c r="BB54" s="521"/>
      <c r="BC54" s="521"/>
      <c r="BD54" s="521"/>
      <c r="BE54" s="521"/>
      <c r="BF54" s="521"/>
      <c r="BG54" s="521"/>
      <c r="BH54" s="521"/>
      <c r="BI54" s="99"/>
      <c r="BK54" s="763" t="s">
        <v>1258</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521"/>
      <c r="AT55" s="521"/>
      <c r="AU55" s="521"/>
      <c r="AV55" s="521"/>
      <c r="AW55" s="521"/>
      <c r="AX55" s="521"/>
      <c r="AY55" s="521"/>
      <c r="AZ55" s="521"/>
      <c r="BA55" s="521"/>
      <c r="BB55" s="521"/>
      <c r="BC55" s="521"/>
      <c r="BD55" s="521"/>
      <c r="BE55" s="521"/>
      <c r="BF55" s="521"/>
      <c r="BG55" s="521"/>
      <c r="BH55" s="521"/>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521"/>
      <c r="AT56" s="521"/>
      <c r="AU56" s="521"/>
      <c r="AV56" s="521"/>
      <c r="AW56" s="521"/>
      <c r="AX56" s="521"/>
      <c r="AY56" s="521"/>
      <c r="AZ56" s="521"/>
      <c r="BA56" s="521"/>
      <c r="BB56" s="521"/>
      <c r="BC56" s="521"/>
      <c r="BD56" s="521"/>
      <c r="BE56" s="521"/>
      <c r="BF56" s="521"/>
      <c r="BG56" s="521"/>
      <c r="BH56" s="521"/>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521"/>
      <c r="AT57" s="521"/>
      <c r="AU57" s="521"/>
      <c r="AV57" s="521"/>
      <c r="AW57" s="521"/>
      <c r="AX57" s="521"/>
      <c r="AY57" s="521"/>
      <c r="AZ57" s="521"/>
      <c r="BA57" s="521"/>
      <c r="BB57" s="521"/>
      <c r="BC57" s="521"/>
      <c r="BD57" s="521"/>
      <c r="BE57" s="521"/>
      <c r="BF57" s="521"/>
      <c r="BG57" s="521"/>
      <c r="BH57" s="521"/>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650"/>
      <c r="C58" s="651"/>
      <c r="D58" s="651"/>
      <c r="E58" s="651"/>
      <c r="F58" s="651"/>
      <c r="G58" s="651"/>
      <c r="H58" s="835" t="str">
        <f>IF(ISERROR(VLOOKUP($B58,項目定義!$B:$X,8,FALSE)),"",VLOOKUP($B58,項目定義!$B:$X,8,FALSE))</f>
        <v/>
      </c>
      <c r="I58" s="836"/>
      <c r="J58" s="836"/>
      <c r="K58" s="836"/>
      <c r="L58" s="836"/>
      <c r="M58" s="837"/>
      <c r="N58" s="657" t="str">
        <f>IF($B58="","",VLOOKUP($B58,項目定義!$B:$X,11,FALSE))</f>
        <v/>
      </c>
      <c r="O58" s="658"/>
      <c r="P58" s="658"/>
      <c r="Q58" s="838"/>
      <c r="R58" s="839" t="str">
        <f>IF($H58="","",VLOOKUP($B58,項目定義!$B:$X,5,FALSE))</f>
        <v/>
      </c>
      <c r="S58" s="840"/>
      <c r="T58" s="841"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8" t="str">
        <f>IF($H58="","",VLOOKUP($B58,項目定義!$B:$X,21,FALSE))&amp;""</f>
        <v/>
      </c>
      <c r="AI58" s="829"/>
      <c r="AJ58" s="830"/>
      <c r="AK58" s="662"/>
      <c r="AL58" s="662"/>
      <c r="AM58" s="662"/>
      <c r="AN58" s="831"/>
      <c r="AO58" s="832"/>
      <c r="AP58" s="833"/>
      <c r="AQ58" s="833"/>
      <c r="AR58" s="834"/>
      <c r="AS58" s="521"/>
      <c r="AT58" s="521"/>
      <c r="AU58" s="521"/>
      <c r="AV58" s="521"/>
      <c r="AW58" s="521"/>
      <c r="AX58" s="521"/>
      <c r="AY58" s="521"/>
      <c r="AZ58" s="521"/>
      <c r="BA58" s="521"/>
      <c r="BB58" s="521"/>
      <c r="BC58" s="521"/>
      <c r="BD58" s="521"/>
      <c r="BE58" s="521"/>
      <c r="BF58" s="521"/>
      <c r="BG58" s="521"/>
      <c r="BH58" s="521"/>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36"/>
      <c r="C61" s="637"/>
      <c r="D61" s="637"/>
      <c r="E61" s="637"/>
      <c r="F61" s="637"/>
      <c r="G61" s="637"/>
      <c r="H61" s="853"/>
      <c r="I61" s="854"/>
      <c r="J61" s="854"/>
      <c r="K61" s="854"/>
      <c r="L61" s="854"/>
      <c r="M61" s="854"/>
      <c r="N61" s="854"/>
      <c r="O61" s="854"/>
      <c r="P61" s="855"/>
      <c r="Q61" s="856"/>
      <c r="R61" s="857"/>
      <c r="S61" s="857"/>
      <c r="T61" s="857"/>
      <c r="U61" s="857"/>
      <c r="V61" s="857"/>
      <c r="W61" s="857"/>
      <c r="X61" s="858"/>
      <c r="Y61" s="521"/>
      <c r="Z61" s="521"/>
      <c r="AA61" s="521"/>
      <c r="AB61" s="521"/>
      <c r="AC61" s="521"/>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813"/>
      <c r="C62" s="746"/>
      <c r="D62" s="746"/>
      <c r="E62" s="746"/>
      <c r="F62" s="746"/>
      <c r="G62" s="746"/>
      <c r="H62" s="859"/>
      <c r="I62" s="639"/>
      <c r="J62" s="639"/>
      <c r="K62" s="639"/>
      <c r="L62" s="639"/>
      <c r="M62" s="639"/>
      <c r="N62" s="639"/>
      <c r="O62" s="639"/>
      <c r="P62" s="843"/>
      <c r="Q62" s="844"/>
      <c r="R62" s="845"/>
      <c r="S62" s="845"/>
      <c r="T62" s="845"/>
      <c r="U62" s="845"/>
      <c r="V62" s="845"/>
      <c r="W62" s="845"/>
      <c r="X62" s="846"/>
      <c r="Y62" s="521"/>
      <c r="Z62" s="521"/>
      <c r="AA62" s="521"/>
      <c r="AB62" s="521"/>
      <c r="AC62" s="521"/>
      <c r="AD62" s="521"/>
      <c r="AE62" s="97"/>
      <c r="AF62" s="521"/>
      <c r="AG62" s="521"/>
      <c r="AH62" s="521"/>
      <c r="AI62" s="98"/>
      <c r="AJ62" s="98"/>
      <c r="AK62" s="521"/>
      <c r="AL62" s="521"/>
      <c r="AM62" s="521"/>
      <c r="AN62" s="521"/>
      <c r="AO62" s="521"/>
      <c r="AP62" s="521"/>
      <c r="AQ62" s="521"/>
      <c r="AR62" s="521"/>
      <c r="AS62" s="521"/>
      <c r="AT62" s="521"/>
      <c r="AU62" s="521"/>
      <c r="AV62" s="521"/>
      <c r="AW62" s="521"/>
      <c r="AX62" s="521"/>
      <c r="AY62" s="521"/>
      <c r="AZ62" s="521"/>
      <c r="BA62" s="521"/>
      <c r="BB62" s="521"/>
      <c r="BC62" s="521"/>
      <c r="BD62" s="521"/>
      <c r="BE62" s="521"/>
      <c r="BF62" s="521"/>
      <c r="BG62" s="521"/>
      <c r="BH62" s="521"/>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69" t="s">
        <v>125</v>
      </c>
      <c r="B63" s="813"/>
      <c r="C63" s="746"/>
      <c r="D63" s="746"/>
      <c r="E63" s="746"/>
      <c r="F63" s="746"/>
      <c r="G63" s="746"/>
      <c r="H63" s="842"/>
      <c r="I63" s="639"/>
      <c r="J63" s="639"/>
      <c r="K63" s="639"/>
      <c r="L63" s="639"/>
      <c r="M63" s="639"/>
      <c r="N63" s="639"/>
      <c r="O63" s="639"/>
      <c r="P63" s="843"/>
      <c r="Q63" s="844"/>
      <c r="R63" s="845"/>
      <c r="S63" s="845"/>
      <c r="T63" s="845"/>
      <c r="U63" s="845"/>
      <c r="V63" s="845"/>
      <c r="W63" s="845"/>
      <c r="X63" s="846"/>
      <c r="Y63" s="521"/>
      <c r="Z63" s="521"/>
      <c r="AA63" s="521"/>
      <c r="AB63" s="521"/>
      <c r="AC63" s="521"/>
      <c r="AD63" s="521"/>
      <c r="AE63" s="97"/>
      <c r="AF63" s="521"/>
      <c r="AG63" s="521"/>
      <c r="AH63" s="521"/>
      <c r="AI63" s="98"/>
      <c r="AJ63" s="98"/>
      <c r="AK63" s="521"/>
      <c r="AL63" s="521"/>
      <c r="AM63" s="521"/>
      <c r="AN63" s="521"/>
      <c r="AO63" s="521"/>
      <c r="AP63" s="521"/>
      <c r="AQ63" s="521"/>
      <c r="AR63" s="521"/>
      <c r="AS63" s="521"/>
      <c r="AT63" s="521"/>
      <c r="AU63" s="521"/>
      <c r="AV63" s="521"/>
      <c r="AW63" s="521"/>
      <c r="AX63" s="521"/>
      <c r="AY63" s="521"/>
      <c r="AZ63" s="521"/>
      <c r="BA63" s="521"/>
      <c r="BB63" s="521"/>
      <c r="BC63" s="521"/>
      <c r="BD63" s="521"/>
      <c r="BE63" s="521"/>
      <c r="BF63" s="521"/>
      <c r="BG63" s="521"/>
      <c r="BH63" s="521"/>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69" t="s">
        <v>126</v>
      </c>
      <c r="B64" s="813"/>
      <c r="C64" s="746"/>
      <c r="D64" s="746"/>
      <c r="E64" s="746"/>
      <c r="F64" s="746"/>
      <c r="G64" s="746"/>
      <c r="H64" s="842"/>
      <c r="I64" s="639"/>
      <c r="J64" s="639"/>
      <c r="K64" s="639"/>
      <c r="L64" s="639"/>
      <c r="M64" s="639"/>
      <c r="N64" s="639"/>
      <c r="O64" s="639"/>
      <c r="P64" s="843"/>
      <c r="Q64" s="844"/>
      <c r="R64" s="845"/>
      <c r="S64" s="845"/>
      <c r="T64" s="845"/>
      <c r="U64" s="845"/>
      <c r="V64" s="845"/>
      <c r="W64" s="845"/>
      <c r="X64" s="846"/>
      <c r="Y64" s="521"/>
      <c r="Z64" s="521"/>
      <c r="AA64" s="521"/>
      <c r="AB64" s="521"/>
      <c r="AC64" s="521"/>
      <c r="AD64" s="521"/>
      <c r="AE64" s="97"/>
      <c r="AF64" s="521"/>
      <c r="AG64" s="521"/>
      <c r="AH64" s="521"/>
      <c r="AI64" s="98"/>
      <c r="AJ64" s="98"/>
      <c r="AK64" s="521"/>
      <c r="AL64" s="521"/>
      <c r="AM64" s="521"/>
      <c r="AN64" s="521"/>
      <c r="AO64" s="521"/>
      <c r="AP64" s="521"/>
      <c r="AQ64" s="521"/>
      <c r="AR64" s="521"/>
      <c r="AS64" s="521"/>
      <c r="AT64" s="521"/>
      <c r="AU64" s="521"/>
      <c r="AV64" s="521"/>
      <c r="AW64" s="521"/>
      <c r="AX64" s="521"/>
      <c r="AY64" s="521"/>
      <c r="AZ64" s="521"/>
      <c r="BA64" s="521"/>
      <c r="BB64" s="521"/>
      <c r="BC64" s="521"/>
      <c r="BD64" s="521"/>
      <c r="BE64" s="521"/>
      <c r="BF64" s="521"/>
      <c r="BG64" s="521"/>
      <c r="BH64" s="521"/>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127</v>
      </c>
      <c r="B65" s="813"/>
      <c r="C65" s="746"/>
      <c r="D65" s="746"/>
      <c r="E65" s="746"/>
      <c r="F65" s="746"/>
      <c r="G65" s="746"/>
      <c r="H65" s="847"/>
      <c r="I65" s="848"/>
      <c r="J65" s="848"/>
      <c r="K65" s="848"/>
      <c r="L65" s="848"/>
      <c r="M65" s="848"/>
      <c r="N65" s="848"/>
      <c r="O65" s="848"/>
      <c r="P65" s="849"/>
      <c r="Q65" s="850"/>
      <c r="R65" s="851"/>
      <c r="S65" s="851"/>
      <c r="T65" s="851"/>
      <c r="U65" s="851"/>
      <c r="V65" s="851"/>
      <c r="W65" s="851"/>
      <c r="X65" s="852"/>
      <c r="Y65" s="522"/>
      <c r="Z65" s="522"/>
      <c r="AA65" s="522"/>
      <c r="AB65" s="522"/>
      <c r="AC65" s="522"/>
      <c r="AD65" s="522"/>
      <c r="AE65" s="165"/>
      <c r="AF65" s="522"/>
      <c r="AG65" s="522"/>
      <c r="AH65" s="522"/>
      <c r="AI65" s="98"/>
      <c r="AJ65" s="98"/>
      <c r="AK65" s="521"/>
      <c r="AL65" s="521"/>
      <c r="AM65" s="521"/>
      <c r="AN65" s="521"/>
      <c r="AO65" s="521"/>
      <c r="AP65" s="521"/>
      <c r="AQ65" s="521"/>
      <c r="AR65" s="521"/>
      <c r="AS65" s="521"/>
      <c r="AT65" s="521"/>
      <c r="AU65" s="521"/>
      <c r="AV65" s="521"/>
      <c r="AW65" s="521"/>
      <c r="AX65" s="521"/>
      <c r="AY65" s="521"/>
      <c r="AZ65" s="521"/>
      <c r="BA65" s="521"/>
      <c r="BB65" s="521"/>
      <c r="BC65" s="521"/>
      <c r="BD65" s="521"/>
      <c r="BE65" s="521"/>
      <c r="BF65" s="521"/>
      <c r="BG65" s="521"/>
      <c r="BH65" s="521"/>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37"/>
      <c r="B69" s="38"/>
      <c r="C69" s="38"/>
      <c r="D69" s="38"/>
      <c r="E69" s="38"/>
      <c r="F69" s="38"/>
      <c r="G69" s="38"/>
      <c r="H69" s="38"/>
      <c r="I69" s="39"/>
      <c r="J69" s="393"/>
      <c r="K69" s="394"/>
      <c r="L69" s="394"/>
      <c r="M69" s="394"/>
      <c r="N69" s="394"/>
      <c r="O69" s="394"/>
      <c r="P69" s="394"/>
      <c r="Q69" s="394"/>
      <c r="R69" s="394"/>
      <c r="S69" s="394"/>
      <c r="T69" s="394"/>
      <c r="U69" s="394"/>
      <c r="V69" s="394"/>
      <c r="W69" s="394"/>
      <c r="X69" s="394"/>
      <c r="Y69" s="394"/>
      <c r="Z69" s="394"/>
      <c r="AA69" s="394"/>
      <c r="AB69" s="394"/>
      <c r="AC69" s="394"/>
      <c r="AD69" s="394"/>
      <c r="AE69" s="394"/>
      <c r="AF69" s="394"/>
      <c r="AG69" s="394"/>
      <c r="AH69" s="394"/>
      <c r="AI69" s="394"/>
      <c r="AJ69" s="394"/>
      <c r="AK69" s="394"/>
      <c r="AL69" s="394"/>
      <c r="AM69" s="394"/>
      <c r="AN69" s="394"/>
      <c r="AO69" s="394"/>
      <c r="AP69" s="394"/>
      <c r="AQ69" s="394"/>
      <c r="AR69" s="394"/>
      <c r="AS69" s="394"/>
      <c r="AT69" s="394"/>
      <c r="AU69" s="394"/>
      <c r="AV69" s="394"/>
      <c r="AW69" s="394"/>
      <c r="AX69" s="394"/>
      <c r="AY69" s="394"/>
      <c r="AZ69" s="394"/>
      <c r="BA69" s="394"/>
      <c r="BB69" s="394"/>
      <c r="BC69" s="394"/>
      <c r="BD69" s="394"/>
      <c r="BE69" s="394"/>
      <c r="BF69" s="394"/>
      <c r="BG69" s="394"/>
      <c r="BH69" s="394"/>
      <c r="BI69" s="30"/>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37"/>
      <c r="B70" s="38"/>
      <c r="C70" s="38"/>
      <c r="D70" s="38"/>
      <c r="E70" s="38"/>
      <c r="F70" s="38"/>
      <c r="G70" s="38"/>
      <c r="H70" s="38"/>
      <c r="I70" s="39"/>
      <c r="J70" s="393"/>
      <c r="K70" s="394"/>
      <c r="L70" s="394"/>
      <c r="M70" s="394"/>
      <c r="N70" s="394"/>
      <c r="O70" s="394"/>
      <c r="P70" s="394"/>
      <c r="Q70" s="394"/>
      <c r="R70" s="394"/>
      <c r="S70" s="394"/>
      <c r="T70" s="394"/>
      <c r="U70" s="394"/>
      <c r="V70" s="394"/>
      <c r="W70" s="394"/>
      <c r="X70" s="394"/>
      <c r="Y70" s="394"/>
      <c r="Z70" s="394"/>
      <c r="AA70" s="394"/>
      <c r="AB70" s="394"/>
      <c r="AC70" s="394"/>
      <c r="AD70" s="394"/>
      <c r="AE70" s="394"/>
      <c r="AF70" s="394"/>
      <c r="AG70" s="394"/>
      <c r="AH70" s="394"/>
      <c r="AI70" s="394"/>
      <c r="AJ70" s="394"/>
      <c r="AK70" s="394"/>
      <c r="AL70" s="394"/>
      <c r="AM70" s="394"/>
      <c r="AN70" s="394"/>
      <c r="AO70" s="394"/>
      <c r="AP70" s="394"/>
      <c r="AQ70" s="394"/>
      <c r="AR70" s="394"/>
      <c r="AS70" s="394"/>
      <c r="AT70" s="394"/>
      <c r="AU70" s="394"/>
      <c r="AV70" s="394"/>
      <c r="AW70" s="394"/>
      <c r="AX70" s="394"/>
      <c r="AY70" s="394"/>
      <c r="AZ70" s="394"/>
      <c r="BA70" s="394"/>
      <c r="BB70" s="394"/>
      <c r="BC70" s="394"/>
      <c r="BD70" s="394"/>
      <c r="BE70" s="394"/>
      <c r="BF70" s="394"/>
      <c r="BG70" s="394"/>
      <c r="BH70" s="394"/>
      <c r="BI70" s="3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7"/>
      <c r="B71" s="38"/>
      <c r="C71" s="38"/>
      <c r="D71" s="38"/>
      <c r="E71" s="38"/>
      <c r="F71" s="38"/>
      <c r="G71" s="38"/>
      <c r="H71" s="38"/>
      <c r="I71" s="39"/>
      <c r="J71" s="393"/>
      <c r="K71" s="394"/>
      <c r="L71" s="394"/>
      <c r="M71" s="394"/>
      <c r="N71" s="394"/>
      <c r="O71" s="394"/>
      <c r="P71" s="394"/>
      <c r="Q71" s="394"/>
      <c r="R71" s="394"/>
      <c r="S71" s="394"/>
      <c r="T71" s="394"/>
      <c r="U71" s="394"/>
      <c r="V71" s="394"/>
      <c r="W71" s="394"/>
      <c r="X71" s="394"/>
      <c r="Y71" s="394"/>
      <c r="Z71" s="394"/>
      <c r="AA71" s="394"/>
      <c r="AB71" s="394"/>
      <c r="AC71" s="394"/>
      <c r="AD71" s="394"/>
      <c r="AE71" s="394"/>
      <c r="AF71" s="394"/>
      <c r="AG71" s="394"/>
      <c r="AH71" s="394"/>
      <c r="AI71" s="394"/>
      <c r="AJ71" s="394"/>
      <c r="AK71" s="394"/>
      <c r="AL71" s="394"/>
      <c r="AM71" s="394"/>
      <c r="AN71" s="394"/>
      <c r="AO71" s="394"/>
      <c r="AP71" s="394"/>
      <c r="AQ71" s="394"/>
      <c r="AR71" s="394"/>
      <c r="AS71" s="394"/>
      <c r="AT71" s="394"/>
      <c r="AU71" s="394"/>
      <c r="AV71" s="394"/>
      <c r="AW71" s="394"/>
      <c r="AX71" s="394"/>
      <c r="AY71" s="394"/>
      <c r="AZ71" s="394"/>
      <c r="BA71" s="394"/>
      <c r="BB71" s="394"/>
      <c r="BC71" s="394"/>
      <c r="BD71" s="394"/>
      <c r="BE71" s="394"/>
      <c r="BF71" s="394"/>
      <c r="BG71" s="394"/>
      <c r="BH71" s="394"/>
      <c r="BI71" s="30"/>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1"/>
      <c r="B75" s="394"/>
      <c r="C75" s="394"/>
      <c r="D75" s="394"/>
      <c r="E75" s="394"/>
      <c r="F75" s="394"/>
      <c r="G75" s="394"/>
      <c r="H75" s="394"/>
      <c r="I75" s="28"/>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Y51:AA51"/>
    <mergeCell ref="AB51:AD51"/>
    <mergeCell ref="AE51:AG51"/>
    <mergeCell ref="AH51:AJ51"/>
    <mergeCell ref="AK51:AN51"/>
    <mergeCell ref="AO51:AR51"/>
    <mergeCell ref="B51:G51"/>
    <mergeCell ref="H51:M51"/>
    <mergeCell ref="N51:Q51"/>
    <mergeCell ref="R51:S51"/>
    <mergeCell ref="T51:U51"/>
    <mergeCell ref="V51:X51"/>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44014</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723">
        <v>44014</v>
      </c>
      <c r="BF2" s="724"/>
      <c r="BG2" s="724"/>
      <c r="BH2" s="724"/>
      <c r="BI2" s="725"/>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1291</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1291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1293</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1267</v>
      </c>
      <c r="F5" s="9"/>
      <c r="G5" s="529"/>
      <c r="H5" s="529"/>
      <c r="I5" s="529"/>
      <c r="J5" s="529"/>
      <c r="K5" s="529"/>
      <c r="L5" s="529"/>
      <c r="M5" s="529"/>
      <c r="N5" s="529"/>
      <c r="O5" s="529"/>
      <c r="P5" s="529"/>
      <c r="Q5" s="529"/>
      <c r="R5" s="529"/>
      <c r="S5" s="529"/>
      <c r="T5" s="529"/>
      <c r="U5" s="11"/>
      <c r="V5" s="529"/>
      <c r="W5" s="529"/>
      <c r="X5" s="529"/>
      <c r="Y5" s="529"/>
      <c r="Z5" s="529"/>
      <c r="AA5" s="529"/>
      <c r="AB5" s="529"/>
      <c r="AC5" s="529"/>
      <c r="AD5" s="529"/>
      <c r="AE5" s="529"/>
      <c r="AF5" s="529"/>
      <c r="AG5" s="529"/>
      <c r="AH5" s="529"/>
      <c r="AI5" s="529"/>
      <c r="AJ5" s="529"/>
      <c r="AK5" s="529"/>
      <c r="AL5" s="529"/>
      <c r="AM5" s="529"/>
      <c r="AN5" s="529"/>
      <c r="AO5" s="529"/>
      <c r="AP5" s="529"/>
      <c r="AQ5" s="529"/>
      <c r="AR5" s="529"/>
      <c r="AS5" s="529"/>
      <c r="AT5" s="529"/>
      <c r="AU5" s="529"/>
      <c r="AV5" s="529"/>
      <c r="AW5" s="529"/>
      <c r="AX5" s="529"/>
      <c r="AY5" s="529"/>
      <c r="AZ5" s="529"/>
      <c r="BA5" s="529"/>
      <c r="BB5" s="529"/>
      <c r="BC5" s="529"/>
      <c r="BD5" s="529"/>
      <c r="BE5" s="529"/>
      <c r="BF5" s="529"/>
      <c r="BG5" s="529"/>
      <c r="BH5" s="52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08"/>
      <c r="D9" s="408"/>
      <c r="E9" s="408"/>
      <c r="F9" s="408"/>
      <c r="G9" s="408"/>
      <c r="H9" s="408"/>
      <c r="I9" s="408"/>
      <c r="J9" s="408"/>
      <c r="K9" s="408"/>
      <c r="L9" s="408"/>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408"/>
      <c r="AL9" s="408"/>
      <c r="AM9" s="408"/>
      <c r="AN9" s="408"/>
      <c r="AO9" s="408"/>
      <c r="AP9" s="408"/>
      <c r="BI9" s="22"/>
    </row>
    <row r="10" spans="1:79" s="3" customFormat="1" ht="21" x14ac:dyDescent="0.2">
      <c r="A10" s="21"/>
      <c r="C10" s="408"/>
      <c r="D10" s="408"/>
      <c r="E10" s="408"/>
      <c r="F10" s="408"/>
      <c r="G10" s="408"/>
      <c r="H10" s="408"/>
      <c r="I10" s="408"/>
      <c r="J10" s="408"/>
      <c r="K10" s="408"/>
      <c r="L10" s="408"/>
      <c r="M10" s="408"/>
      <c r="N10" s="217" t="s">
        <v>1292</v>
      </c>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408"/>
      <c r="AL10" s="408"/>
      <c r="AM10" s="408"/>
      <c r="AN10" s="408"/>
      <c r="AO10" s="408"/>
      <c r="AP10" s="408"/>
      <c r="BI10" s="22"/>
    </row>
    <row r="11" spans="1:79" s="3" customFormat="1" ht="13.5" customHeight="1" x14ac:dyDescent="0.2">
      <c r="A11" s="21"/>
      <c r="C11" s="408"/>
      <c r="D11" s="408"/>
      <c r="E11" s="408"/>
      <c r="F11" s="408"/>
      <c r="G11" s="408"/>
      <c r="H11" s="408"/>
      <c r="I11" s="408"/>
      <c r="J11" s="408"/>
      <c r="K11" s="408"/>
      <c r="L11" s="408"/>
      <c r="M11" s="408"/>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408"/>
      <c r="AL11" s="408"/>
      <c r="AM11" s="408"/>
      <c r="AN11" s="408"/>
      <c r="AO11" s="408"/>
      <c r="AP11" s="408"/>
      <c r="BI11" s="22"/>
    </row>
    <row r="12" spans="1:79" s="3" customFormat="1" ht="6.75" customHeight="1" x14ac:dyDescent="0.2">
      <c r="A12" s="21"/>
      <c r="C12" s="408"/>
      <c r="D12" s="408"/>
      <c r="E12" s="408"/>
      <c r="F12" s="408"/>
      <c r="G12" s="408"/>
      <c r="H12" s="408"/>
      <c r="I12" s="408"/>
      <c r="J12" s="408"/>
      <c r="K12" s="408"/>
      <c r="L12" s="408"/>
      <c r="M12" s="408"/>
      <c r="N12" s="408"/>
      <c r="O12" s="408"/>
      <c r="P12" s="408"/>
      <c r="Q12" s="408"/>
      <c r="R12" s="408"/>
      <c r="S12" s="408"/>
      <c r="T12" s="408"/>
      <c r="U12" s="408"/>
      <c r="V12" s="408"/>
      <c r="W12" s="408"/>
      <c r="X12" s="408"/>
      <c r="Y12" s="408"/>
      <c r="Z12" s="408"/>
      <c r="AA12" s="408"/>
      <c r="AB12" s="408"/>
      <c r="AC12" s="408"/>
      <c r="AD12" s="408"/>
      <c r="AE12" s="408"/>
      <c r="AF12" s="408"/>
      <c r="AG12" s="408"/>
      <c r="AH12" s="408"/>
      <c r="AI12" s="408"/>
      <c r="AJ12" s="408"/>
      <c r="AK12" s="408"/>
      <c r="AL12" s="408"/>
      <c r="AM12" s="408"/>
      <c r="AN12" s="408"/>
      <c r="AO12" s="408"/>
      <c r="AP12" s="408"/>
      <c r="BI12" s="22"/>
    </row>
    <row r="13" spans="1:79" s="3" customFormat="1" ht="13.5" customHeight="1" x14ac:dyDescent="0.2">
      <c r="A13" s="21"/>
      <c r="C13" s="408"/>
      <c r="D13" s="408"/>
      <c r="E13" s="408"/>
      <c r="F13" s="408"/>
      <c r="G13" s="408"/>
      <c r="H13" s="408"/>
      <c r="I13" s="408" t="s">
        <v>712</v>
      </c>
      <c r="J13" s="408"/>
      <c r="K13" s="408"/>
      <c r="L13" s="408"/>
      <c r="M13" s="408"/>
      <c r="N13" s="408"/>
      <c r="O13" s="408"/>
      <c r="P13" s="408"/>
      <c r="Q13" s="408"/>
      <c r="R13" s="408"/>
      <c r="S13" s="214"/>
      <c r="T13" s="215"/>
      <c r="U13" s="215"/>
      <c r="V13" s="215"/>
      <c r="W13" s="215"/>
      <c r="X13" s="215"/>
      <c r="Y13" s="215"/>
      <c r="Z13" s="215"/>
      <c r="AA13" s="216"/>
      <c r="AB13" s="408"/>
      <c r="AC13" s="408"/>
      <c r="AD13" s="408"/>
      <c r="AE13" s="408"/>
      <c r="AF13" s="408"/>
      <c r="AG13" s="408"/>
      <c r="AH13" s="408"/>
      <c r="AI13" s="408"/>
      <c r="AJ13" s="408"/>
      <c r="AK13" s="408"/>
      <c r="AL13" s="408"/>
      <c r="AM13" s="408"/>
      <c r="AN13" s="408"/>
      <c r="AO13" s="408"/>
      <c r="AP13" s="408"/>
      <c r="BI13" s="22"/>
    </row>
    <row r="14" spans="1:79" s="3" customFormat="1" ht="6.75" customHeight="1" x14ac:dyDescent="0.2">
      <c r="A14" s="21"/>
      <c r="C14" s="408"/>
      <c r="D14" s="408"/>
      <c r="E14" s="408"/>
      <c r="F14" s="408"/>
      <c r="G14" s="408"/>
      <c r="H14" s="408"/>
      <c r="I14" s="408"/>
      <c r="J14" s="408"/>
      <c r="K14" s="408"/>
      <c r="L14" s="408"/>
      <c r="M14" s="408"/>
      <c r="N14" s="408"/>
      <c r="O14" s="408"/>
      <c r="P14" s="408"/>
      <c r="Q14" s="408"/>
      <c r="R14" s="408"/>
      <c r="S14" s="408"/>
      <c r="T14" s="408"/>
      <c r="U14" s="408"/>
      <c r="V14" s="408"/>
      <c r="W14" s="408"/>
      <c r="X14" s="408"/>
      <c r="Y14" s="408"/>
      <c r="Z14" s="408"/>
      <c r="AA14" s="408"/>
      <c r="AB14" s="408"/>
      <c r="AC14" s="408"/>
      <c r="AD14" s="408"/>
      <c r="AE14" s="408"/>
      <c r="AF14" s="408"/>
      <c r="AG14" s="408"/>
      <c r="AH14" s="408"/>
      <c r="AI14" s="408"/>
      <c r="AJ14" s="408"/>
      <c r="AK14" s="408"/>
      <c r="AL14" s="408"/>
      <c r="AM14" s="408"/>
      <c r="AN14" s="408"/>
      <c r="AO14" s="408"/>
      <c r="AP14" s="408"/>
      <c r="BI14" s="22"/>
    </row>
    <row r="15" spans="1:79" s="3" customFormat="1" ht="13.5" customHeight="1" x14ac:dyDescent="0.2">
      <c r="A15" s="21"/>
      <c r="C15" s="408"/>
      <c r="D15" s="408"/>
      <c r="E15" s="408"/>
      <c r="F15" s="408"/>
      <c r="G15" s="408"/>
      <c r="H15" s="408"/>
      <c r="I15" s="408" t="s">
        <v>958</v>
      </c>
      <c r="J15" s="408"/>
      <c r="K15" s="408"/>
      <c r="L15" s="408"/>
      <c r="M15" s="408"/>
      <c r="N15" s="408"/>
      <c r="O15" s="408"/>
      <c r="P15" s="408"/>
      <c r="Q15" s="408"/>
      <c r="R15" s="408"/>
      <c r="S15" s="214"/>
      <c r="T15" s="215"/>
      <c r="U15" s="215"/>
      <c r="V15" s="215"/>
      <c r="W15" s="215"/>
      <c r="X15" s="215"/>
      <c r="Y15" s="216"/>
      <c r="Z15" s="408"/>
      <c r="AA15" s="408"/>
      <c r="AB15" s="408"/>
      <c r="AC15" s="408"/>
      <c r="AD15" s="408"/>
      <c r="AE15" s="408"/>
      <c r="AF15" s="408"/>
      <c r="AG15" s="408"/>
      <c r="AH15" s="408"/>
      <c r="AI15" s="408"/>
      <c r="AJ15" s="408"/>
      <c r="AK15" s="408"/>
      <c r="AL15" s="408"/>
      <c r="AM15" s="408"/>
      <c r="AN15" s="408"/>
      <c r="AO15" s="408"/>
      <c r="AP15" s="408"/>
      <c r="BI15" s="22"/>
    </row>
    <row r="16" spans="1:79" s="3" customFormat="1" ht="6.75" customHeight="1" x14ac:dyDescent="0.2">
      <c r="A16" s="21"/>
      <c r="C16" s="408"/>
      <c r="D16" s="408"/>
      <c r="E16" s="408"/>
      <c r="F16" s="408"/>
      <c r="G16" s="408"/>
      <c r="H16" s="408"/>
      <c r="I16" s="408"/>
      <c r="J16" s="408"/>
      <c r="K16" s="408"/>
      <c r="L16" s="408"/>
      <c r="M16" s="408"/>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8"/>
      <c r="AK16" s="408"/>
      <c r="AL16" s="408"/>
      <c r="AM16" s="408"/>
      <c r="AN16" s="408"/>
      <c r="AO16" s="408"/>
      <c r="AP16" s="408"/>
      <c r="BI16" s="22"/>
    </row>
    <row r="17" spans="1:61" s="3" customFormat="1" ht="13.5" customHeight="1" x14ac:dyDescent="0.2">
      <c r="A17" s="21"/>
      <c r="C17" s="408"/>
      <c r="D17" s="408"/>
      <c r="E17" s="408"/>
      <c r="F17" s="408"/>
      <c r="G17" s="408"/>
      <c r="H17" s="408"/>
      <c r="I17" s="408"/>
      <c r="J17" s="408"/>
      <c r="K17" s="408"/>
      <c r="L17" s="408"/>
      <c r="M17" s="408"/>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8"/>
      <c r="AK17" s="408"/>
      <c r="AL17" s="408"/>
      <c r="AM17" s="408"/>
      <c r="AN17" s="408"/>
      <c r="AO17" s="408"/>
      <c r="AP17" s="408"/>
      <c r="BI17" s="22"/>
    </row>
    <row r="18" spans="1:61" s="3" customFormat="1" ht="6.75" customHeight="1" x14ac:dyDescent="0.2">
      <c r="A18" s="21"/>
      <c r="C18" s="408"/>
      <c r="D18" s="408"/>
      <c r="E18" s="408"/>
      <c r="F18" s="408"/>
      <c r="G18" s="408"/>
      <c r="H18" s="408"/>
      <c r="I18" s="408"/>
      <c r="J18" s="408"/>
      <c r="K18" s="408"/>
      <c r="L18" s="408"/>
      <c r="M18" s="408"/>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8"/>
      <c r="AK18" s="408"/>
      <c r="AL18" s="408"/>
      <c r="AM18" s="408"/>
      <c r="AN18" s="408"/>
      <c r="AO18" s="408"/>
      <c r="AP18" s="408"/>
      <c r="BI18" s="22"/>
    </row>
    <row r="19" spans="1:61" s="3" customFormat="1" ht="13.5" customHeight="1" x14ac:dyDescent="0.2">
      <c r="A19" s="21"/>
      <c r="C19" s="408"/>
      <c r="D19" s="408"/>
      <c r="E19" s="408"/>
      <c r="F19" s="408"/>
      <c r="G19" s="408"/>
      <c r="H19" s="408"/>
      <c r="I19" s="408"/>
      <c r="J19" s="408"/>
      <c r="K19" s="408"/>
      <c r="L19" s="408"/>
      <c r="M19" s="408"/>
      <c r="N19" s="408"/>
      <c r="O19" s="408"/>
      <c r="P19" s="408"/>
      <c r="Q19" s="408"/>
      <c r="R19" s="408"/>
      <c r="S19" s="408"/>
      <c r="T19" s="408"/>
      <c r="U19" s="408"/>
      <c r="V19" s="408"/>
      <c r="W19" s="408"/>
      <c r="X19" s="408"/>
      <c r="Y19" s="408"/>
      <c r="Z19" s="408"/>
      <c r="AA19" s="408"/>
      <c r="AB19" s="408"/>
      <c r="AC19" s="408"/>
      <c r="AD19" s="408"/>
      <c r="AE19" s="408"/>
      <c r="AF19" s="408"/>
      <c r="AG19" s="408"/>
      <c r="AH19" s="408"/>
      <c r="AI19" s="408"/>
      <c r="AJ19" s="408"/>
      <c r="AK19" s="408"/>
      <c r="AL19" s="408"/>
      <c r="AM19" s="408"/>
      <c r="AN19" s="408"/>
      <c r="AO19" s="408"/>
      <c r="AP19" s="408"/>
      <c r="BI19" s="22"/>
    </row>
    <row r="20" spans="1:61" s="3" customFormat="1" ht="6.75" customHeight="1" x14ac:dyDescent="0.2">
      <c r="A20" s="21"/>
      <c r="C20" s="408"/>
      <c r="D20" s="408"/>
      <c r="E20" s="408"/>
      <c r="F20" s="408"/>
      <c r="G20" s="408"/>
      <c r="H20" s="408"/>
      <c r="I20" s="408"/>
      <c r="J20" s="408"/>
      <c r="K20" s="408"/>
      <c r="L20" s="408"/>
      <c r="M20" s="408"/>
      <c r="N20" s="408"/>
      <c r="O20" s="408"/>
      <c r="P20" s="408"/>
      <c r="Q20" s="408"/>
      <c r="R20" s="408"/>
      <c r="S20" s="408"/>
      <c r="T20" s="408"/>
      <c r="U20" s="408"/>
      <c r="V20" s="408"/>
      <c r="W20" s="408"/>
      <c r="X20" s="408"/>
      <c r="Y20" s="408"/>
      <c r="Z20" s="408"/>
      <c r="AA20" s="408"/>
      <c r="AB20" s="408"/>
      <c r="AC20" s="408"/>
      <c r="AD20" s="408"/>
      <c r="AE20" s="408"/>
      <c r="AF20" s="408"/>
      <c r="AG20" s="408"/>
      <c r="AH20" s="408"/>
      <c r="AI20" s="408"/>
      <c r="AJ20" s="408"/>
      <c r="AK20" s="408"/>
      <c r="AL20" s="408"/>
      <c r="AM20" s="408"/>
      <c r="AN20" s="408"/>
      <c r="AO20" s="408"/>
      <c r="AP20" s="408"/>
      <c r="BI20" s="22"/>
    </row>
    <row r="21" spans="1:61" s="3" customFormat="1" ht="13.5" customHeight="1" x14ac:dyDescent="0.2">
      <c r="A21" s="21"/>
      <c r="C21" s="408"/>
      <c r="D21" s="408"/>
      <c r="E21" s="408"/>
      <c r="F21" s="408"/>
      <c r="G21" s="408"/>
      <c r="H21" s="408"/>
      <c r="I21" s="408"/>
      <c r="J21" s="408"/>
      <c r="K21" s="408"/>
      <c r="L21" s="408"/>
      <c r="M21" s="408"/>
      <c r="N21" s="408"/>
      <c r="O21" s="408"/>
      <c r="P21" s="408"/>
      <c r="Q21" s="408"/>
      <c r="R21" s="408"/>
      <c r="S21" s="408"/>
      <c r="T21" s="408"/>
      <c r="U21" s="408"/>
      <c r="V21" s="408"/>
      <c r="W21" s="408"/>
      <c r="X21" s="408"/>
      <c r="Y21" s="408"/>
      <c r="Z21" s="408"/>
      <c r="AA21" s="408"/>
      <c r="AB21" s="408"/>
      <c r="AC21" s="408"/>
      <c r="AD21" s="408"/>
      <c r="AE21" s="408"/>
      <c r="AF21" s="408"/>
      <c r="AG21" s="408"/>
      <c r="AH21" s="408"/>
      <c r="AI21" s="408"/>
      <c r="AJ21" s="408"/>
      <c r="AK21" s="408"/>
      <c r="AL21" s="408"/>
      <c r="AM21" s="408"/>
      <c r="AN21" s="408"/>
      <c r="AO21" s="408"/>
      <c r="AP21" s="408"/>
      <c r="BI21" s="22"/>
    </row>
    <row r="22" spans="1:61" s="3" customFormat="1" ht="6.75" customHeight="1" x14ac:dyDescent="0.2">
      <c r="A22" s="21"/>
      <c r="C22" s="408"/>
      <c r="D22" s="408"/>
      <c r="E22" s="408"/>
      <c r="F22" s="408"/>
      <c r="G22" s="408"/>
      <c r="H22" s="408"/>
      <c r="I22" s="408"/>
      <c r="J22" s="408"/>
      <c r="K22" s="408"/>
      <c r="L22" s="408"/>
      <c r="M22" s="408"/>
      <c r="N22" s="408"/>
      <c r="O22" s="408"/>
      <c r="P22" s="408"/>
      <c r="Q22" s="408"/>
      <c r="R22" s="408"/>
      <c r="S22" s="408"/>
      <c r="T22" s="408"/>
      <c r="U22" s="408"/>
      <c r="V22" s="408"/>
      <c r="W22" s="408"/>
      <c r="X22" s="408"/>
      <c r="Y22" s="408"/>
      <c r="Z22" s="408"/>
      <c r="AA22" s="408"/>
      <c r="AB22" s="408"/>
      <c r="AC22" s="408"/>
      <c r="AD22" s="408"/>
      <c r="AE22" s="408"/>
      <c r="AF22" s="408"/>
      <c r="AG22" s="408"/>
      <c r="AH22" s="408"/>
      <c r="AI22" s="408"/>
      <c r="AJ22" s="408"/>
      <c r="AK22" s="408"/>
      <c r="AL22" s="408"/>
      <c r="AM22" s="408"/>
      <c r="AN22" s="408"/>
      <c r="AO22" s="408"/>
      <c r="AP22" s="408"/>
      <c r="BI22" s="22"/>
    </row>
    <row r="23" spans="1:61" s="3" customFormat="1" ht="13.5" customHeight="1" x14ac:dyDescent="0.2">
      <c r="A23" s="21"/>
      <c r="C23" s="408"/>
      <c r="D23" s="408"/>
      <c r="E23" s="408"/>
      <c r="F23" s="408"/>
      <c r="G23" s="408"/>
      <c r="H23" s="408"/>
      <c r="I23" s="408"/>
      <c r="J23" s="408"/>
      <c r="K23" s="408"/>
      <c r="L23" s="408"/>
      <c r="M23" s="408"/>
      <c r="N23" s="408"/>
      <c r="O23" s="408"/>
      <c r="P23" s="408"/>
      <c r="Q23" s="408"/>
      <c r="R23" s="408"/>
      <c r="S23" s="408"/>
      <c r="T23" s="408"/>
      <c r="U23" s="408"/>
      <c r="V23" s="408"/>
      <c r="W23" s="408"/>
      <c r="X23" s="408"/>
      <c r="Y23" s="408"/>
      <c r="Z23" s="408"/>
      <c r="AA23" s="408"/>
      <c r="AB23" s="408"/>
      <c r="AC23" s="408"/>
      <c r="AD23" s="408"/>
      <c r="AE23" s="408"/>
      <c r="AF23" s="408"/>
      <c r="AG23" s="408"/>
      <c r="AH23" s="408"/>
      <c r="AI23" s="408"/>
      <c r="AJ23" s="408"/>
      <c r="AK23" s="408"/>
      <c r="AL23" s="408"/>
      <c r="AM23" s="408"/>
      <c r="AN23" s="408"/>
      <c r="AO23" s="408"/>
      <c r="AP23" s="408"/>
      <c r="BI23" s="22"/>
    </row>
    <row r="24" spans="1:61" s="3" customFormat="1" ht="4.5" customHeight="1" x14ac:dyDescent="0.2">
      <c r="A24" s="21"/>
      <c r="C24" s="408"/>
      <c r="D24" s="408"/>
      <c r="E24" s="408"/>
      <c r="F24" s="408"/>
      <c r="G24" s="408"/>
      <c r="H24" s="408"/>
      <c r="I24" s="408"/>
      <c r="J24" s="408"/>
      <c r="K24" s="408"/>
      <c r="L24" s="408"/>
      <c r="M24" s="408"/>
      <c r="N24" s="408"/>
      <c r="O24" s="408"/>
      <c r="P24" s="408"/>
      <c r="Q24" s="408"/>
      <c r="R24" s="408"/>
      <c r="S24" s="408"/>
      <c r="T24" s="408"/>
      <c r="U24" s="408"/>
      <c r="V24" s="408"/>
      <c r="W24" s="408"/>
      <c r="X24" s="408"/>
      <c r="Y24" s="408"/>
      <c r="Z24" s="408"/>
      <c r="AA24" s="408"/>
      <c r="AB24" s="408"/>
      <c r="AC24" s="408"/>
      <c r="AD24" s="408"/>
      <c r="AE24" s="408"/>
      <c r="AF24" s="408"/>
      <c r="AG24" s="408"/>
      <c r="AH24" s="408"/>
      <c r="AI24" s="408"/>
      <c r="AJ24" s="408"/>
      <c r="AK24" s="408"/>
      <c r="AL24" s="408"/>
      <c r="AM24" s="408"/>
      <c r="AN24" s="408"/>
      <c r="AO24" s="408"/>
      <c r="AP24" s="408"/>
      <c r="BI24" s="22"/>
    </row>
    <row r="25" spans="1:61" s="3" customFormat="1" ht="13.5" customHeight="1" x14ac:dyDescent="0.2">
      <c r="A25" s="21"/>
      <c r="C25" s="408"/>
      <c r="D25" s="408"/>
      <c r="E25" s="408"/>
      <c r="F25" s="408"/>
      <c r="G25" s="408"/>
      <c r="H25" s="408"/>
      <c r="I25" s="408"/>
      <c r="J25" s="408"/>
      <c r="K25" s="408"/>
      <c r="L25" s="408"/>
      <c r="M25" s="408"/>
      <c r="N25" s="408"/>
      <c r="O25" s="408"/>
      <c r="P25" s="408"/>
      <c r="Q25" s="408"/>
      <c r="R25" s="408"/>
      <c r="S25" s="408"/>
      <c r="T25" s="408"/>
      <c r="U25" s="408"/>
      <c r="V25" s="408"/>
      <c r="W25" s="408"/>
      <c r="X25" s="408"/>
      <c r="Y25" s="408"/>
      <c r="Z25" s="408"/>
      <c r="AA25" s="408"/>
      <c r="AB25" s="408"/>
      <c r="AC25" s="408"/>
      <c r="AD25" s="408"/>
      <c r="AE25" s="408"/>
      <c r="AF25" s="408"/>
      <c r="AG25" s="408"/>
      <c r="AH25" s="408"/>
      <c r="AI25" s="408"/>
      <c r="AJ25" s="408"/>
      <c r="AK25" s="408"/>
      <c r="AL25" s="408"/>
      <c r="AM25" s="408"/>
      <c r="AN25" s="408"/>
      <c r="AO25" s="408"/>
      <c r="AP25" s="408"/>
      <c r="BI25" s="22"/>
    </row>
    <row r="26" spans="1:61" s="3" customFormat="1" ht="4.5" customHeight="1" x14ac:dyDescent="0.2">
      <c r="A26" s="21"/>
      <c r="C26" s="408"/>
      <c r="D26" s="408"/>
      <c r="E26" s="408"/>
      <c r="F26" s="408"/>
      <c r="G26" s="408"/>
      <c r="H26" s="408"/>
      <c r="I26" s="408"/>
      <c r="J26" s="408"/>
      <c r="K26" s="408"/>
      <c r="L26" s="408"/>
      <c r="M26" s="408"/>
      <c r="N26" s="408"/>
      <c r="O26" s="408"/>
      <c r="P26" s="408"/>
      <c r="Q26" s="408"/>
      <c r="R26" s="408"/>
      <c r="S26" s="408"/>
      <c r="T26" s="408"/>
      <c r="U26" s="408"/>
      <c r="V26" s="408"/>
      <c r="W26" s="408"/>
      <c r="X26" s="408"/>
      <c r="Y26" s="408"/>
      <c r="Z26" s="408"/>
      <c r="AA26" s="408"/>
      <c r="AB26" s="408"/>
      <c r="AC26" s="408"/>
      <c r="AD26" s="408"/>
      <c r="AE26" s="408"/>
      <c r="AF26" s="408"/>
      <c r="AG26" s="408"/>
      <c r="AH26" s="408"/>
      <c r="AI26" s="408"/>
      <c r="AJ26" s="408"/>
      <c r="AK26" s="408"/>
      <c r="AL26" s="408"/>
      <c r="AM26" s="408"/>
      <c r="AN26" s="408"/>
      <c r="AO26" s="408"/>
      <c r="AP26" s="408"/>
      <c r="BI26" s="22"/>
    </row>
    <row r="27" spans="1:61" s="3" customFormat="1" ht="13.5" customHeight="1" x14ac:dyDescent="0.2">
      <c r="A27" s="21"/>
      <c r="C27" s="408"/>
      <c r="D27" s="408"/>
      <c r="E27" s="408"/>
      <c r="F27" s="408"/>
      <c r="G27" s="408"/>
      <c r="H27" s="408"/>
      <c r="I27" s="408"/>
      <c r="J27" s="408"/>
      <c r="K27" s="408"/>
      <c r="L27" s="408"/>
      <c r="M27" s="408"/>
      <c r="N27" s="408"/>
      <c r="O27" s="408"/>
      <c r="P27" s="408"/>
      <c r="Q27" s="408"/>
      <c r="R27" s="408"/>
      <c r="S27" s="408"/>
      <c r="T27" s="408"/>
      <c r="U27" s="408"/>
      <c r="V27" s="408"/>
      <c r="W27" s="408"/>
      <c r="X27" s="408"/>
      <c r="Y27" s="408"/>
      <c r="Z27" s="408"/>
      <c r="AA27" s="408"/>
      <c r="AB27" s="408"/>
      <c r="AC27" s="408"/>
      <c r="AD27" s="408"/>
      <c r="AE27" s="408"/>
      <c r="AF27" s="408"/>
      <c r="AG27" s="408"/>
      <c r="AH27" s="408"/>
      <c r="AI27" s="408"/>
      <c r="AJ27" s="408"/>
      <c r="AK27" s="408"/>
      <c r="AL27" s="408"/>
      <c r="AM27" s="408"/>
      <c r="AN27" s="408"/>
      <c r="AO27" s="408"/>
      <c r="AP27" s="408"/>
      <c r="BI27" s="22"/>
    </row>
    <row r="28" spans="1:61" s="3" customFormat="1" ht="13.5" customHeight="1" x14ac:dyDescent="0.2">
      <c r="A28" s="21"/>
      <c r="C28" s="408"/>
      <c r="D28" s="408"/>
      <c r="E28" s="408"/>
      <c r="F28" s="408"/>
      <c r="G28" s="408"/>
      <c r="H28" s="408"/>
      <c r="I28" s="408"/>
      <c r="J28" s="408"/>
      <c r="K28" s="408"/>
      <c r="L28" s="408"/>
      <c r="M28" s="408"/>
      <c r="N28" s="408"/>
      <c r="O28" s="408"/>
      <c r="P28" s="408"/>
      <c r="Q28" s="408"/>
      <c r="R28" s="408"/>
      <c r="S28" s="408"/>
      <c r="T28" s="408"/>
      <c r="U28" s="408"/>
      <c r="V28" s="408"/>
      <c r="W28" s="408"/>
      <c r="X28" s="408"/>
      <c r="Y28" s="408"/>
      <c r="Z28" s="408"/>
      <c r="AA28" s="408"/>
      <c r="AB28" s="408"/>
      <c r="AC28" s="408"/>
      <c r="AD28" s="408"/>
      <c r="AE28" s="408"/>
      <c r="AF28" s="408"/>
      <c r="AG28" s="408"/>
      <c r="AH28" s="408"/>
      <c r="AI28" s="408"/>
      <c r="AJ28" s="408"/>
      <c r="AK28" s="408"/>
      <c r="AL28" s="408"/>
      <c r="AM28" s="408"/>
      <c r="AN28" s="408"/>
      <c r="AO28" s="408"/>
      <c r="AP28" s="408"/>
      <c r="BI28" s="22"/>
    </row>
    <row r="29" spans="1:61" s="3" customFormat="1" ht="13.5" customHeight="1" x14ac:dyDescent="0.2">
      <c r="A29" s="21"/>
      <c r="C29" s="408"/>
      <c r="D29" s="408"/>
      <c r="E29" s="408"/>
      <c r="F29" s="408"/>
      <c r="G29" s="408"/>
      <c r="H29" s="408"/>
      <c r="I29" s="784" t="s">
        <v>301</v>
      </c>
      <c r="J29" s="785"/>
      <c r="K29" s="785"/>
      <c r="L29" s="785"/>
      <c r="M29" s="785"/>
      <c r="N29" s="785"/>
      <c r="O29" s="786"/>
      <c r="P29" s="408"/>
      <c r="Q29" s="408"/>
      <c r="R29" s="408"/>
      <c r="S29" s="408"/>
      <c r="T29" s="408"/>
      <c r="U29" s="408"/>
      <c r="V29" s="408"/>
      <c r="W29" s="408"/>
      <c r="X29" s="408"/>
      <c r="Y29" s="784" t="s">
        <v>462</v>
      </c>
      <c r="Z29" s="785"/>
      <c r="AA29" s="785"/>
      <c r="AB29" s="785"/>
      <c r="AC29" s="785"/>
      <c r="AD29" s="785"/>
      <c r="AE29" s="786"/>
      <c r="AF29" s="408"/>
      <c r="AG29" s="408"/>
      <c r="AH29" s="408"/>
      <c r="AI29" s="408"/>
      <c r="AJ29" s="408"/>
      <c r="AK29" s="408"/>
      <c r="AL29" s="408"/>
      <c r="AM29" s="408"/>
      <c r="AN29" s="408"/>
      <c r="AO29" s="408"/>
      <c r="AP29" s="408"/>
      <c r="BI29" s="22"/>
    </row>
    <row r="30" spans="1:61" s="3" customFormat="1" ht="13.5" customHeight="1" x14ac:dyDescent="0.2">
      <c r="A30" s="21"/>
      <c r="C30" s="408"/>
      <c r="D30" s="408"/>
      <c r="E30" s="408"/>
      <c r="F30" s="408"/>
      <c r="G30" s="408"/>
      <c r="H30" s="408"/>
      <c r="I30" s="408"/>
      <c r="J30" s="408"/>
      <c r="K30" s="408"/>
      <c r="L30" s="408"/>
      <c r="M30" s="408"/>
      <c r="N30" s="408"/>
      <c r="O30" s="408"/>
      <c r="P30" s="408"/>
      <c r="Q30" s="408"/>
      <c r="R30" s="408"/>
      <c r="S30" s="408"/>
      <c r="T30" s="408"/>
      <c r="U30" s="408"/>
      <c r="V30" s="408"/>
      <c r="W30" s="408"/>
      <c r="X30" s="408"/>
      <c r="Y30" s="408"/>
      <c r="Z30" s="408"/>
      <c r="AA30" s="408"/>
      <c r="AB30" s="408"/>
      <c r="AC30" s="408"/>
      <c r="AD30" s="408"/>
      <c r="AE30" s="408"/>
      <c r="AF30" s="408"/>
      <c r="AG30" s="408"/>
      <c r="AH30" s="408"/>
      <c r="AI30" s="408"/>
      <c r="AJ30" s="408"/>
      <c r="AK30" s="408"/>
      <c r="AL30" s="408"/>
      <c r="AM30" s="408"/>
      <c r="AN30" s="408"/>
      <c r="AO30" s="408"/>
      <c r="AP30" s="408"/>
      <c r="BI30" s="22"/>
    </row>
    <row r="31" spans="1:61" s="3" customFormat="1" ht="13.5" customHeight="1" x14ac:dyDescent="0.2">
      <c r="A31" s="21"/>
      <c r="C31" s="408"/>
      <c r="D31" s="408"/>
      <c r="E31" s="408"/>
      <c r="F31" s="408"/>
      <c r="G31" s="408"/>
      <c r="H31" s="408"/>
      <c r="I31" s="408"/>
      <c r="J31" s="408"/>
      <c r="K31" s="408"/>
      <c r="L31" s="408"/>
      <c r="M31" s="408"/>
      <c r="N31" s="408"/>
      <c r="O31" s="408"/>
      <c r="P31" s="408"/>
      <c r="Q31" s="408"/>
      <c r="R31" s="408"/>
      <c r="S31" s="408"/>
      <c r="T31" s="408"/>
      <c r="U31" s="408"/>
      <c r="V31" s="408"/>
      <c r="W31" s="408"/>
      <c r="X31" s="408"/>
      <c r="Y31" s="408"/>
      <c r="Z31" s="408"/>
      <c r="AA31" s="408"/>
      <c r="AB31" s="408"/>
      <c r="AC31" s="408"/>
      <c r="AD31" s="408"/>
      <c r="AE31" s="408"/>
      <c r="AF31" s="408"/>
      <c r="AG31" s="408"/>
      <c r="AH31" s="408"/>
      <c r="AI31" s="408"/>
      <c r="AJ31" s="408"/>
      <c r="AK31" s="408"/>
      <c r="AL31" s="408"/>
      <c r="AM31" s="408"/>
      <c r="AN31" s="408"/>
      <c r="AO31" s="408"/>
      <c r="AP31" s="408"/>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1099</v>
      </c>
      <c r="I34" s="704"/>
      <c r="J34" s="704"/>
      <c r="K34" s="704"/>
      <c r="L34" s="704"/>
      <c r="M34" s="704"/>
      <c r="N34" s="704"/>
      <c r="O34" s="704"/>
      <c r="P34" s="704"/>
      <c r="Q34" s="705"/>
      <c r="R34" s="687" t="s">
        <v>220</v>
      </c>
      <c r="S34" s="688"/>
      <c r="T34" s="688"/>
      <c r="U34" s="689"/>
      <c r="V34" s="696" t="s">
        <v>1275</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1257</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83"/>
      <c r="I37" s="383"/>
      <c r="J37" s="383"/>
      <c r="K37" s="383"/>
      <c r="L37" s="383"/>
      <c r="M37" s="383"/>
      <c r="N37" s="383"/>
      <c r="O37" s="383"/>
      <c r="P37" s="383"/>
      <c r="Q37" s="383"/>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84"/>
      <c r="I38" s="384"/>
      <c r="J38" s="384"/>
      <c r="K38" s="384"/>
      <c r="L38" s="384"/>
      <c r="M38" s="384"/>
      <c r="N38" s="384"/>
      <c r="O38" s="384"/>
      <c r="P38" s="384"/>
      <c r="Q38" s="384"/>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4" t="s">
        <v>101</v>
      </c>
      <c r="B42" s="813" t="s">
        <v>1149</v>
      </c>
      <c r="C42" s="746"/>
      <c r="D42" s="746"/>
      <c r="E42" s="746"/>
      <c r="F42" s="746"/>
      <c r="G42" s="746"/>
      <c r="H42" s="814" t="str">
        <f>IF(ISERROR(VLOOKUP($B42,項目定義!$B:$X,8,FALSE)),"",VLOOKUP($B42,項目定義!$B:$X,8,FALSE))</f>
        <v>プロジェクトナンバ</v>
      </c>
      <c r="I42" s="815"/>
      <c r="J42" s="815"/>
      <c r="K42" s="815"/>
      <c r="L42" s="815"/>
      <c r="M42" s="816"/>
      <c r="N42" s="649" t="str">
        <f>IF($B42="","",VLOOKUP($B42,項目定義!$B:$X,11,FALSE))</f>
        <v>1 :text</v>
      </c>
      <c r="O42" s="644"/>
      <c r="P42" s="644"/>
      <c r="Q42" s="645"/>
      <c r="R42" s="817">
        <f>IF($H42="","",VLOOKUP($B42,項目定義!$B:$X,5,FALSE))</f>
        <v>8</v>
      </c>
      <c r="S42" s="818"/>
      <c r="T42" s="819">
        <f>IF($H42="","",VLOOKUP($B42,項目定義!$B:$X,12,FALSE))</f>
        <v>10</v>
      </c>
      <c r="U42" s="820"/>
      <c r="V42" s="643" t="str">
        <f>IF($H42="","",VLOOKUP($B42,項目定義!$B:$X,13,FALSE))</f>
        <v>3:半角英数</v>
      </c>
      <c r="W42" s="644"/>
      <c r="X42" s="645"/>
      <c r="Y42" s="643" t="str">
        <f>IF($H42="","",VLOOKUP($B42,項目定義!$B:$X,6,FALSE))</f>
        <v>1:不可(NOT NULL)</v>
      </c>
      <c r="Z42" s="644"/>
      <c r="AA42" s="645"/>
      <c r="AB42" s="643" t="str">
        <f>IF($H42="","",VLOOKUP($B42,項目定義!$B:$X,14,FALSE))</f>
        <v>2:短いの可</v>
      </c>
      <c r="AC42" s="644"/>
      <c r="AD42" s="645"/>
      <c r="AE42" s="643" t="str">
        <f>IF($H42="","",VLOOKUP($B42,項目定義!$B:$X,9,FALSE))&amp;""</f>
        <v/>
      </c>
      <c r="AF42" s="644"/>
      <c r="AG42" s="645"/>
      <c r="AH42" s="819" t="str">
        <f>IF($H42="","",VLOOKUP($B42,項目定義!$B:$X,21,FALSE))&amp;""</f>
        <v/>
      </c>
      <c r="AI42" s="821"/>
      <c r="AJ42" s="822"/>
      <c r="AK42" s="648"/>
      <c r="AL42" s="648"/>
      <c r="AM42" s="648"/>
      <c r="AN42" s="823"/>
      <c r="AO42" s="824"/>
      <c r="AP42" s="825"/>
      <c r="AQ42" s="825"/>
      <c r="AR42" s="826"/>
      <c r="AS42" s="527"/>
      <c r="AT42" s="527"/>
      <c r="AU42" s="527"/>
      <c r="AV42" s="527"/>
      <c r="AW42" s="527"/>
      <c r="AX42" s="527"/>
      <c r="AY42" s="527"/>
      <c r="AZ42" s="527"/>
      <c r="BA42" s="527"/>
      <c r="BB42" s="527"/>
      <c r="BC42" s="527"/>
      <c r="BD42" s="527"/>
      <c r="BE42" s="527"/>
      <c r="BF42" s="527"/>
      <c r="BG42" s="527"/>
      <c r="BH42" s="527"/>
      <c r="BI42" s="99"/>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1273</v>
      </c>
      <c r="B43" s="813" t="s">
        <v>1151</v>
      </c>
      <c r="C43" s="746"/>
      <c r="D43" s="746"/>
      <c r="E43" s="746"/>
      <c r="F43" s="746"/>
      <c r="G43" s="746"/>
      <c r="H43" s="814" t="str">
        <f>IF(ISERROR(VLOOKUP($B43,項目定義!$B:$X,8,FALSE)),"",VLOOKUP($B43,項目定義!$B:$X,8,FALSE))</f>
        <v>枝番ナンバ</v>
      </c>
      <c r="I43" s="815"/>
      <c r="J43" s="815"/>
      <c r="K43" s="815"/>
      <c r="L43" s="815"/>
      <c r="M43" s="816"/>
      <c r="N43" s="649" t="str">
        <f>IF($B43="","",VLOOKUP($B43,項目定義!$B:$X,11,FALSE))</f>
        <v>1 :text</v>
      </c>
      <c r="O43" s="644"/>
      <c r="P43" s="644"/>
      <c r="Q43" s="645"/>
      <c r="R43" s="817">
        <f>IF($H43="","",VLOOKUP($B43,項目定義!$B:$X,5,FALSE))</f>
        <v>8</v>
      </c>
      <c r="S43" s="818"/>
      <c r="T43" s="827">
        <f>IF($H43="","",VLOOKUP($B43,項目定義!$B:$X,12,FALSE))</f>
        <v>10</v>
      </c>
      <c r="U43" s="642"/>
      <c r="V43" s="643" t="str">
        <f>IF($H43="","",VLOOKUP($B43,項目定義!$B:$X,13,FALSE))</f>
        <v>3:半角英数</v>
      </c>
      <c r="W43" s="644"/>
      <c r="X43" s="645"/>
      <c r="Y43" s="643" t="str">
        <f>IF($H43="","",VLOOKUP($B43,項目定義!$B:$X,6,FALSE))</f>
        <v>1:不可(NOT NULL)</v>
      </c>
      <c r="Z43" s="644"/>
      <c r="AA43" s="645"/>
      <c r="AB43" s="643" t="str">
        <f>IF($H43="","",VLOOKUP($B43,項目定義!$B:$X,14,FALSE))</f>
        <v>2:短いの可</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527"/>
      <c r="AT43" s="527"/>
      <c r="AU43" s="527"/>
      <c r="AV43" s="527"/>
      <c r="AW43" s="636" t="s">
        <v>983</v>
      </c>
      <c r="AX43" s="637"/>
      <c r="AY43" s="637"/>
      <c r="AZ43" s="637"/>
      <c r="BA43" s="637"/>
      <c r="BB43" s="637"/>
      <c r="BC43" s="527"/>
      <c r="BD43" s="527"/>
      <c r="BE43" s="527"/>
      <c r="BF43" s="527"/>
      <c r="BG43" s="527"/>
      <c r="BH43" s="527"/>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1152</v>
      </c>
      <c r="C44" s="746"/>
      <c r="D44" s="746"/>
      <c r="E44" s="746"/>
      <c r="F44" s="746"/>
      <c r="G44" s="746"/>
      <c r="H44" s="814" t="str">
        <f>IF(ISERROR(VLOOKUP($B44,項目定義!$B:$X,8,FALSE)),"",VLOOKUP($B44,項目定義!$B:$X,8,FALSE))</f>
        <v>製版・案件名</v>
      </c>
      <c r="I44" s="815"/>
      <c r="J44" s="815"/>
      <c r="K44" s="815"/>
      <c r="L44" s="815"/>
      <c r="M44" s="816"/>
      <c r="N44" s="649" t="str">
        <f>IF($B44="","",VLOOKUP($B44,項目定義!$B:$X,11,FALSE))</f>
        <v>1 :text</v>
      </c>
      <c r="O44" s="644"/>
      <c r="P44" s="644"/>
      <c r="Q44" s="645"/>
      <c r="R44" s="817">
        <f>IF($H44="","",VLOOKUP($B44,項目定義!$B:$X,5,FALSE))</f>
        <v>60</v>
      </c>
      <c r="S44" s="818"/>
      <c r="T44" s="827">
        <f>IF($H44="","",VLOOKUP($B44,項目定義!$B:$X,12,FALSE))</f>
        <v>62</v>
      </c>
      <c r="U44" s="642"/>
      <c r="V44" s="643" t="str">
        <f>IF($H44="","",VLOOKUP($B44,項目定義!$B:$X,13,FALSE))</f>
        <v>9:ALL OK</v>
      </c>
      <c r="W44" s="644"/>
      <c r="X44" s="645"/>
      <c r="Y44" s="643" t="str">
        <f>IF($H44="","",VLOOKUP($B44,項目定義!$B:$X,6,FALSE))</f>
        <v>1:不可(NOT NULL)</v>
      </c>
      <c r="Z44" s="644"/>
      <c r="AA44" s="645"/>
      <c r="AB44" s="643" t="str">
        <f>IF($H44="","",VLOOKUP($B44,項目定義!$B:$X,14,FALSE))</f>
        <v>2:短いの可</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527"/>
      <c r="AT44" s="527"/>
      <c r="AU44" s="527"/>
      <c r="AV44" s="527"/>
      <c r="AW44" s="813" t="s">
        <v>1180</v>
      </c>
      <c r="AX44" s="746"/>
      <c r="AY44" s="746"/>
      <c r="AZ44" s="746"/>
      <c r="BA44" s="746"/>
      <c r="BB44" s="746"/>
      <c r="BC44" s="527"/>
      <c r="BD44" s="527"/>
      <c r="BE44" s="527"/>
      <c r="BF44" s="527"/>
      <c r="BG44" s="527"/>
      <c r="BH44" s="527"/>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1191</v>
      </c>
      <c r="C45" s="746"/>
      <c r="D45" s="746"/>
      <c r="E45" s="746"/>
      <c r="F45" s="746"/>
      <c r="G45" s="746"/>
      <c r="H45" s="814" t="str">
        <f>IF(ISERROR(VLOOKUP($B45,項目定義!$B:$X,8,FALSE)),"",VLOOKUP($B45,項目定義!$B:$X,8,FALSE))</f>
        <v>社員名</v>
      </c>
      <c r="I45" s="815"/>
      <c r="J45" s="815"/>
      <c r="K45" s="815"/>
      <c r="L45" s="815"/>
      <c r="M45" s="816"/>
      <c r="N45" s="649" t="str">
        <f>IF($B45="","",VLOOKUP($B45,項目定義!$B:$X,11,FALSE))</f>
        <v>1 :text</v>
      </c>
      <c r="O45" s="644"/>
      <c r="P45" s="644"/>
      <c r="Q45" s="645"/>
      <c r="R45" s="817">
        <f>IF($H45="","",VLOOKUP($B45,項目定義!$B:$X,5,FALSE))</f>
        <v>60</v>
      </c>
      <c r="S45" s="818"/>
      <c r="T45" s="827">
        <f>IF($H45="","",VLOOKUP($B45,項目定義!$B:$X,12,FALSE))</f>
        <v>62</v>
      </c>
      <c r="U45" s="642"/>
      <c r="V45" s="643" t="str">
        <f>IF($H45="","",VLOOKUP($B45,項目定義!$B:$X,13,FALSE))</f>
        <v>9:ALL OK</v>
      </c>
      <c r="W45" s="644"/>
      <c r="X45" s="645"/>
      <c r="Y45" s="643" t="str">
        <f>IF($H45="","",VLOOKUP($B45,項目定義!$B:$X,6,FALSE))</f>
        <v>1:不可(NOT NULL)</v>
      </c>
      <c r="Z45" s="644"/>
      <c r="AA45" s="645"/>
      <c r="AB45" s="643" t="str">
        <f>IF($H45="","",VLOOKUP($B45,項目定義!$B:$X,14,FALSE))</f>
        <v>2:短いの可</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527"/>
      <c r="AT45" s="527"/>
      <c r="AU45" s="527"/>
      <c r="AV45" s="527"/>
      <c r="AW45" s="527"/>
      <c r="AX45" s="527"/>
      <c r="AY45" s="527"/>
      <c r="AZ45" s="527"/>
      <c r="BA45" s="527"/>
      <c r="BB45" s="527"/>
      <c r="BC45" s="527"/>
      <c r="BD45" s="527"/>
      <c r="BE45" s="527"/>
      <c r="BF45" s="527"/>
      <c r="BG45" s="527"/>
      <c r="BH45" s="527"/>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127</v>
      </c>
      <c r="B46" s="813" t="s">
        <v>946</v>
      </c>
      <c r="C46" s="746"/>
      <c r="D46" s="746"/>
      <c r="E46" s="746"/>
      <c r="F46" s="746"/>
      <c r="G46" s="746"/>
      <c r="H46" s="814" t="str">
        <f>IF(ISERROR(VLOOKUP($B46,項目定義!$B:$X,8,FALSE)),"",VLOOKUP($B46,項目定義!$B:$X,8,FALSE))</f>
        <v>工程番号</v>
      </c>
      <c r="I46" s="815"/>
      <c r="J46" s="815"/>
      <c r="K46" s="815"/>
      <c r="L46" s="815"/>
      <c r="M46" s="816"/>
      <c r="N46" s="649" t="str">
        <f>IF($B46="","",VLOOKUP($B46,項目定義!$B:$X,11,FALSE))</f>
        <v>1 :text</v>
      </c>
      <c r="O46" s="644"/>
      <c r="P46" s="644"/>
      <c r="Q46" s="645"/>
      <c r="R46" s="817">
        <f>IF($H46="","",VLOOKUP($B46,項目定義!$B:$X,5,FALSE))</f>
        <v>6</v>
      </c>
      <c r="S46" s="818"/>
      <c r="T46" s="827">
        <f>IF($H46="","",VLOOKUP($B46,項目定義!$B:$X,12,FALSE))</f>
        <v>8</v>
      </c>
      <c r="U46" s="642"/>
      <c r="V46" s="643" t="str">
        <f>IF($H46="","",VLOOKUP($B46,項目定義!$B:$X,13,FALSE))</f>
        <v>3:半角英数</v>
      </c>
      <c r="W46" s="644"/>
      <c r="X46" s="645"/>
      <c r="Y46" s="643" t="str">
        <f>IF($H46="","",VLOOKUP($B46,項目定義!$B:$X,6,FALSE))</f>
        <v>1:不可(NOT NULL)</v>
      </c>
      <c r="Z46" s="644"/>
      <c r="AA46" s="645"/>
      <c r="AB46" s="643" t="str">
        <f>IF($H46="","",VLOOKUP($B46,項目定義!$B:$X,14,FALSE))</f>
        <v>2:短いの可</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527"/>
      <c r="AT46" s="527"/>
      <c r="AU46" s="527"/>
      <c r="AV46" s="527"/>
      <c r="AW46" s="527"/>
      <c r="AX46" s="527"/>
      <c r="AY46" s="527"/>
      <c r="AZ46" s="527"/>
      <c r="BA46" s="527"/>
      <c r="BB46" s="527"/>
      <c r="BC46" s="527"/>
      <c r="BD46" s="527"/>
      <c r="BE46" s="527"/>
      <c r="BF46" s="527"/>
      <c r="BG46" s="527"/>
      <c r="BH46" s="527"/>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t="s">
        <v>128</v>
      </c>
      <c r="B47" s="813" t="s">
        <v>947</v>
      </c>
      <c r="C47" s="746"/>
      <c r="D47" s="746"/>
      <c r="E47" s="746"/>
      <c r="F47" s="746"/>
      <c r="G47" s="746"/>
      <c r="H47" s="814" t="str">
        <f>IF(ISERROR(VLOOKUP($B47,項目定義!$B:$X,8,FALSE)),"",VLOOKUP($B47,項目定義!$B:$X,8,FALSE))</f>
        <v>工程名</v>
      </c>
      <c r="I47" s="815"/>
      <c r="J47" s="815"/>
      <c r="K47" s="815"/>
      <c r="L47" s="815"/>
      <c r="M47" s="816"/>
      <c r="N47" s="649" t="str">
        <f>IF($B47="","",VLOOKUP($B47,項目定義!$B:$X,11,FALSE))</f>
        <v>1 :text</v>
      </c>
      <c r="O47" s="644"/>
      <c r="P47" s="644"/>
      <c r="Q47" s="645"/>
      <c r="R47" s="817">
        <f>IF($H47="","",VLOOKUP($B47,項目定義!$B:$X,5,FALSE))</f>
        <v>60</v>
      </c>
      <c r="S47" s="818"/>
      <c r="T47" s="827">
        <f>IF($H47="","",VLOOKUP($B47,項目定義!$B:$X,12,FALSE))</f>
        <v>62</v>
      </c>
      <c r="U47" s="642"/>
      <c r="V47" s="643" t="str">
        <f>IF($H47="","",VLOOKUP($B47,項目定義!$B:$X,13,FALSE))</f>
        <v>9:ALL OK</v>
      </c>
      <c r="W47" s="644"/>
      <c r="X47" s="645"/>
      <c r="Y47" s="643" t="str">
        <f>IF($H47="","",VLOOKUP($B47,項目定義!$B:$X,6,FALSE))</f>
        <v>1:不可(NOT NULL)</v>
      </c>
      <c r="Z47" s="644"/>
      <c r="AA47" s="645"/>
      <c r="AB47" s="643" t="str">
        <f>IF($H47="","",VLOOKUP($B47,項目定義!$B:$X,14,FALSE))</f>
        <v>2:短いの可</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527"/>
      <c r="AT47" s="527"/>
      <c r="AU47" s="527"/>
      <c r="AV47" s="527"/>
      <c r="AW47" s="527"/>
      <c r="AX47" s="527"/>
      <c r="AY47" s="527"/>
      <c r="AZ47" s="527"/>
      <c r="BA47" s="527"/>
      <c r="BB47" s="527"/>
      <c r="BC47" s="527"/>
      <c r="BD47" s="527"/>
      <c r="BE47" s="527"/>
      <c r="BF47" s="527"/>
      <c r="BG47" s="527"/>
      <c r="BH47" s="527"/>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129</v>
      </c>
      <c r="B48" s="813" t="s">
        <v>1128</v>
      </c>
      <c r="C48" s="746"/>
      <c r="D48" s="746"/>
      <c r="E48" s="746"/>
      <c r="F48" s="746"/>
      <c r="G48" s="746"/>
      <c r="H48" s="814" t="str">
        <f>IF(ISERROR(VLOOKUP($B48,項目定義!$B:$X,8,FALSE)),"",VLOOKUP($B48,項目定義!$B:$X,8,FALSE))</f>
        <v>作業日付</v>
      </c>
      <c r="I48" s="815"/>
      <c r="J48" s="815"/>
      <c r="K48" s="815"/>
      <c r="L48" s="815"/>
      <c r="M48" s="816"/>
      <c r="N48" s="649" t="str">
        <f>IF($B48="","",VLOOKUP($B48,項目定義!$B:$X,11,FALSE))</f>
        <v>3 :日付</v>
      </c>
      <c r="O48" s="644"/>
      <c r="P48" s="644"/>
      <c r="Q48" s="645"/>
      <c r="R48" s="817">
        <f>IF($H48="","",VLOOKUP($B48,項目定義!$B:$X,5,FALSE))</f>
        <v>10</v>
      </c>
      <c r="S48" s="818"/>
      <c r="T48" s="827">
        <f>IF($H48="","",VLOOKUP($B48,項目定義!$B:$X,12,FALSE))</f>
        <v>12</v>
      </c>
      <c r="U48" s="642"/>
      <c r="V48" s="643" t="str">
        <f>IF($H48="","",VLOOKUP($B48,項目定義!$B:$X,13,FALSE))</f>
        <v>5:半角英数記号</v>
      </c>
      <c r="W48" s="644"/>
      <c r="X48" s="645"/>
      <c r="Y48" s="643" t="str">
        <f>IF($H48="","",VLOOKUP($B48,項目定義!$B:$X,6,FALSE))</f>
        <v>1:不可(NOT NULL)</v>
      </c>
      <c r="Z48" s="644"/>
      <c r="AA48" s="645"/>
      <c r="AB48" s="643" t="str">
        <f>IF($H48="","",VLOOKUP($B48,項目定義!$B:$X,14,FALSE))</f>
        <v>2:短いの可</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527"/>
      <c r="AT48" s="527"/>
      <c r="AU48" s="527"/>
      <c r="AV48" s="527"/>
      <c r="AW48" s="527"/>
      <c r="AX48" s="527"/>
      <c r="AY48" s="527"/>
      <c r="AZ48" s="527"/>
      <c r="BA48" s="527"/>
      <c r="BB48" s="527"/>
      <c r="BC48" s="527"/>
      <c r="BD48" s="527"/>
      <c r="BE48" s="527"/>
      <c r="BF48" s="527"/>
      <c r="BG48" s="527"/>
      <c r="BH48" s="527"/>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t="s">
        <v>130</v>
      </c>
      <c r="B49" s="813" t="s">
        <v>1157</v>
      </c>
      <c r="C49" s="746"/>
      <c r="D49" s="746"/>
      <c r="E49" s="746"/>
      <c r="F49" s="746"/>
      <c r="G49" s="746"/>
      <c r="H49" s="814" t="str">
        <f>IF(ISERROR(VLOOKUP($B49,項目定義!$B:$X,8,FALSE)),"",VLOOKUP($B49,項目定義!$B:$X,8,FALSE))</f>
        <v>定時時間</v>
      </c>
      <c r="I49" s="815"/>
      <c r="J49" s="815"/>
      <c r="K49" s="815"/>
      <c r="L49" s="815"/>
      <c r="M49" s="816"/>
      <c r="N49" s="649" t="str">
        <f>IF($B49="","",VLOOKUP($B49,項目定義!$B:$X,11,FALSE))</f>
        <v>1 :text</v>
      </c>
      <c r="O49" s="644"/>
      <c r="P49" s="644"/>
      <c r="Q49" s="645"/>
      <c r="R49" s="817">
        <f>IF($H49="","",VLOOKUP($B49,項目定義!$B:$X,5,FALSE))</f>
        <v>10</v>
      </c>
      <c r="S49" s="818"/>
      <c r="T49" s="827">
        <f>IF($H49="","",VLOOKUP($B49,項目定義!$B:$X,12,FALSE))</f>
        <v>12</v>
      </c>
      <c r="U49" s="642"/>
      <c r="V49" s="643" t="str">
        <f>IF($H49="","",VLOOKUP($B49,項目定義!$B:$X,13,FALSE))</f>
        <v>5:半角英数記号</v>
      </c>
      <c r="W49" s="644"/>
      <c r="X49" s="645"/>
      <c r="Y49" s="643" t="str">
        <f>IF($H49="","",VLOOKUP($B49,項目定義!$B:$X,6,FALSE))</f>
        <v>1:不可(NOT NULL)</v>
      </c>
      <c r="Z49" s="644"/>
      <c r="AA49" s="645"/>
      <c r="AB49" s="643" t="str">
        <f>IF($H49="","",VLOOKUP($B49,項目定義!$B:$X,14,FALSE))</f>
        <v>2:短いの可</v>
      </c>
      <c r="AC49" s="644"/>
      <c r="AD49" s="645"/>
      <c r="AE49" s="643" t="str">
        <f>IF($H49="","",VLOOKUP($B49,項目定義!$B:$X,9,FALSE))&amp;""</f>
        <v/>
      </c>
      <c r="AF49" s="644"/>
      <c r="AG49" s="645"/>
      <c r="AH49" s="819" t="str">
        <f>IF($H49="","",VLOOKUP($B49,項目定義!$B:$X,21,FALSE))&amp;""</f>
        <v/>
      </c>
      <c r="AI49" s="821"/>
      <c r="AJ49" s="822"/>
      <c r="AK49" s="648"/>
      <c r="AL49" s="648"/>
      <c r="AM49" s="648"/>
      <c r="AN49" s="823"/>
      <c r="AO49" s="824"/>
      <c r="AP49" s="825"/>
      <c r="AQ49" s="825"/>
      <c r="AR49" s="826"/>
      <c r="AS49" s="527"/>
      <c r="AT49" s="527"/>
      <c r="AU49" s="527"/>
      <c r="AV49" s="527"/>
      <c r="AW49" s="527"/>
      <c r="AX49" s="527"/>
      <c r="AY49" s="527"/>
      <c r="AZ49" s="527"/>
      <c r="BA49" s="527"/>
      <c r="BB49" s="527"/>
      <c r="BC49" s="527"/>
      <c r="BD49" s="527"/>
      <c r="BE49" s="527"/>
      <c r="BF49" s="527"/>
      <c r="BG49" s="527"/>
      <c r="BH49" s="527"/>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131</v>
      </c>
      <c r="B50" s="813" t="s">
        <v>1129</v>
      </c>
      <c r="C50" s="746"/>
      <c r="D50" s="746"/>
      <c r="E50" s="746"/>
      <c r="F50" s="746"/>
      <c r="G50" s="746"/>
      <c r="H50" s="814" t="str">
        <f>IF(ISERROR(VLOOKUP($B50,項目定義!$B:$X,8,FALSE)),"",VLOOKUP($B50,項目定義!$B:$X,8,FALSE))</f>
        <v>残業時間</v>
      </c>
      <c r="I50" s="815"/>
      <c r="J50" s="815"/>
      <c r="K50" s="815"/>
      <c r="L50" s="815"/>
      <c r="M50" s="816"/>
      <c r="N50" s="649" t="str">
        <f>IF($B50="","",VLOOKUP($B50,項目定義!$B:$X,11,FALSE))</f>
        <v>1 :text</v>
      </c>
      <c r="O50" s="644"/>
      <c r="P50" s="644"/>
      <c r="Q50" s="645"/>
      <c r="R50" s="817">
        <f>IF($H50="","",VLOOKUP($B50,項目定義!$B:$X,5,FALSE))</f>
        <v>10</v>
      </c>
      <c r="S50" s="818"/>
      <c r="T50" s="827">
        <f>IF($H50="","",VLOOKUP($B50,項目定義!$B:$X,12,FALSE))</f>
        <v>12</v>
      </c>
      <c r="U50" s="642"/>
      <c r="V50" s="643" t="str">
        <f>IF($H50="","",VLOOKUP($B50,項目定義!$B:$X,13,FALSE))</f>
        <v>5:半角英数記号</v>
      </c>
      <c r="W50" s="644"/>
      <c r="X50" s="645"/>
      <c r="Y50" s="643" t="str">
        <f>IF($H50="","",VLOOKUP($B50,項目定義!$B:$X,6,FALSE))</f>
        <v>1:不可(NOT NULL)</v>
      </c>
      <c r="Z50" s="644"/>
      <c r="AA50" s="645"/>
      <c r="AB50" s="643" t="str">
        <f>IF($H50="","",VLOOKUP($B50,項目定義!$B:$X,14,FALSE))</f>
        <v>2:短いの可</v>
      </c>
      <c r="AC50" s="644"/>
      <c r="AD50" s="645"/>
      <c r="AE50" s="643">
        <v>0</v>
      </c>
      <c r="AF50" s="644"/>
      <c r="AG50" s="645"/>
      <c r="AH50" s="819" t="str">
        <f>IF($H50="","",VLOOKUP($B50,項目定義!$B:$X,21,FALSE))&amp;""</f>
        <v/>
      </c>
      <c r="AI50" s="821"/>
      <c r="AJ50" s="822"/>
      <c r="AK50" s="648"/>
      <c r="AL50" s="648"/>
      <c r="AM50" s="648"/>
      <c r="AN50" s="823"/>
      <c r="AO50" s="824"/>
      <c r="AP50" s="825"/>
      <c r="AQ50" s="825"/>
      <c r="AR50" s="826"/>
      <c r="AS50" s="527"/>
      <c r="AT50" s="527"/>
      <c r="AU50" s="527"/>
      <c r="AV50" s="527"/>
      <c r="AW50" s="527"/>
      <c r="AX50" s="527"/>
      <c r="AY50" s="527"/>
      <c r="AZ50" s="527"/>
      <c r="BA50" s="527"/>
      <c r="BB50" s="527"/>
      <c r="BC50" s="527"/>
      <c r="BD50" s="527"/>
      <c r="BE50" s="527"/>
      <c r="BF50" s="527"/>
      <c r="BG50" s="527"/>
      <c r="BH50" s="527"/>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527"/>
      <c r="AT51" s="527"/>
      <c r="AU51" s="527"/>
      <c r="AV51" s="527"/>
      <c r="AW51" s="527"/>
      <c r="AX51" s="527"/>
      <c r="AY51" s="527"/>
      <c r="AZ51" s="527"/>
      <c r="BA51" s="527"/>
      <c r="BB51" s="527"/>
      <c r="BC51" s="527"/>
      <c r="BD51" s="527"/>
      <c r="BE51" s="527"/>
      <c r="BF51" s="527"/>
      <c r="BG51" s="527"/>
      <c r="BH51" s="527"/>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527"/>
      <c r="AT52" s="527"/>
      <c r="AU52" s="527"/>
      <c r="AV52" s="527"/>
      <c r="AW52" s="527"/>
      <c r="AX52" s="527"/>
      <c r="AY52" s="527"/>
      <c r="AZ52" s="527"/>
      <c r="BA52" s="527"/>
      <c r="BB52" s="527"/>
      <c r="BC52" s="527"/>
      <c r="BD52" s="527"/>
      <c r="BE52" s="527"/>
      <c r="BF52" s="527"/>
      <c r="BG52" s="527"/>
      <c r="BH52" s="527"/>
      <c r="BI52" s="99"/>
      <c r="BK52" s="526"/>
      <c r="BL52" s="526"/>
      <c r="BM52" s="526"/>
      <c r="BN52" s="526"/>
      <c r="BO52" s="526"/>
      <c r="BP52" s="526"/>
      <c r="BQ52" s="526"/>
      <c r="BR52" s="526"/>
      <c r="BS52" s="526"/>
      <c r="BT52" s="526"/>
      <c r="BU52" s="526"/>
      <c r="BV52" s="526"/>
      <c r="BW52" s="526"/>
      <c r="BX52" s="526"/>
      <c r="BY52" s="526"/>
      <c r="BZ52" s="526"/>
      <c r="CA52" s="526"/>
      <c r="CB52" s="526"/>
      <c r="CC52" s="526"/>
      <c r="CD52" s="526"/>
      <c r="CE52" s="526"/>
      <c r="CF52" s="526"/>
      <c r="CG52" s="526"/>
      <c r="CH52" s="526"/>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527"/>
      <c r="AT53" s="527"/>
      <c r="AU53" s="527"/>
      <c r="AV53" s="527"/>
      <c r="AW53" s="527"/>
      <c r="AX53" s="527"/>
      <c r="AY53" s="527"/>
      <c r="AZ53" s="527"/>
      <c r="BA53" s="527"/>
      <c r="BB53" s="527"/>
      <c r="BC53" s="527"/>
      <c r="BD53" s="527"/>
      <c r="BE53" s="527"/>
      <c r="BF53" s="527"/>
      <c r="BG53" s="527"/>
      <c r="BH53" s="52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527"/>
      <c r="AT54" s="527"/>
      <c r="AU54" s="527"/>
      <c r="AV54" s="527"/>
      <c r="AW54" s="527"/>
      <c r="AX54" s="527"/>
      <c r="AY54" s="527"/>
      <c r="AZ54" s="527"/>
      <c r="BA54" s="527"/>
      <c r="BB54" s="527"/>
      <c r="BC54" s="527"/>
      <c r="BD54" s="527"/>
      <c r="BE54" s="527"/>
      <c r="BF54" s="527"/>
      <c r="BG54" s="527"/>
      <c r="BH54" s="527"/>
      <c r="BI54" s="99"/>
      <c r="BK54" s="763" t="s">
        <v>1258</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527"/>
      <c r="AT55" s="527"/>
      <c r="AU55" s="527"/>
      <c r="AV55" s="527"/>
      <c r="AW55" s="527"/>
      <c r="AX55" s="527"/>
      <c r="AY55" s="527"/>
      <c r="AZ55" s="527"/>
      <c r="BA55" s="527"/>
      <c r="BB55" s="527"/>
      <c r="BC55" s="527"/>
      <c r="BD55" s="527"/>
      <c r="BE55" s="527"/>
      <c r="BF55" s="527"/>
      <c r="BG55" s="527"/>
      <c r="BH55" s="527"/>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527"/>
      <c r="AT56" s="527"/>
      <c r="AU56" s="527"/>
      <c r="AV56" s="527"/>
      <c r="AW56" s="527"/>
      <c r="AX56" s="527"/>
      <c r="AY56" s="527"/>
      <c r="AZ56" s="527"/>
      <c r="BA56" s="527"/>
      <c r="BB56" s="527"/>
      <c r="BC56" s="527"/>
      <c r="BD56" s="527"/>
      <c r="BE56" s="527"/>
      <c r="BF56" s="527"/>
      <c r="BG56" s="527"/>
      <c r="BH56" s="527"/>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527"/>
      <c r="AT57" s="527"/>
      <c r="AU57" s="527"/>
      <c r="AV57" s="527"/>
      <c r="AW57" s="527"/>
      <c r="AX57" s="527"/>
      <c r="AY57" s="527"/>
      <c r="AZ57" s="527"/>
      <c r="BA57" s="527"/>
      <c r="BB57" s="527"/>
      <c r="BC57" s="527"/>
      <c r="BD57" s="527"/>
      <c r="BE57" s="527"/>
      <c r="BF57" s="527"/>
      <c r="BG57" s="527"/>
      <c r="BH57" s="527"/>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650"/>
      <c r="C58" s="651"/>
      <c r="D58" s="651"/>
      <c r="E58" s="651"/>
      <c r="F58" s="651"/>
      <c r="G58" s="651"/>
      <c r="H58" s="835" t="str">
        <f>IF(ISERROR(VLOOKUP($B58,項目定義!$B:$X,8,FALSE)),"",VLOOKUP($B58,項目定義!$B:$X,8,FALSE))</f>
        <v/>
      </c>
      <c r="I58" s="836"/>
      <c r="J58" s="836"/>
      <c r="K58" s="836"/>
      <c r="L58" s="836"/>
      <c r="M58" s="837"/>
      <c r="N58" s="657" t="str">
        <f>IF($B58="","",VLOOKUP($B58,項目定義!$B:$X,11,FALSE))</f>
        <v/>
      </c>
      <c r="O58" s="658"/>
      <c r="P58" s="658"/>
      <c r="Q58" s="838"/>
      <c r="R58" s="839" t="str">
        <f>IF($H58="","",VLOOKUP($B58,項目定義!$B:$X,5,FALSE))</f>
        <v/>
      </c>
      <c r="S58" s="840"/>
      <c r="T58" s="841" t="str">
        <f>IF($H58="","",VLOOKUP($B58,項目定義!$B:$X,12,FALSE))</f>
        <v/>
      </c>
      <c r="U58" s="656"/>
      <c r="V58" s="657" t="str">
        <f>IF($H58="","",VLOOKUP($B58,項目定義!$B:$X,13,FALSE))</f>
        <v/>
      </c>
      <c r="W58" s="658"/>
      <c r="X58" s="659"/>
      <c r="Y58" s="657" t="str">
        <f>IF($H58="","",VLOOKUP($B58,項目定義!$B:$X,6,FALSE))</f>
        <v/>
      </c>
      <c r="Z58" s="658"/>
      <c r="AA58" s="659"/>
      <c r="AB58" s="657" t="str">
        <f>IF($H58="","",VLOOKUP($B58,項目定義!$B:$X,14,FALSE))</f>
        <v/>
      </c>
      <c r="AC58" s="658"/>
      <c r="AD58" s="659"/>
      <c r="AE58" s="657" t="str">
        <f>IF($H58="","",VLOOKUP($B58,項目定義!$B:$X,9,FALSE))&amp;""</f>
        <v/>
      </c>
      <c r="AF58" s="658"/>
      <c r="AG58" s="659"/>
      <c r="AH58" s="828" t="str">
        <f>IF($H58="","",VLOOKUP($B58,項目定義!$B:$X,21,FALSE))&amp;""</f>
        <v/>
      </c>
      <c r="AI58" s="829"/>
      <c r="AJ58" s="830"/>
      <c r="AK58" s="662"/>
      <c r="AL58" s="662"/>
      <c r="AM58" s="662"/>
      <c r="AN58" s="831"/>
      <c r="AO58" s="832"/>
      <c r="AP58" s="833"/>
      <c r="AQ58" s="833"/>
      <c r="AR58" s="834"/>
      <c r="AS58" s="527"/>
      <c r="AT58" s="527"/>
      <c r="AU58" s="527"/>
      <c r="AV58" s="527"/>
      <c r="AW58" s="527"/>
      <c r="AX58" s="527"/>
      <c r="AY58" s="527"/>
      <c r="AZ58" s="527"/>
      <c r="BA58" s="527"/>
      <c r="BB58" s="527"/>
      <c r="BC58" s="527"/>
      <c r="BD58" s="527"/>
      <c r="BE58" s="527"/>
      <c r="BF58" s="527"/>
      <c r="BG58" s="527"/>
      <c r="BH58" s="527"/>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36"/>
      <c r="C61" s="637"/>
      <c r="D61" s="637"/>
      <c r="E61" s="637"/>
      <c r="F61" s="637"/>
      <c r="G61" s="637"/>
      <c r="H61" s="853"/>
      <c r="I61" s="854"/>
      <c r="J61" s="854"/>
      <c r="K61" s="854"/>
      <c r="L61" s="854"/>
      <c r="M61" s="854"/>
      <c r="N61" s="854"/>
      <c r="O61" s="854"/>
      <c r="P61" s="855"/>
      <c r="Q61" s="856"/>
      <c r="R61" s="857"/>
      <c r="S61" s="857"/>
      <c r="T61" s="857"/>
      <c r="U61" s="857"/>
      <c r="V61" s="857"/>
      <c r="W61" s="857"/>
      <c r="X61" s="858"/>
      <c r="Y61" s="527"/>
      <c r="Z61" s="527"/>
      <c r="AA61" s="527"/>
      <c r="AB61" s="527"/>
      <c r="AC61" s="527"/>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813"/>
      <c r="C62" s="746"/>
      <c r="D62" s="746"/>
      <c r="E62" s="746"/>
      <c r="F62" s="746"/>
      <c r="G62" s="746"/>
      <c r="H62" s="859"/>
      <c r="I62" s="639"/>
      <c r="J62" s="639"/>
      <c r="K62" s="639"/>
      <c r="L62" s="639"/>
      <c r="M62" s="639"/>
      <c r="N62" s="639"/>
      <c r="O62" s="639"/>
      <c r="P62" s="843"/>
      <c r="Q62" s="844"/>
      <c r="R62" s="845"/>
      <c r="S62" s="845"/>
      <c r="T62" s="845"/>
      <c r="U62" s="845"/>
      <c r="V62" s="845"/>
      <c r="W62" s="845"/>
      <c r="X62" s="846"/>
      <c r="Y62" s="527"/>
      <c r="Z62" s="527"/>
      <c r="AA62" s="527"/>
      <c r="AB62" s="527"/>
      <c r="AC62" s="527"/>
      <c r="AD62" s="527"/>
      <c r="AE62" s="97"/>
      <c r="AF62" s="527"/>
      <c r="AG62" s="527"/>
      <c r="AH62" s="527"/>
      <c r="AI62" s="98"/>
      <c r="AJ62" s="98"/>
      <c r="AK62" s="527"/>
      <c r="AL62" s="527"/>
      <c r="AM62" s="527"/>
      <c r="AN62" s="527"/>
      <c r="AO62" s="527"/>
      <c r="AP62" s="527"/>
      <c r="AQ62" s="527"/>
      <c r="AR62" s="527"/>
      <c r="AS62" s="527"/>
      <c r="AT62" s="527"/>
      <c r="AU62" s="527"/>
      <c r="AV62" s="527"/>
      <c r="AW62" s="527"/>
      <c r="AX62" s="527"/>
      <c r="AY62" s="527"/>
      <c r="AZ62" s="527"/>
      <c r="BA62" s="527"/>
      <c r="BB62" s="527"/>
      <c r="BC62" s="527"/>
      <c r="BD62" s="527"/>
      <c r="BE62" s="527"/>
      <c r="BF62" s="527"/>
      <c r="BG62" s="527"/>
      <c r="BH62" s="527"/>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69" t="s">
        <v>125</v>
      </c>
      <c r="B63" s="813"/>
      <c r="C63" s="746"/>
      <c r="D63" s="746"/>
      <c r="E63" s="746"/>
      <c r="F63" s="746"/>
      <c r="G63" s="746"/>
      <c r="H63" s="842"/>
      <c r="I63" s="639"/>
      <c r="J63" s="639"/>
      <c r="K63" s="639"/>
      <c r="L63" s="639"/>
      <c r="M63" s="639"/>
      <c r="N63" s="639"/>
      <c r="O63" s="639"/>
      <c r="P63" s="843"/>
      <c r="Q63" s="844"/>
      <c r="R63" s="845"/>
      <c r="S63" s="845"/>
      <c r="T63" s="845"/>
      <c r="U63" s="845"/>
      <c r="V63" s="845"/>
      <c r="W63" s="845"/>
      <c r="X63" s="846"/>
      <c r="Y63" s="527"/>
      <c r="Z63" s="527"/>
      <c r="AA63" s="527"/>
      <c r="AB63" s="527"/>
      <c r="AC63" s="527"/>
      <c r="AD63" s="527"/>
      <c r="AE63" s="97"/>
      <c r="AF63" s="527"/>
      <c r="AG63" s="527"/>
      <c r="AH63" s="527"/>
      <c r="AI63" s="98"/>
      <c r="AJ63" s="98"/>
      <c r="AK63" s="527"/>
      <c r="AL63" s="527"/>
      <c r="AM63" s="527"/>
      <c r="AN63" s="527"/>
      <c r="AO63" s="527"/>
      <c r="AP63" s="527"/>
      <c r="AQ63" s="527"/>
      <c r="AR63" s="527"/>
      <c r="AS63" s="527"/>
      <c r="AT63" s="527"/>
      <c r="AU63" s="527"/>
      <c r="AV63" s="527"/>
      <c r="AW63" s="527"/>
      <c r="AX63" s="527"/>
      <c r="AY63" s="527"/>
      <c r="AZ63" s="527"/>
      <c r="BA63" s="527"/>
      <c r="BB63" s="527"/>
      <c r="BC63" s="527"/>
      <c r="BD63" s="527"/>
      <c r="BE63" s="527"/>
      <c r="BF63" s="527"/>
      <c r="BG63" s="527"/>
      <c r="BH63" s="527"/>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69" t="s">
        <v>126</v>
      </c>
      <c r="B64" s="813"/>
      <c r="C64" s="746"/>
      <c r="D64" s="746"/>
      <c r="E64" s="746"/>
      <c r="F64" s="746"/>
      <c r="G64" s="746"/>
      <c r="H64" s="842"/>
      <c r="I64" s="639"/>
      <c r="J64" s="639"/>
      <c r="K64" s="639"/>
      <c r="L64" s="639"/>
      <c r="M64" s="639"/>
      <c r="N64" s="639"/>
      <c r="O64" s="639"/>
      <c r="P64" s="843"/>
      <c r="Q64" s="844"/>
      <c r="R64" s="845"/>
      <c r="S64" s="845"/>
      <c r="T64" s="845"/>
      <c r="U64" s="845"/>
      <c r="V64" s="845"/>
      <c r="W64" s="845"/>
      <c r="X64" s="846"/>
      <c r="Y64" s="527"/>
      <c r="Z64" s="527"/>
      <c r="AA64" s="527"/>
      <c r="AB64" s="527"/>
      <c r="AC64" s="527"/>
      <c r="AD64" s="527"/>
      <c r="AE64" s="97"/>
      <c r="AF64" s="527"/>
      <c r="AG64" s="527"/>
      <c r="AH64" s="527"/>
      <c r="AI64" s="98"/>
      <c r="AJ64" s="98"/>
      <c r="AK64" s="527"/>
      <c r="AL64" s="527"/>
      <c r="AM64" s="527"/>
      <c r="AN64" s="527"/>
      <c r="AO64" s="527"/>
      <c r="AP64" s="527"/>
      <c r="AQ64" s="527"/>
      <c r="AR64" s="527"/>
      <c r="AS64" s="527"/>
      <c r="AT64" s="527"/>
      <c r="AU64" s="527"/>
      <c r="AV64" s="527"/>
      <c r="AW64" s="527"/>
      <c r="AX64" s="527"/>
      <c r="AY64" s="527"/>
      <c r="AZ64" s="527"/>
      <c r="BA64" s="527"/>
      <c r="BB64" s="527"/>
      <c r="BC64" s="527"/>
      <c r="BD64" s="527"/>
      <c r="BE64" s="527"/>
      <c r="BF64" s="527"/>
      <c r="BG64" s="527"/>
      <c r="BH64" s="527"/>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127</v>
      </c>
      <c r="B65" s="813"/>
      <c r="C65" s="746"/>
      <c r="D65" s="746"/>
      <c r="E65" s="746"/>
      <c r="F65" s="746"/>
      <c r="G65" s="746"/>
      <c r="H65" s="847"/>
      <c r="I65" s="848"/>
      <c r="J65" s="848"/>
      <c r="K65" s="848"/>
      <c r="L65" s="848"/>
      <c r="M65" s="848"/>
      <c r="N65" s="848"/>
      <c r="O65" s="848"/>
      <c r="P65" s="849"/>
      <c r="Q65" s="850"/>
      <c r="R65" s="851"/>
      <c r="S65" s="851"/>
      <c r="T65" s="851"/>
      <c r="U65" s="851"/>
      <c r="V65" s="851"/>
      <c r="W65" s="851"/>
      <c r="X65" s="852"/>
      <c r="Y65" s="528"/>
      <c r="Z65" s="528"/>
      <c r="AA65" s="528"/>
      <c r="AB65" s="528"/>
      <c r="AC65" s="528"/>
      <c r="AD65" s="528"/>
      <c r="AE65" s="165"/>
      <c r="AF65" s="528"/>
      <c r="AG65" s="528"/>
      <c r="AH65" s="528"/>
      <c r="AI65" s="98"/>
      <c r="AJ65" s="98"/>
      <c r="AK65" s="527"/>
      <c r="AL65" s="527"/>
      <c r="AM65" s="527"/>
      <c r="AN65" s="527"/>
      <c r="AO65" s="527"/>
      <c r="AP65" s="527"/>
      <c r="AQ65" s="527"/>
      <c r="AR65" s="527"/>
      <c r="AS65" s="527"/>
      <c r="AT65" s="527"/>
      <c r="AU65" s="527"/>
      <c r="AV65" s="527"/>
      <c r="AW65" s="527"/>
      <c r="AX65" s="527"/>
      <c r="AY65" s="527"/>
      <c r="AZ65" s="527"/>
      <c r="BA65" s="527"/>
      <c r="BB65" s="527"/>
      <c r="BC65" s="527"/>
      <c r="BD65" s="527"/>
      <c r="BE65" s="527"/>
      <c r="BF65" s="527"/>
      <c r="BG65" s="527"/>
      <c r="BH65" s="52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37"/>
      <c r="B69" s="38"/>
      <c r="C69" s="38"/>
      <c r="D69" s="38"/>
      <c r="E69" s="38"/>
      <c r="F69" s="38"/>
      <c r="G69" s="38"/>
      <c r="H69" s="38"/>
      <c r="I69" s="39"/>
      <c r="J69" s="393"/>
      <c r="K69" s="394"/>
      <c r="L69" s="394"/>
      <c r="M69" s="394"/>
      <c r="N69" s="394"/>
      <c r="O69" s="394"/>
      <c r="P69" s="394"/>
      <c r="Q69" s="394"/>
      <c r="R69" s="394"/>
      <c r="S69" s="394"/>
      <c r="T69" s="394"/>
      <c r="U69" s="394"/>
      <c r="V69" s="394"/>
      <c r="W69" s="394"/>
      <c r="X69" s="394"/>
      <c r="Y69" s="394"/>
      <c r="Z69" s="394"/>
      <c r="AA69" s="394"/>
      <c r="AB69" s="394"/>
      <c r="AC69" s="394"/>
      <c r="AD69" s="394"/>
      <c r="AE69" s="394"/>
      <c r="AF69" s="394"/>
      <c r="AG69" s="394"/>
      <c r="AH69" s="394"/>
      <c r="AI69" s="394"/>
      <c r="AJ69" s="394"/>
      <c r="AK69" s="394"/>
      <c r="AL69" s="394"/>
      <c r="AM69" s="394"/>
      <c r="AN69" s="394"/>
      <c r="AO69" s="394"/>
      <c r="AP69" s="394"/>
      <c r="AQ69" s="394"/>
      <c r="AR69" s="394"/>
      <c r="AS69" s="394"/>
      <c r="AT69" s="394"/>
      <c r="AU69" s="394"/>
      <c r="AV69" s="394"/>
      <c r="AW69" s="394"/>
      <c r="AX69" s="394"/>
      <c r="AY69" s="394"/>
      <c r="AZ69" s="394"/>
      <c r="BA69" s="394"/>
      <c r="BB69" s="394"/>
      <c r="BC69" s="394"/>
      <c r="BD69" s="394"/>
      <c r="BE69" s="394"/>
      <c r="BF69" s="394"/>
      <c r="BG69" s="394"/>
      <c r="BH69" s="394"/>
      <c r="BI69" s="30"/>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37"/>
      <c r="B70" s="38"/>
      <c r="C70" s="38"/>
      <c r="D70" s="38"/>
      <c r="E70" s="38"/>
      <c r="F70" s="38"/>
      <c r="G70" s="38"/>
      <c r="H70" s="38"/>
      <c r="I70" s="39"/>
      <c r="J70" s="393"/>
      <c r="K70" s="394"/>
      <c r="L70" s="394"/>
      <c r="M70" s="394"/>
      <c r="N70" s="394"/>
      <c r="O70" s="394"/>
      <c r="P70" s="394"/>
      <c r="Q70" s="394"/>
      <c r="R70" s="394"/>
      <c r="S70" s="394"/>
      <c r="T70" s="394"/>
      <c r="U70" s="394"/>
      <c r="V70" s="394"/>
      <c r="W70" s="394"/>
      <c r="X70" s="394"/>
      <c r="Y70" s="394"/>
      <c r="Z70" s="394"/>
      <c r="AA70" s="394"/>
      <c r="AB70" s="394"/>
      <c r="AC70" s="394"/>
      <c r="AD70" s="394"/>
      <c r="AE70" s="394"/>
      <c r="AF70" s="394"/>
      <c r="AG70" s="394"/>
      <c r="AH70" s="394"/>
      <c r="AI70" s="394"/>
      <c r="AJ70" s="394"/>
      <c r="AK70" s="394"/>
      <c r="AL70" s="394"/>
      <c r="AM70" s="394"/>
      <c r="AN70" s="394"/>
      <c r="AO70" s="394"/>
      <c r="AP70" s="394"/>
      <c r="AQ70" s="394"/>
      <c r="AR70" s="394"/>
      <c r="AS70" s="394"/>
      <c r="AT70" s="394"/>
      <c r="AU70" s="394"/>
      <c r="AV70" s="394"/>
      <c r="AW70" s="394"/>
      <c r="AX70" s="394"/>
      <c r="AY70" s="394"/>
      <c r="AZ70" s="394"/>
      <c r="BA70" s="394"/>
      <c r="BB70" s="394"/>
      <c r="BC70" s="394"/>
      <c r="BD70" s="394"/>
      <c r="BE70" s="394"/>
      <c r="BF70" s="394"/>
      <c r="BG70" s="394"/>
      <c r="BH70" s="394"/>
      <c r="BI70" s="30"/>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7"/>
      <c r="B71" s="38"/>
      <c r="C71" s="38"/>
      <c r="D71" s="38"/>
      <c r="E71" s="38"/>
      <c r="F71" s="38"/>
      <c r="G71" s="38"/>
      <c r="H71" s="38"/>
      <c r="I71" s="39"/>
      <c r="J71" s="393"/>
      <c r="K71" s="394"/>
      <c r="L71" s="394"/>
      <c r="M71" s="394"/>
      <c r="N71" s="394"/>
      <c r="O71" s="394"/>
      <c r="P71" s="394"/>
      <c r="Q71" s="394"/>
      <c r="R71" s="394"/>
      <c r="S71" s="394"/>
      <c r="T71" s="394"/>
      <c r="U71" s="394"/>
      <c r="V71" s="394"/>
      <c r="W71" s="394"/>
      <c r="X71" s="394"/>
      <c r="Y71" s="394"/>
      <c r="Z71" s="394"/>
      <c r="AA71" s="394"/>
      <c r="AB71" s="394"/>
      <c r="AC71" s="394"/>
      <c r="AD71" s="394"/>
      <c r="AE71" s="394"/>
      <c r="AF71" s="394"/>
      <c r="AG71" s="394"/>
      <c r="AH71" s="394"/>
      <c r="AI71" s="394"/>
      <c r="AJ71" s="394"/>
      <c r="AK71" s="394"/>
      <c r="AL71" s="394"/>
      <c r="AM71" s="394"/>
      <c r="AN71" s="394"/>
      <c r="AO71" s="394"/>
      <c r="AP71" s="394"/>
      <c r="AQ71" s="394"/>
      <c r="AR71" s="394"/>
      <c r="AS71" s="394"/>
      <c r="AT71" s="394"/>
      <c r="AU71" s="394"/>
      <c r="AV71" s="394"/>
      <c r="AW71" s="394"/>
      <c r="AX71" s="394"/>
      <c r="AY71" s="394"/>
      <c r="AZ71" s="394"/>
      <c r="BA71" s="394"/>
      <c r="BB71" s="394"/>
      <c r="BC71" s="394"/>
      <c r="BD71" s="394"/>
      <c r="BE71" s="394"/>
      <c r="BF71" s="394"/>
      <c r="BG71" s="394"/>
      <c r="BH71" s="394"/>
      <c r="BI71" s="30"/>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393"/>
      <c r="K72" s="394"/>
      <c r="L72" s="394"/>
      <c r="M72" s="394"/>
      <c r="N72" s="394"/>
      <c r="O72" s="394"/>
      <c r="P72" s="394"/>
      <c r="Q72" s="394"/>
      <c r="R72" s="394"/>
      <c r="S72" s="394"/>
      <c r="T72" s="394"/>
      <c r="U72" s="394"/>
      <c r="V72" s="394"/>
      <c r="W72" s="394"/>
      <c r="X72" s="394"/>
      <c r="Y72" s="394"/>
      <c r="Z72" s="394"/>
      <c r="AA72" s="394"/>
      <c r="AB72" s="394"/>
      <c r="AC72" s="394"/>
      <c r="AD72" s="394"/>
      <c r="AE72" s="394"/>
      <c r="AF72" s="394"/>
      <c r="AG72" s="394"/>
      <c r="AH72" s="394"/>
      <c r="AI72" s="394"/>
      <c r="AJ72" s="394"/>
      <c r="AK72" s="394"/>
      <c r="AL72" s="394"/>
      <c r="AM72" s="394"/>
      <c r="AN72" s="394"/>
      <c r="AO72" s="394"/>
      <c r="AP72" s="394"/>
      <c r="AQ72" s="394"/>
      <c r="AR72" s="394"/>
      <c r="AS72" s="394"/>
      <c r="AT72" s="394"/>
      <c r="AU72" s="394"/>
      <c r="AV72" s="394"/>
      <c r="AW72" s="394"/>
      <c r="AX72" s="394"/>
      <c r="AY72" s="394"/>
      <c r="AZ72" s="394"/>
      <c r="BA72" s="394"/>
      <c r="BB72" s="394"/>
      <c r="BC72" s="394"/>
      <c r="BD72" s="394"/>
      <c r="BE72" s="394"/>
      <c r="BF72" s="394"/>
      <c r="BG72" s="394"/>
      <c r="BH72" s="394"/>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393"/>
      <c r="K73" s="394"/>
      <c r="L73" s="394"/>
      <c r="M73" s="394"/>
      <c r="N73" s="394"/>
      <c r="O73" s="394"/>
      <c r="P73" s="394"/>
      <c r="Q73" s="394"/>
      <c r="R73" s="394"/>
      <c r="S73" s="394"/>
      <c r="T73" s="394"/>
      <c r="U73" s="394"/>
      <c r="V73" s="394"/>
      <c r="W73" s="394"/>
      <c r="X73" s="394"/>
      <c r="Y73" s="394"/>
      <c r="Z73" s="394"/>
      <c r="AA73" s="394"/>
      <c r="AB73" s="394"/>
      <c r="AC73" s="394"/>
      <c r="AD73" s="394"/>
      <c r="AE73" s="394"/>
      <c r="AF73" s="394"/>
      <c r="AG73" s="394"/>
      <c r="AH73" s="394"/>
      <c r="AI73" s="394"/>
      <c r="AJ73" s="394"/>
      <c r="AK73" s="394"/>
      <c r="AL73" s="394"/>
      <c r="AM73" s="394"/>
      <c r="AN73" s="394"/>
      <c r="AO73" s="394"/>
      <c r="AP73" s="394"/>
      <c r="AQ73" s="394"/>
      <c r="AR73" s="394"/>
      <c r="AS73" s="394"/>
      <c r="AT73" s="394"/>
      <c r="AU73" s="394"/>
      <c r="AV73" s="394"/>
      <c r="AW73" s="394"/>
      <c r="AX73" s="394"/>
      <c r="AY73" s="394"/>
      <c r="AZ73" s="394"/>
      <c r="BA73" s="394"/>
      <c r="BB73" s="394"/>
      <c r="BC73" s="394"/>
      <c r="BD73" s="394"/>
      <c r="BE73" s="394"/>
      <c r="BF73" s="394"/>
      <c r="BG73" s="394"/>
      <c r="BH73" s="394"/>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393"/>
      <c r="K74" s="394"/>
      <c r="L74" s="394"/>
      <c r="M74" s="394"/>
      <c r="N74" s="394"/>
      <c r="O74" s="394"/>
      <c r="P74" s="394"/>
      <c r="Q74" s="394"/>
      <c r="R74" s="394"/>
      <c r="S74" s="394"/>
      <c r="T74" s="394"/>
      <c r="U74" s="394"/>
      <c r="V74" s="394"/>
      <c r="W74" s="394"/>
      <c r="X74" s="394"/>
      <c r="Y74" s="394"/>
      <c r="Z74" s="394"/>
      <c r="AA74" s="394"/>
      <c r="AB74" s="394"/>
      <c r="AC74" s="394"/>
      <c r="AD74" s="394"/>
      <c r="AE74" s="394"/>
      <c r="AF74" s="394"/>
      <c r="AG74" s="394"/>
      <c r="AH74" s="394"/>
      <c r="AI74" s="394"/>
      <c r="AJ74" s="394"/>
      <c r="AK74" s="394"/>
      <c r="AL74" s="394"/>
      <c r="AM74" s="394"/>
      <c r="AN74" s="394"/>
      <c r="AO74" s="394"/>
      <c r="AP74" s="394"/>
      <c r="AQ74" s="394"/>
      <c r="AR74" s="394"/>
      <c r="AS74" s="394"/>
      <c r="AT74" s="394"/>
      <c r="AU74" s="394"/>
      <c r="AV74" s="394"/>
      <c r="AW74" s="394"/>
      <c r="AX74" s="394"/>
      <c r="AY74" s="394"/>
      <c r="AZ74" s="394"/>
      <c r="BA74" s="394"/>
      <c r="BB74" s="394"/>
      <c r="BC74" s="394"/>
      <c r="BD74" s="394"/>
      <c r="BE74" s="394"/>
      <c r="BF74" s="394"/>
      <c r="BG74" s="394"/>
      <c r="BH74" s="394"/>
      <c r="BI74" s="30"/>
    </row>
    <row r="75" spans="1:86" s="24" customFormat="1" ht="13.5" customHeight="1" x14ac:dyDescent="0.2">
      <c r="A75" s="31"/>
      <c r="B75" s="394"/>
      <c r="C75" s="394"/>
      <c r="D75" s="394"/>
      <c r="E75" s="394"/>
      <c r="F75" s="394"/>
      <c r="G75" s="394"/>
      <c r="H75" s="394"/>
      <c r="I75" s="28"/>
      <c r="J75" s="393"/>
      <c r="K75" s="394"/>
      <c r="L75" s="394"/>
      <c r="M75" s="394"/>
      <c r="N75" s="394"/>
      <c r="O75" s="394"/>
      <c r="P75" s="394"/>
      <c r="Q75" s="394"/>
      <c r="R75" s="394"/>
      <c r="S75" s="394"/>
      <c r="T75" s="394"/>
      <c r="U75" s="394"/>
      <c r="V75" s="394"/>
      <c r="W75" s="394"/>
      <c r="X75" s="394"/>
      <c r="Y75" s="394"/>
      <c r="Z75" s="394"/>
      <c r="AA75" s="394"/>
      <c r="AB75" s="394"/>
      <c r="AC75" s="394"/>
      <c r="AD75" s="394"/>
      <c r="AE75" s="394"/>
      <c r="AF75" s="394"/>
      <c r="AG75" s="394"/>
      <c r="AH75" s="394"/>
      <c r="AI75" s="394"/>
      <c r="AJ75" s="394"/>
      <c r="AK75" s="394"/>
      <c r="AL75" s="394"/>
      <c r="AM75" s="394"/>
      <c r="AN75" s="394"/>
      <c r="AO75" s="394"/>
      <c r="AP75" s="394"/>
      <c r="AQ75" s="394"/>
      <c r="AR75" s="394"/>
      <c r="AS75" s="394"/>
      <c r="AT75" s="394"/>
      <c r="AU75" s="394"/>
      <c r="AV75" s="394"/>
      <c r="AW75" s="394"/>
      <c r="AX75" s="394"/>
      <c r="AY75" s="394"/>
      <c r="AZ75" s="394"/>
      <c r="BA75" s="394"/>
      <c r="BB75" s="394"/>
      <c r="BC75" s="394"/>
      <c r="BD75" s="394"/>
      <c r="BE75" s="394"/>
      <c r="BF75" s="394"/>
      <c r="BG75" s="394"/>
      <c r="BH75" s="394"/>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AH58:AJ58"/>
    <mergeCell ref="AK58:AN58"/>
    <mergeCell ref="AO58:AR58"/>
    <mergeCell ref="B58:G58"/>
    <mergeCell ref="H58:M58"/>
    <mergeCell ref="N58:Q58"/>
    <mergeCell ref="R58:S58"/>
    <mergeCell ref="T58:U58"/>
    <mergeCell ref="V58:X58"/>
    <mergeCell ref="B61:G61"/>
    <mergeCell ref="H61:P61"/>
    <mergeCell ref="Q61:X61"/>
    <mergeCell ref="B62:G62"/>
    <mergeCell ref="H62:P62"/>
    <mergeCell ref="Q62:X62"/>
    <mergeCell ref="Y58:AA58"/>
    <mergeCell ref="AB58:AD58"/>
    <mergeCell ref="AE58:AG58"/>
    <mergeCell ref="BK62:CH73"/>
    <mergeCell ref="B63:G63"/>
    <mergeCell ref="H63:P63"/>
    <mergeCell ref="Q63:X63"/>
    <mergeCell ref="B64:G64"/>
    <mergeCell ref="H64:P64"/>
    <mergeCell ref="Q64:X64"/>
    <mergeCell ref="B65:G65"/>
    <mergeCell ref="H65:P65"/>
    <mergeCell ref="Q65:X65"/>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993</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993</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998</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993</v>
      </c>
      <c r="F5" s="9"/>
      <c r="G5" s="464"/>
      <c r="H5" s="464"/>
      <c r="I5" s="464"/>
      <c r="J5" s="464"/>
      <c r="K5" s="464"/>
      <c r="L5" s="464"/>
      <c r="M5" s="464"/>
      <c r="N5" s="464"/>
      <c r="O5" s="464"/>
      <c r="P5" s="464"/>
      <c r="Q5" s="464"/>
      <c r="R5" s="464"/>
      <c r="S5" s="464"/>
      <c r="T5" s="464"/>
      <c r="U5" s="11"/>
      <c r="V5" s="464"/>
      <c r="W5" s="464"/>
      <c r="X5" s="464"/>
      <c r="Y5" s="464"/>
      <c r="Z5" s="464"/>
      <c r="AA5" s="464"/>
      <c r="AB5" s="464"/>
      <c r="AC5" s="464"/>
      <c r="AD5" s="464"/>
      <c r="AE5" s="464"/>
      <c r="AF5" s="464"/>
      <c r="AG5" s="464"/>
      <c r="AH5" s="464"/>
      <c r="AI5" s="464"/>
      <c r="AJ5" s="464"/>
      <c r="AK5" s="464"/>
      <c r="AL5" s="464"/>
      <c r="AM5" s="464"/>
      <c r="AN5" s="464"/>
      <c r="AO5" s="464"/>
      <c r="AP5" s="464"/>
      <c r="AQ5" s="464"/>
      <c r="AR5" s="464"/>
      <c r="AS5" s="464"/>
      <c r="AT5" s="464"/>
      <c r="AU5" s="464"/>
      <c r="AV5" s="464"/>
      <c r="AW5" s="464"/>
      <c r="AX5" s="464"/>
      <c r="AY5" s="464"/>
      <c r="AZ5" s="464"/>
      <c r="BA5" s="464"/>
      <c r="BB5" s="464"/>
      <c r="BC5" s="464"/>
      <c r="BD5" s="464"/>
      <c r="BE5" s="464"/>
      <c r="BF5" s="464"/>
      <c r="BG5" s="464"/>
      <c r="BH5" s="464"/>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58"/>
      <c r="Y12" s="458"/>
      <c r="Z12" s="458"/>
      <c r="AA12" s="458"/>
      <c r="AB12" s="458"/>
      <c r="AC12" s="45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58"/>
      <c r="Y13" s="458"/>
      <c r="Z13" s="458"/>
      <c r="AA13" s="458"/>
      <c r="AB13" s="458"/>
      <c r="AC13" s="45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58"/>
      <c r="Y14" s="458"/>
      <c r="Z14" s="458"/>
      <c r="AA14" s="458"/>
      <c r="AB14" s="458"/>
      <c r="AC14" s="45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58"/>
      <c r="Y15" s="458"/>
      <c r="Z15" s="458"/>
      <c r="AA15" s="458"/>
      <c r="AB15" s="458"/>
      <c r="AC15" s="45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58"/>
      <c r="Y16" s="458"/>
      <c r="Z16" s="458"/>
      <c r="AA16" s="458"/>
      <c r="AB16" s="458"/>
      <c r="AC16" s="45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58"/>
      <c r="Y17" s="458"/>
      <c r="Z17" s="458"/>
      <c r="AA17" s="458"/>
      <c r="AB17" s="458"/>
      <c r="AC17" s="45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58"/>
      <c r="Y18" s="458"/>
      <c r="Z18" s="458"/>
      <c r="AA18" s="458"/>
      <c r="AB18" s="458"/>
      <c r="AC18" s="45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58"/>
      <c r="Y19" s="458"/>
      <c r="Z19" s="458"/>
      <c r="AA19" s="458"/>
      <c r="AB19" s="458"/>
      <c r="AC19" s="45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58"/>
      <c r="Y20" s="458"/>
      <c r="Z20" s="458"/>
      <c r="AA20" s="458"/>
      <c r="AB20" s="458"/>
      <c r="AC20" s="45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58"/>
      <c r="Y21" s="458"/>
      <c r="Z21" s="458"/>
      <c r="AA21" s="458"/>
      <c r="AB21" s="458"/>
      <c r="AC21" s="45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58"/>
      <c r="Y22" s="458"/>
      <c r="Z22" s="458"/>
      <c r="AA22" s="458"/>
      <c r="AB22" s="458"/>
      <c r="AC22" s="458"/>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994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995</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c r="C45" s="637"/>
      <c r="D45" s="637"/>
      <c r="E45" s="637"/>
      <c r="F45" s="637"/>
      <c r="G45" s="637"/>
      <c r="H45" s="905" t="str">
        <f>IF(ISERROR(VLOOKUP($B45,項目定義!$B:$X,8,FALSE)),"",VLOOKUP($B45,項目定義!$B:$X,8,FALSE))</f>
        <v/>
      </c>
      <c r="I45" s="906"/>
      <c r="J45" s="906"/>
      <c r="K45" s="906"/>
      <c r="L45" s="906"/>
      <c r="M45" s="907"/>
      <c r="N45" s="804" t="str">
        <f>IF($H45="","",VLOOKUP($B45,項目定義!$B:$X,11,FALSE))</f>
        <v/>
      </c>
      <c r="O45" s="798"/>
      <c r="P45" s="805"/>
      <c r="Q45" s="802" t="str">
        <f>IF($H45="","",VLOOKUP($B45,項目定義!$B:$X,5,FALSE))</f>
        <v/>
      </c>
      <c r="R45" s="803"/>
      <c r="S45" s="802" t="str">
        <f>IF($H45="","",VLOOKUP($B45,項目定義!$B:$X,12,FALSE))</f>
        <v/>
      </c>
      <c r="T45" s="803"/>
      <c r="U45" s="804" t="str">
        <f>IF($H45="","",VLOOKUP($B45,項目定義!$B:$X,13,FALSE))</f>
        <v/>
      </c>
      <c r="V45" s="798"/>
      <c r="W45" s="805"/>
      <c r="X45" s="802" t="str">
        <f>IF($H45="","",VLOOKUP($B45,項目定義!$B:$X,20,FALSE))&amp;""</f>
        <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c r="C46" s="746"/>
      <c r="D46" s="746"/>
      <c r="E46" s="746"/>
      <c r="F46" s="746"/>
      <c r="G46" s="746"/>
      <c r="H46" s="861" t="str">
        <f>IF(ISERROR(VLOOKUP($B46,項目定義!$B:$X,8,FALSE)),"",VLOOKUP($B46,項目定義!$B:$X,8,FALSE))</f>
        <v/>
      </c>
      <c r="I46" s="862"/>
      <c r="J46" s="862"/>
      <c r="K46" s="862"/>
      <c r="L46" s="862"/>
      <c r="M46" s="863"/>
      <c r="N46" s="864" t="str">
        <f>IF($H46="","",VLOOKUP($B46,項目定義!$B:$X,11,FALSE))</f>
        <v/>
      </c>
      <c r="O46" s="865"/>
      <c r="P46" s="866"/>
      <c r="Q46" s="819" t="str">
        <f>IF($H46="","",VLOOKUP($B46,項目定義!$B:$X,12,FALSE))</f>
        <v/>
      </c>
      <c r="R46" s="820"/>
      <c r="S46" s="819" t="str">
        <f>IF($H46="","",VLOOKUP($B46,項目定義!$B:$X,12,FALSE))</f>
        <v/>
      </c>
      <c r="T46" s="820"/>
      <c r="U46" s="864" t="str">
        <f>IF($H46="","",VLOOKUP($B46,項目定義!$B:$X,13,FALSE))</f>
        <v/>
      </c>
      <c r="V46" s="865"/>
      <c r="W46" s="866"/>
      <c r="X46" s="827" t="str">
        <f>IF($H46="","",VLOOKUP($B46,項目定義!$B:$X,20,FALSE))&amp;""</f>
        <v/>
      </c>
      <c r="Y46" s="641"/>
      <c r="Z46" s="904"/>
      <c r="AA46" s="896"/>
      <c r="AB46" s="648"/>
      <c r="AC46" s="823"/>
      <c r="AD46" s="461"/>
      <c r="AE46" s="97"/>
      <c r="AF46" s="461"/>
      <c r="AG46" s="98"/>
      <c r="AH46" s="461"/>
      <c r="AI46" s="461"/>
      <c r="AJ46" s="461"/>
      <c r="AK46" s="461"/>
      <c r="AL46" s="461"/>
      <c r="AM46" s="461"/>
      <c r="AN46" s="461"/>
      <c r="AO46" s="461"/>
      <c r="AP46" s="461"/>
      <c r="AQ46" s="98"/>
      <c r="AR46" s="461"/>
      <c r="AS46" s="461"/>
      <c r="AT46" s="461"/>
      <c r="AU46" s="461"/>
      <c r="AV46" s="461"/>
      <c r="AW46" s="461"/>
      <c r="AX46" s="461"/>
      <c r="AY46" s="461"/>
      <c r="AZ46" s="461"/>
      <c r="BA46" s="461"/>
      <c r="BB46" s="461"/>
      <c r="BC46" s="461"/>
      <c r="BD46" s="461"/>
      <c r="BE46" s="461"/>
      <c r="BF46" s="461"/>
      <c r="BG46" s="461"/>
      <c r="BH46" s="461"/>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61"/>
      <c r="AE47" s="97"/>
      <c r="AF47" s="461"/>
      <c r="AG47" s="98"/>
      <c r="AH47" s="461"/>
      <c r="AI47" s="461"/>
      <c r="AJ47" s="461"/>
      <c r="AK47" s="461"/>
      <c r="AL47" s="461"/>
      <c r="AM47" s="461"/>
      <c r="AN47" s="461"/>
      <c r="AO47" s="461"/>
      <c r="AP47" s="461"/>
      <c r="AQ47" s="98"/>
      <c r="AR47" s="461"/>
      <c r="AS47" s="461"/>
      <c r="AT47" s="461"/>
      <c r="AU47" s="461"/>
      <c r="AV47" s="461"/>
      <c r="AW47" s="461"/>
      <c r="AX47" s="461"/>
      <c r="AY47" s="461"/>
      <c r="AZ47" s="461"/>
      <c r="BA47" s="461"/>
      <c r="BB47" s="461"/>
      <c r="BC47" s="461"/>
      <c r="BD47" s="461"/>
      <c r="BE47" s="461"/>
      <c r="BF47" s="461"/>
      <c r="BG47" s="461"/>
      <c r="BH47" s="461"/>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61"/>
      <c r="AE48" s="97"/>
      <c r="AF48" s="461"/>
      <c r="AG48" s="98"/>
      <c r="AH48" s="461"/>
      <c r="AI48" s="461"/>
      <c r="AJ48" s="461"/>
      <c r="AK48" s="461"/>
      <c r="AL48" s="461"/>
      <c r="AM48" s="461"/>
      <c r="AN48" s="461"/>
      <c r="AO48" s="461"/>
      <c r="AP48" s="461"/>
      <c r="AQ48" s="98"/>
      <c r="AR48" s="461"/>
      <c r="AS48" s="461"/>
      <c r="AT48" s="461"/>
      <c r="AU48" s="461"/>
      <c r="AV48" s="461"/>
      <c r="AW48" s="461"/>
      <c r="AX48" s="461"/>
      <c r="AY48" s="461"/>
      <c r="AZ48" s="461"/>
      <c r="BA48" s="461"/>
      <c r="BB48" s="461"/>
      <c r="BC48" s="461"/>
      <c r="BD48" s="461"/>
      <c r="BE48" s="461"/>
      <c r="BF48" s="461"/>
      <c r="BG48" s="461"/>
      <c r="BH48" s="461"/>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61"/>
      <c r="AE49" s="97"/>
      <c r="AF49" s="461"/>
      <c r="AG49" s="98"/>
      <c r="AH49" s="461"/>
      <c r="AI49" s="461"/>
      <c r="AJ49" s="461"/>
      <c r="AK49" s="461"/>
      <c r="AL49" s="461"/>
      <c r="AM49" s="461"/>
      <c r="AN49" s="461"/>
      <c r="AO49" s="461"/>
      <c r="AP49" s="461"/>
      <c r="AQ49" s="98"/>
      <c r="AR49" s="461"/>
      <c r="AS49" s="461"/>
      <c r="AT49" s="461"/>
      <c r="AU49" s="461"/>
      <c r="AV49" s="461"/>
      <c r="AW49" s="461"/>
      <c r="AX49" s="461"/>
      <c r="AY49" s="461"/>
      <c r="AZ49" s="461"/>
      <c r="BA49" s="461"/>
      <c r="BB49" s="461"/>
      <c r="BC49" s="461"/>
      <c r="BD49" s="461"/>
      <c r="BE49" s="461"/>
      <c r="BF49" s="461"/>
      <c r="BG49" s="461"/>
      <c r="BH49" s="461"/>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7"/>
      <c r="BL50" s="457"/>
      <c r="BM50" s="457"/>
      <c r="BN50" s="457"/>
      <c r="BO50" s="457"/>
      <c r="BP50" s="457"/>
      <c r="BQ50" s="457"/>
      <c r="BR50" s="457"/>
      <c r="BS50" s="457"/>
      <c r="BT50" s="457"/>
      <c r="BU50" s="457"/>
      <c r="BV50" s="457"/>
      <c r="BW50" s="457"/>
      <c r="BX50" s="457"/>
      <c r="BY50" s="457"/>
      <c r="BZ50" s="457"/>
      <c r="CA50" s="457"/>
      <c r="CB50" s="457"/>
      <c r="CC50" s="457"/>
      <c r="CD50" s="457"/>
      <c r="CE50" s="457"/>
      <c r="CF50" s="457"/>
      <c r="CG50" s="457"/>
      <c r="CH50" s="457"/>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c r="C52" s="637"/>
      <c r="D52" s="637"/>
      <c r="E52" s="637"/>
      <c r="F52" s="637"/>
      <c r="G52" s="637"/>
      <c r="H52" s="638" t="str">
        <f>IF(ISERROR(VLOOKUP($B52,項目定義!$B:$X,8,FALSE)),"",VLOOKUP($B52,項目定義!$B:$X,8,FALSE))</f>
        <v/>
      </c>
      <c r="I52" s="639"/>
      <c r="J52" s="639"/>
      <c r="K52" s="639"/>
      <c r="L52" s="639"/>
      <c r="M52" s="640"/>
      <c r="N52" s="641" t="str">
        <f>IF($H52="","",VLOOKUP($B52,項目定義!$B:$X,12,FALSE))</f>
        <v/>
      </c>
      <c r="O52" s="642"/>
      <c r="P52" s="643" t="str">
        <f>IF($H52="","",VLOOKUP($B52,項目定義!$B:$X,16,FALSE))</f>
        <v/>
      </c>
      <c r="Q52" s="644"/>
      <c r="R52" s="644"/>
      <c r="S52" s="643" t="str">
        <f>IF($H52="","",VLOOKUP($B52,項目定義!$B:$X,15,FALSE))</f>
        <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996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c r="C53" s="746"/>
      <c r="D53" s="746"/>
      <c r="E53" s="746"/>
      <c r="F53" s="746"/>
      <c r="G53" s="746"/>
      <c r="H53" s="638" t="str">
        <f>IF(ISERROR(VLOOKUP($B53,項目定義!$B:$X,8,FALSE)),"",VLOOKUP($B53,項目定義!$B:$X,8,FALSE))</f>
        <v/>
      </c>
      <c r="I53" s="639"/>
      <c r="J53" s="639"/>
      <c r="K53" s="639"/>
      <c r="L53" s="639"/>
      <c r="M53" s="640"/>
      <c r="N53" s="641" t="str">
        <f>IF($H53="","",VLOOKUP($B53,項目定義!$B:$X,12,FALSE))</f>
        <v/>
      </c>
      <c r="O53" s="642"/>
      <c r="P53" s="643" t="str">
        <f>IF($H53="","",VLOOKUP($B53,項目定義!$B:$X,16,FALSE))</f>
        <v/>
      </c>
      <c r="Q53" s="644"/>
      <c r="R53" s="644"/>
      <c r="S53" s="643" t="str">
        <f>IF($H53="","",VLOOKUP($B53,項目定義!$B:$X,15,FALSE))</f>
        <v/>
      </c>
      <c r="T53" s="644"/>
      <c r="U53" s="645"/>
      <c r="V53" s="646"/>
      <c r="W53" s="647"/>
      <c r="X53" s="648"/>
      <c r="Y53" s="648"/>
      <c r="Z53" s="649" t="str">
        <f>IF($X53="","",VLOOKUP($B53,項目定義!$B:$X,18,FALSE))</f>
        <v/>
      </c>
      <c r="AA53" s="644"/>
      <c r="AB53" s="644"/>
      <c r="AC53" s="645"/>
      <c r="AD53" s="461"/>
      <c r="AE53" s="97"/>
      <c r="AF53" s="461"/>
      <c r="AG53" s="461"/>
      <c r="AH53" s="461"/>
      <c r="AI53" s="98"/>
      <c r="AJ53" s="98"/>
      <c r="AK53" s="461"/>
      <c r="AL53" s="461"/>
      <c r="AM53" s="461"/>
      <c r="AN53" s="461"/>
      <c r="AO53" s="461"/>
      <c r="AP53" s="461"/>
      <c r="AQ53" s="461"/>
      <c r="AR53" s="461"/>
      <c r="AS53" s="461"/>
      <c r="AT53" s="461"/>
      <c r="AU53" s="461"/>
      <c r="AV53" s="461"/>
      <c r="AW53" s="461"/>
      <c r="AX53" s="461"/>
      <c r="AY53" s="461"/>
      <c r="AZ53" s="461"/>
      <c r="BA53" s="461"/>
      <c r="BB53" s="461"/>
      <c r="BC53" s="461"/>
      <c r="BD53" s="461"/>
      <c r="BE53" s="461"/>
      <c r="BF53" s="461"/>
      <c r="BG53" s="461"/>
      <c r="BH53" s="461"/>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61"/>
      <c r="AE54" s="97"/>
      <c r="AF54" s="461"/>
      <c r="AG54" s="461"/>
      <c r="AH54" s="461"/>
      <c r="AI54" s="98"/>
      <c r="AJ54" s="98"/>
      <c r="AK54" s="461"/>
      <c r="AL54" s="461"/>
      <c r="AM54" s="461"/>
      <c r="AN54" s="461"/>
      <c r="AO54" s="461"/>
      <c r="AP54" s="461"/>
      <c r="AQ54" s="461"/>
      <c r="AR54" s="461"/>
      <c r="AS54" s="461"/>
      <c r="AT54" s="461"/>
      <c r="AU54" s="461"/>
      <c r="AV54" s="461"/>
      <c r="AW54" s="461"/>
      <c r="AX54" s="461"/>
      <c r="AY54" s="461"/>
      <c r="AZ54" s="461"/>
      <c r="BA54" s="461"/>
      <c r="BB54" s="461"/>
      <c r="BC54" s="461"/>
      <c r="BD54" s="461"/>
      <c r="BE54" s="461"/>
      <c r="BF54" s="461"/>
      <c r="BG54" s="461"/>
      <c r="BH54" s="461"/>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61"/>
      <c r="AE55" s="97"/>
      <c r="AF55" s="461"/>
      <c r="AG55" s="461"/>
      <c r="AH55" s="461"/>
      <c r="AI55" s="98"/>
      <c r="AJ55" s="98"/>
      <c r="AK55" s="461"/>
      <c r="AL55" s="461"/>
      <c r="AM55" s="461"/>
      <c r="AN55" s="461"/>
      <c r="AO55" s="461"/>
      <c r="AP55" s="461"/>
      <c r="AQ55" s="461"/>
      <c r="AR55" s="461"/>
      <c r="AS55" s="461"/>
      <c r="AT55" s="461"/>
      <c r="AU55" s="461"/>
      <c r="AV55" s="461"/>
      <c r="AW55" s="461"/>
      <c r="AX55" s="461"/>
      <c r="AY55" s="461"/>
      <c r="AZ55" s="461"/>
      <c r="BA55" s="461"/>
      <c r="BB55" s="461"/>
      <c r="BC55" s="461"/>
      <c r="BD55" s="461"/>
      <c r="BE55" s="461"/>
      <c r="BF55" s="461"/>
      <c r="BG55" s="461"/>
      <c r="BH55" s="461"/>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t="str">
        <f>IF($H56="","",VLOOKUP($B56,項目定義!$B:$X,12,FALSE))</f>
        <v/>
      </c>
      <c r="O56" s="642"/>
      <c r="P56" s="643" t="str">
        <f>IF($H56="","",VLOOKUP($B56,項目定義!$B:$X,16,FALSE))</f>
        <v/>
      </c>
      <c r="Q56" s="644"/>
      <c r="R56" s="644"/>
      <c r="S56" s="643" t="str">
        <f>IF($H56="","",VLOOKUP($B56,項目定義!$B:$X,15,FALSE))</f>
        <v/>
      </c>
      <c r="T56" s="644"/>
      <c r="U56" s="645"/>
      <c r="V56" s="646"/>
      <c r="W56" s="647"/>
      <c r="X56" s="648"/>
      <c r="Y56" s="648"/>
      <c r="Z56" s="649" t="str">
        <f>IF($X56="","",VLOOKUP($B56,項目定義!$B:$X,18,FALSE))</f>
        <v/>
      </c>
      <c r="AA56" s="644"/>
      <c r="AB56" s="644"/>
      <c r="AC56" s="645"/>
      <c r="AD56" s="461"/>
      <c r="AE56" s="97"/>
      <c r="AF56" s="461"/>
      <c r="AG56" s="461"/>
      <c r="AH56" s="461"/>
      <c r="AI56" s="98"/>
      <c r="AJ56" s="98"/>
      <c r="AK56" s="461"/>
      <c r="AL56" s="461"/>
      <c r="AM56" s="461"/>
      <c r="AN56" s="461"/>
      <c r="AO56" s="461"/>
      <c r="AP56" s="461"/>
      <c r="AQ56" s="461"/>
      <c r="AR56" s="461"/>
      <c r="AS56" s="461"/>
      <c r="AT56" s="461"/>
      <c r="AU56" s="461"/>
      <c r="AV56" s="461"/>
      <c r="AW56" s="461"/>
      <c r="AX56" s="461"/>
      <c r="AY56" s="461"/>
      <c r="AZ56" s="461"/>
      <c r="BA56" s="461"/>
      <c r="BB56" s="461"/>
      <c r="BC56" s="461"/>
      <c r="BD56" s="461"/>
      <c r="BE56" s="461"/>
      <c r="BF56" s="461"/>
      <c r="BG56" s="461"/>
      <c r="BH56" s="461"/>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911"/>
      <c r="O57" s="820"/>
      <c r="P57" s="643"/>
      <c r="Q57" s="644"/>
      <c r="R57" s="912"/>
      <c r="S57" s="643"/>
      <c r="T57" s="644"/>
      <c r="U57" s="645"/>
      <c r="V57" s="646"/>
      <c r="W57" s="647"/>
      <c r="X57" s="648"/>
      <c r="Y57" s="648"/>
      <c r="Z57" s="649" t="str">
        <f>IF($X57="","",VLOOKUP($B57,項目定義!$B:$X,18,FALSE))</f>
        <v/>
      </c>
      <c r="AA57" s="644"/>
      <c r="AB57" s="644"/>
      <c r="AC57" s="645"/>
      <c r="AD57" s="461"/>
      <c r="AE57" s="97"/>
      <c r="AF57" s="461"/>
      <c r="AG57" s="461"/>
      <c r="AH57" s="461"/>
      <c r="AI57" s="98"/>
      <c r="AJ57" s="98"/>
      <c r="AK57" s="461"/>
      <c r="AL57" s="461"/>
      <c r="AM57" s="461"/>
      <c r="AN57" s="461"/>
      <c r="AO57" s="461"/>
      <c r="AP57" s="461"/>
      <c r="AQ57" s="461"/>
      <c r="AR57" s="461"/>
      <c r="AS57" s="461"/>
      <c r="AT57" s="461"/>
      <c r="AU57" s="461"/>
      <c r="AV57" s="461"/>
      <c r="AW57" s="461"/>
      <c r="AX57" s="461"/>
      <c r="AY57" s="461"/>
      <c r="AZ57" s="461"/>
      <c r="BA57" s="461"/>
      <c r="BB57" s="461"/>
      <c r="BC57" s="461"/>
      <c r="BD57" s="461"/>
      <c r="BE57" s="461"/>
      <c r="BF57" s="461"/>
      <c r="BG57" s="461"/>
      <c r="BH57" s="461"/>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61"/>
      <c r="AE58" s="97"/>
      <c r="AF58" s="461"/>
      <c r="AG58" s="461"/>
      <c r="AH58" s="461"/>
      <c r="AI58" s="98"/>
      <c r="AJ58" s="98"/>
      <c r="AK58" s="461"/>
      <c r="AL58" s="461"/>
      <c r="AM58" s="461"/>
      <c r="AN58" s="461"/>
      <c r="AO58" s="461"/>
      <c r="AP58" s="461"/>
      <c r="AQ58" s="461"/>
      <c r="AR58" s="461"/>
      <c r="AS58" s="461"/>
      <c r="AT58" s="461"/>
      <c r="AU58" s="461"/>
      <c r="AV58" s="461"/>
      <c r="AW58" s="461"/>
      <c r="AX58" s="461"/>
      <c r="AY58" s="461"/>
      <c r="AZ58" s="461"/>
      <c r="BA58" s="461"/>
      <c r="BB58" s="461"/>
      <c r="BC58" s="461"/>
      <c r="BD58" s="461"/>
      <c r="BE58" s="461"/>
      <c r="BF58" s="461"/>
      <c r="BG58" s="461"/>
      <c r="BH58" s="461"/>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61"/>
      <c r="AE59" s="97"/>
      <c r="AF59" s="461"/>
      <c r="AG59" s="461"/>
      <c r="AH59" s="461"/>
      <c r="AI59" s="98"/>
      <c r="AJ59" s="98"/>
      <c r="AK59" s="461"/>
      <c r="AL59" s="461"/>
      <c r="AM59" s="461"/>
      <c r="AN59" s="461"/>
      <c r="AO59" s="461"/>
      <c r="AP59" s="461"/>
      <c r="AQ59" s="461"/>
      <c r="AR59" s="461"/>
      <c r="AS59" s="461"/>
      <c r="AT59" s="461"/>
      <c r="AU59" s="461"/>
      <c r="AV59" s="461"/>
      <c r="AW59" s="461"/>
      <c r="AX59" s="461"/>
      <c r="AY59" s="461"/>
      <c r="AZ59" s="461"/>
      <c r="BA59" s="461"/>
      <c r="BB59" s="461"/>
      <c r="BC59" s="461"/>
      <c r="BD59" s="461"/>
      <c r="BE59" s="461"/>
      <c r="BF59" s="461"/>
      <c r="BG59" s="461"/>
      <c r="BH59" s="461"/>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393</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62" t="s">
        <v>404</v>
      </c>
      <c r="B64" s="463"/>
      <c r="C64" s="463"/>
      <c r="D64" s="463"/>
      <c r="E64" s="463"/>
      <c r="F64" s="463"/>
      <c r="G64" s="463"/>
      <c r="H64" s="463"/>
      <c r="I64" s="463"/>
      <c r="J64" s="463"/>
      <c r="K64" s="463"/>
      <c r="L64" s="463"/>
      <c r="M64" s="463"/>
      <c r="N64" s="463"/>
      <c r="O64" s="463"/>
      <c r="P64" s="463"/>
      <c r="Q64" s="463"/>
      <c r="R64" s="463"/>
      <c r="S64" s="463"/>
      <c r="T64" s="463"/>
      <c r="U64" s="463"/>
      <c r="V64" s="463"/>
      <c r="W64" s="463"/>
      <c r="X64" s="463"/>
      <c r="Y64" s="463"/>
      <c r="Z64" s="463"/>
      <c r="AA64" s="463"/>
      <c r="AB64" s="463"/>
      <c r="AC64" s="463"/>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62" t="s">
        <v>405</v>
      </c>
      <c r="B70" s="463"/>
      <c r="C70" s="463"/>
      <c r="D70" s="463"/>
      <c r="E70" s="463"/>
      <c r="F70" s="463"/>
      <c r="G70" s="463"/>
      <c r="H70" s="290"/>
      <c r="I70" s="290"/>
      <c r="J70" s="290"/>
      <c r="K70" s="290"/>
      <c r="L70" s="290"/>
      <c r="M70" s="290"/>
      <c r="N70" s="290"/>
      <c r="O70" s="290"/>
      <c r="P70" s="290"/>
      <c r="Q70" s="290"/>
      <c r="R70" s="290"/>
      <c r="S70" s="290"/>
      <c r="T70" s="290"/>
      <c r="U70" s="290"/>
      <c r="V70" s="290"/>
      <c r="W70" s="290"/>
      <c r="X70" s="290"/>
      <c r="Y70" s="290"/>
      <c r="Z70" s="290"/>
      <c r="AA70" s="463"/>
      <c r="AB70" s="463"/>
      <c r="AC70" s="463"/>
      <c r="AD70" s="463"/>
      <c r="AE70" s="463"/>
      <c r="AF70" s="463"/>
      <c r="AG70" s="463"/>
      <c r="AH70" s="463"/>
      <c r="AI70" s="463"/>
      <c r="AJ70" s="463"/>
      <c r="AK70" s="463"/>
      <c r="AL70" s="463"/>
      <c r="AM70" s="463"/>
      <c r="AN70" s="463"/>
      <c r="AO70" s="463"/>
      <c r="AP70" s="463"/>
      <c r="AQ70" s="463"/>
      <c r="AR70" s="463"/>
      <c r="AS70" s="463"/>
      <c r="AT70" s="463"/>
      <c r="AU70" s="463"/>
      <c r="AV70" s="463"/>
      <c r="AW70" s="463"/>
      <c r="AX70" s="463"/>
      <c r="AY70" s="463"/>
      <c r="AZ70" s="463"/>
      <c r="BA70" s="463"/>
      <c r="BB70" s="463"/>
      <c r="BC70" s="463"/>
      <c r="BD70" s="463"/>
      <c r="BE70" s="463"/>
      <c r="BF70" s="463"/>
      <c r="BG70" s="463"/>
      <c r="BH70" s="463"/>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61"/>
      <c r="AE73" s="97"/>
      <c r="AF73" s="461"/>
      <c r="AG73" s="461"/>
      <c r="AH73" s="461"/>
      <c r="AI73" s="98"/>
      <c r="AJ73" s="98"/>
      <c r="AK73" s="461"/>
      <c r="AL73" s="461"/>
      <c r="AM73" s="461"/>
      <c r="AN73" s="461"/>
      <c r="AO73" s="461"/>
      <c r="AP73" s="461"/>
      <c r="AQ73" s="461"/>
      <c r="AR73" s="461"/>
      <c r="AS73" s="461"/>
      <c r="AT73" s="461"/>
      <c r="AU73" s="461"/>
      <c r="AV73" s="461"/>
      <c r="AW73" s="461"/>
      <c r="AX73" s="461"/>
      <c r="AY73" s="461"/>
      <c r="AZ73" s="461"/>
      <c r="BA73" s="461"/>
      <c r="BB73" s="461"/>
      <c r="BC73" s="461"/>
      <c r="BD73" s="461"/>
      <c r="BE73" s="461"/>
      <c r="BF73" s="461"/>
      <c r="BG73" s="461"/>
      <c r="BH73" s="461"/>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61"/>
      <c r="AE74" s="97"/>
      <c r="AF74" s="461"/>
      <c r="AG74" s="461"/>
      <c r="AH74" s="461"/>
      <c r="AI74" s="98"/>
      <c r="AJ74" s="98"/>
      <c r="AK74" s="461"/>
      <c r="AL74" s="461"/>
      <c r="AM74" s="461"/>
      <c r="AN74" s="461"/>
      <c r="AO74" s="461"/>
      <c r="AP74" s="461"/>
      <c r="AQ74" s="461"/>
      <c r="AR74" s="461"/>
      <c r="AS74" s="461"/>
      <c r="AT74" s="461"/>
      <c r="AU74" s="461"/>
      <c r="AV74" s="461"/>
      <c r="AW74" s="461"/>
      <c r="AX74" s="461"/>
      <c r="AY74" s="461"/>
      <c r="AZ74" s="461"/>
      <c r="BA74" s="461"/>
      <c r="BB74" s="461"/>
      <c r="BC74" s="461"/>
      <c r="BD74" s="461"/>
      <c r="BE74" s="461"/>
      <c r="BF74" s="461"/>
      <c r="BG74" s="461"/>
      <c r="BH74" s="461"/>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61"/>
      <c r="AE75" s="97"/>
      <c r="AF75" s="461"/>
      <c r="AG75" s="461"/>
      <c r="AH75" s="461"/>
      <c r="AI75" s="98"/>
      <c r="AJ75" s="98"/>
      <c r="AK75" s="461"/>
      <c r="AL75" s="461"/>
      <c r="AM75" s="461"/>
      <c r="AN75" s="461"/>
      <c r="AO75" s="461"/>
      <c r="AP75" s="461"/>
      <c r="AQ75" s="461"/>
      <c r="AR75" s="461"/>
      <c r="AS75" s="461"/>
      <c r="AT75" s="461"/>
      <c r="AU75" s="461"/>
      <c r="AV75" s="461"/>
      <c r="AW75" s="461"/>
      <c r="AX75" s="461"/>
      <c r="AY75" s="461"/>
      <c r="AZ75" s="461"/>
      <c r="BA75" s="461"/>
      <c r="BB75" s="461"/>
      <c r="BC75" s="461"/>
      <c r="BD75" s="461"/>
      <c r="BE75" s="461"/>
      <c r="BF75" s="461"/>
      <c r="BG75" s="461"/>
      <c r="BH75" s="461"/>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61"/>
      <c r="AE76" s="97"/>
      <c r="AF76" s="461"/>
      <c r="AG76" s="461"/>
      <c r="AH76" s="461"/>
      <c r="AI76" s="98"/>
      <c r="AJ76" s="98"/>
      <c r="AK76" s="461"/>
      <c r="AL76" s="461"/>
      <c r="AM76" s="461"/>
      <c r="AN76" s="461"/>
      <c r="AO76" s="461"/>
      <c r="AP76" s="461"/>
      <c r="AQ76" s="461"/>
      <c r="AR76" s="461"/>
      <c r="AS76" s="461"/>
      <c r="AT76" s="461"/>
      <c r="AU76" s="461"/>
      <c r="AV76" s="461"/>
      <c r="AW76" s="461"/>
      <c r="AX76" s="461"/>
      <c r="AY76" s="461"/>
      <c r="AZ76" s="461"/>
      <c r="BA76" s="461"/>
      <c r="BB76" s="461"/>
      <c r="BC76" s="461"/>
      <c r="BD76" s="461"/>
      <c r="BE76" s="461"/>
      <c r="BF76" s="461"/>
      <c r="BG76" s="461"/>
      <c r="BH76" s="461"/>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59"/>
      <c r="C77" s="456"/>
      <c r="D77" s="456"/>
      <c r="E77" s="456"/>
      <c r="F77" s="456"/>
      <c r="G77" s="460"/>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61"/>
      <c r="AE77" s="97"/>
      <c r="AF77" s="461"/>
      <c r="AG77" s="461"/>
      <c r="AH77" s="461"/>
      <c r="AI77" s="98"/>
      <c r="AJ77" s="98"/>
      <c r="AK77" s="461"/>
      <c r="AL77" s="461"/>
      <c r="AM77" s="461"/>
      <c r="AN77" s="461"/>
      <c r="AO77" s="461"/>
      <c r="AP77" s="461"/>
      <c r="AQ77" s="461"/>
      <c r="AR77" s="461"/>
      <c r="AS77" s="461"/>
      <c r="AT77" s="461"/>
      <c r="AU77" s="461"/>
      <c r="AV77" s="461"/>
      <c r="AW77" s="461"/>
      <c r="AX77" s="461"/>
      <c r="AY77" s="461"/>
      <c r="AZ77" s="461"/>
      <c r="BA77" s="461"/>
      <c r="BB77" s="461"/>
      <c r="BC77" s="461"/>
      <c r="BD77" s="461"/>
      <c r="BE77" s="461"/>
      <c r="BF77" s="461"/>
      <c r="BG77" s="461"/>
      <c r="BH77" s="461"/>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61"/>
      <c r="AE78" s="97"/>
      <c r="AF78" s="461"/>
      <c r="AG78" s="461"/>
      <c r="AH78" s="461"/>
      <c r="AI78" s="98"/>
      <c r="AJ78" s="98"/>
      <c r="AK78" s="461"/>
      <c r="AL78" s="461"/>
      <c r="AM78" s="461"/>
      <c r="AN78" s="461"/>
      <c r="AO78" s="461"/>
      <c r="AP78" s="461"/>
      <c r="AQ78" s="461"/>
      <c r="AR78" s="461"/>
      <c r="AS78" s="461"/>
      <c r="AT78" s="461"/>
      <c r="AU78" s="461"/>
      <c r="AV78" s="461"/>
      <c r="AW78" s="461"/>
      <c r="AX78" s="461"/>
      <c r="AY78" s="461"/>
      <c r="AZ78" s="461"/>
      <c r="BA78" s="461"/>
      <c r="BB78" s="461"/>
      <c r="BC78" s="461"/>
      <c r="BD78" s="461"/>
      <c r="BE78" s="461"/>
      <c r="BF78" s="461"/>
      <c r="BG78" s="461"/>
      <c r="BH78" s="461"/>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61"/>
      <c r="AE79" s="97"/>
      <c r="AF79" s="461"/>
      <c r="AG79" s="461"/>
      <c r="AH79" s="461"/>
      <c r="AI79" s="98"/>
      <c r="AJ79" s="98"/>
      <c r="AK79" s="461"/>
      <c r="AL79" s="461"/>
      <c r="AM79" s="461"/>
      <c r="AN79" s="461"/>
      <c r="AO79" s="461"/>
      <c r="AP79" s="461"/>
      <c r="AQ79" s="461"/>
      <c r="AR79" s="461"/>
      <c r="AS79" s="461"/>
      <c r="AT79" s="461"/>
      <c r="AU79" s="461"/>
      <c r="AV79" s="461"/>
      <c r="AW79" s="461"/>
      <c r="AX79" s="461"/>
      <c r="AY79" s="461"/>
      <c r="AZ79" s="461"/>
      <c r="BA79" s="461"/>
      <c r="BB79" s="461"/>
      <c r="BC79" s="461"/>
      <c r="BD79" s="461"/>
      <c r="BE79" s="461"/>
      <c r="BF79" s="461"/>
      <c r="BG79" s="461"/>
      <c r="BH79" s="461"/>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62" t="s">
        <v>406</v>
      </c>
      <c r="B80" s="463"/>
      <c r="C80" s="463"/>
      <c r="D80" s="463"/>
      <c r="E80" s="463"/>
      <c r="F80" s="463"/>
      <c r="G80" s="463"/>
      <c r="H80" s="290"/>
      <c r="I80" s="290"/>
      <c r="J80" s="290"/>
      <c r="K80" s="290"/>
      <c r="L80" s="290"/>
      <c r="M80" s="290"/>
      <c r="N80" s="290"/>
      <c r="O80" s="290"/>
      <c r="P80" s="290"/>
      <c r="Q80" s="290"/>
      <c r="R80" s="290"/>
      <c r="S80" s="290"/>
      <c r="T80" s="290"/>
      <c r="U80" s="290"/>
      <c r="V80" s="290"/>
      <c r="W80" s="290"/>
      <c r="X80" s="290"/>
      <c r="Y80" s="290"/>
      <c r="Z80" s="290"/>
      <c r="AA80" s="463"/>
      <c r="AB80" s="463"/>
      <c r="AC80" s="463"/>
      <c r="AD80" s="463"/>
      <c r="AE80" s="463"/>
      <c r="AF80" s="463"/>
      <c r="AG80" s="463"/>
      <c r="AH80" s="463"/>
      <c r="AI80" s="463"/>
      <c r="AJ80" s="463"/>
      <c r="AK80" s="463"/>
      <c r="AL80" s="463"/>
      <c r="AM80" s="463"/>
      <c r="AN80" s="463"/>
      <c r="AO80" s="463"/>
      <c r="AP80" s="463"/>
      <c r="AQ80" s="463"/>
      <c r="AR80" s="463"/>
      <c r="AS80" s="463"/>
      <c r="AT80" s="463"/>
      <c r="AU80" s="463"/>
      <c r="AV80" s="463"/>
      <c r="AW80" s="463"/>
      <c r="AX80" s="463"/>
      <c r="AY80" s="463"/>
      <c r="AZ80" s="463"/>
      <c r="BA80" s="463"/>
      <c r="BB80" s="463"/>
      <c r="BC80" s="463"/>
      <c r="BD80" s="463"/>
      <c r="BE80" s="463"/>
      <c r="BF80" s="463"/>
      <c r="BG80" s="463"/>
      <c r="BH80" s="463"/>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28"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1006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1006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1004</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1006</v>
      </c>
      <c r="F5" s="9"/>
      <c r="G5" s="476"/>
      <c r="H5" s="476"/>
      <c r="I5" s="476"/>
      <c r="J5" s="476"/>
      <c r="K5" s="476"/>
      <c r="L5" s="476"/>
      <c r="M5" s="476"/>
      <c r="N5" s="476"/>
      <c r="O5" s="476"/>
      <c r="P5" s="476"/>
      <c r="Q5" s="476"/>
      <c r="R5" s="476"/>
      <c r="S5" s="476"/>
      <c r="T5" s="476"/>
      <c r="U5" s="11"/>
      <c r="V5" s="476"/>
      <c r="W5" s="476"/>
      <c r="X5" s="476"/>
      <c r="Y5" s="476"/>
      <c r="Z5" s="476"/>
      <c r="AA5" s="476"/>
      <c r="AB5" s="476"/>
      <c r="AC5" s="476"/>
      <c r="AD5" s="476"/>
      <c r="AE5" s="476"/>
      <c r="AF5" s="476"/>
      <c r="AG5" s="476"/>
      <c r="AH5" s="476"/>
      <c r="AI5" s="476"/>
      <c r="AJ5" s="476"/>
      <c r="AK5" s="476"/>
      <c r="AL5" s="476"/>
      <c r="AM5" s="476"/>
      <c r="AN5" s="476"/>
      <c r="AO5" s="476"/>
      <c r="AP5" s="476"/>
      <c r="AQ5" s="476"/>
      <c r="AR5" s="476"/>
      <c r="AS5" s="476"/>
      <c r="AT5" s="476"/>
      <c r="AU5" s="476"/>
      <c r="AV5" s="476"/>
      <c r="AW5" s="476"/>
      <c r="AX5" s="476"/>
      <c r="AY5" s="476"/>
      <c r="AZ5" s="476"/>
      <c r="BA5" s="476"/>
      <c r="BB5" s="476"/>
      <c r="BC5" s="476"/>
      <c r="BD5" s="476"/>
      <c r="BE5" s="476"/>
      <c r="BF5" s="476"/>
      <c r="BG5" s="476"/>
      <c r="BH5" s="47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68"/>
      <c r="Y12" s="468"/>
      <c r="Z12" s="468"/>
      <c r="AA12" s="468"/>
      <c r="AB12" s="468"/>
      <c r="AC12" s="46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68"/>
      <c r="Y13" s="468"/>
      <c r="Z13" s="468"/>
      <c r="AA13" s="468"/>
      <c r="AB13" s="468"/>
      <c r="AC13" s="46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68"/>
      <c r="Y14" s="468"/>
      <c r="Z14" s="468"/>
      <c r="AA14" s="468"/>
      <c r="AB14" s="468"/>
      <c r="AC14" s="46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68"/>
      <c r="Y15" s="468"/>
      <c r="Z15" s="468"/>
      <c r="AA15" s="468"/>
      <c r="AB15" s="468"/>
      <c r="AC15" s="46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68"/>
      <c r="Y16" s="468"/>
      <c r="Z16" s="468"/>
      <c r="AA16" s="468"/>
      <c r="AB16" s="468"/>
      <c r="AC16" s="46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68"/>
      <c r="Y17" s="468"/>
      <c r="Z17" s="468"/>
      <c r="AA17" s="468"/>
      <c r="AB17" s="468"/>
      <c r="AC17" s="46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68"/>
      <c r="Y18" s="468"/>
      <c r="Z18" s="468"/>
      <c r="AA18" s="468"/>
      <c r="AB18" s="468"/>
      <c r="AC18" s="46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68"/>
      <c r="Y19" s="468"/>
      <c r="Z19" s="468"/>
      <c r="AA19" s="468"/>
      <c r="AB19" s="468"/>
      <c r="AC19" s="46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68"/>
      <c r="Y20" s="468"/>
      <c r="Z20" s="468"/>
      <c r="AA20" s="468"/>
      <c r="AB20" s="468"/>
      <c r="AC20" s="46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68"/>
      <c r="Y21" s="468"/>
      <c r="Z21" s="468"/>
      <c r="AA21" s="468"/>
      <c r="AB21" s="468"/>
      <c r="AC21" s="46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68"/>
      <c r="Y22" s="468"/>
      <c r="Z22" s="468"/>
      <c r="AA22" s="468"/>
      <c r="AB22" s="468"/>
      <c r="AC22" s="468"/>
      <c r="BI22" s="22"/>
    </row>
    <row r="23" spans="1:86" s="3" customFormat="1" ht="13.5" customHeight="1" x14ac:dyDescent="0.2">
      <c r="A23" s="21"/>
      <c r="BI23" s="22"/>
    </row>
    <row r="24" spans="1:86" s="3" customFormat="1" ht="13.5" customHeight="1" x14ac:dyDescent="0.2">
      <c r="A24" s="21"/>
      <c r="F24" s="784" t="s">
        <v>308</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874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995</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c r="C45" s="637"/>
      <c r="D45" s="637"/>
      <c r="E45" s="637"/>
      <c r="F45" s="637"/>
      <c r="G45" s="637"/>
      <c r="H45" s="905" t="str">
        <f>IF(ISERROR(VLOOKUP($B45,項目定義!$B:$X,8,FALSE)),"",VLOOKUP($B45,項目定義!$B:$X,8,FALSE))</f>
        <v/>
      </c>
      <c r="I45" s="906"/>
      <c r="J45" s="906"/>
      <c r="K45" s="906"/>
      <c r="L45" s="906"/>
      <c r="M45" s="907"/>
      <c r="N45" s="804" t="str">
        <f>IF($H45="","",VLOOKUP($B45,項目定義!$B:$X,11,FALSE))</f>
        <v/>
      </c>
      <c r="O45" s="798"/>
      <c r="P45" s="805"/>
      <c r="Q45" s="802" t="str">
        <f>IF($H45="","",VLOOKUP($B45,項目定義!$B:$X,5,FALSE))</f>
        <v/>
      </c>
      <c r="R45" s="803"/>
      <c r="S45" s="802" t="str">
        <f>IF($H45="","",VLOOKUP($B45,項目定義!$B:$X,12,FALSE))</f>
        <v/>
      </c>
      <c r="T45" s="803"/>
      <c r="U45" s="804" t="str">
        <f>IF($H45="","",VLOOKUP($B45,項目定義!$B:$X,13,FALSE))</f>
        <v/>
      </c>
      <c r="V45" s="798"/>
      <c r="W45" s="805"/>
      <c r="X45" s="802" t="str">
        <f>IF($H45="","",VLOOKUP($B45,項目定義!$B:$X,20,FALSE))&amp;""</f>
        <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c r="C46" s="746"/>
      <c r="D46" s="746"/>
      <c r="E46" s="746"/>
      <c r="F46" s="746"/>
      <c r="G46" s="746"/>
      <c r="H46" s="861" t="str">
        <f>IF(ISERROR(VLOOKUP($B46,項目定義!$B:$X,8,FALSE)),"",VLOOKUP($B46,項目定義!$B:$X,8,FALSE))</f>
        <v/>
      </c>
      <c r="I46" s="862"/>
      <c r="J46" s="862"/>
      <c r="K46" s="862"/>
      <c r="L46" s="862"/>
      <c r="M46" s="863"/>
      <c r="N46" s="864" t="str">
        <f>IF($H46="","",VLOOKUP($B46,項目定義!$B:$X,11,FALSE))</f>
        <v/>
      </c>
      <c r="O46" s="865"/>
      <c r="P46" s="866"/>
      <c r="Q46" s="819" t="str">
        <f>IF($H46="","",VLOOKUP($B46,項目定義!$B:$X,12,FALSE))</f>
        <v/>
      </c>
      <c r="R46" s="820"/>
      <c r="S46" s="819" t="str">
        <f>IF($H46="","",VLOOKUP($B46,項目定義!$B:$X,12,FALSE))</f>
        <v/>
      </c>
      <c r="T46" s="820"/>
      <c r="U46" s="864" t="str">
        <f>IF($H46="","",VLOOKUP($B46,項目定義!$B:$X,13,FALSE))</f>
        <v/>
      </c>
      <c r="V46" s="865"/>
      <c r="W46" s="866"/>
      <c r="X46" s="827" t="str">
        <f>IF($H46="","",VLOOKUP($B46,項目定義!$B:$X,20,FALSE))&amp;""</f>
        <v/>
      </c>
      <c r="Y46" s="641"/>
      <c r="Z46" s="904"/>
      <c r="AA46" s="896"/>
      <c r="AB46" s="648"/>
      <c r="AC46" s="823"/>
      <c r="AD46" s="473"/>
      <c r="AE46" s="97"/>
      <c r="AF46" s="473"/>
      <c r="AG46" s="98"/>
      <c r="AH46" s="473"/>
      <c r="AI46" s="473"/>
      <c r="AJ46" s="473"/>
      <c r="AK46" s="473"/>
      <c r="AL46" s="473"/>
      <c r="AM46" s="473"/>
      <c r="AN46" s="473"/>
      <c r="AO46" s="473"/>
      <c r="AP46" s="473"/>
      <c r="AQ46" s="98"/>
      <c r="AR46" s="473"/>
      <c r="AS46" s="473"/>
      <c r="AT46" s="473"/>
      <c r="AU46" s="473"/>
      <c r="AV46" s="473"/>
      <c r="AW46" s="473"/>
      <c r="AX46" s="473"/>
      <c r="AY46" s="473"/>
      <c r="AZ46" s="473"/>
      <c r="BA46" s="473"/>
      <c r="BB46" s="473"/>
      <c r="BC46" s="473"/>
      <c r="BD46" s="473"/>
      <c r="BE46" s="473"/>
      <c r="BF46" s="473"/>
      <c r="BG46" s="473"/>
      <c r="BH46" s="47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c r="C47" s="746"/>
      <c r="D47" s="746"/>
      <c r="E47" s="746"/>
      <c r="F47" s="746"/>
      <c r="G47" s="746"/>
      <c r="H47" s="861" t="str">
        <f>IF(ISERROR(VLOOKUP($B47,項目定義!$B:$X,8,FALSE)),"",VLOOKUP($B47,項目定義!$B:$X,8,FALSE))</f>
        <v/>
      </c>
      <c r="I47" s="862"/>
      <c r="J47" s="862"/>
      <c r="K47" s="862"/>
      <c r="L47" s="862"/>
      <c r="M47" s="863"/>
      <c r="N47" s="864" t="str">
        <f>IF($H47="","",VLOOKUP($B47,項目定義!$B:$X,11,FALSE))</f>
        <v/>
      </c>
      <c r="O47" s="865"/>
      <c r="P47" s="866"/>
      <c r="Q47" s="827" t="str">
        <f>IF($H47="","",VLOOKUP($B47,項目定義!$B:$X,12,FALSE))</f>
        <v/>
      </c>
      <c r="R47" s="642"/>
      <c r="S47" s="827" t="str">
        <f>IF($H47="","",VLOOKUP($B47,項目定義!$B:$X,12,FALSE))</f>
        <v/>
      </c>
      <c r="T47" s="642"/>
      <c r="U47" s="864" t="str">
        <f>IF($H47="","",VLOOKUP($B47,項目定義!$B:$X,13,FALSE))</f>
        <v/>
      </c>
      <c r="V47" s="865"/>
      <c r="W47" s="866"/>
      <c r="X47" s="827" t="str">
        <f>IF($H47="","",VLOOKUP($B47,項目定義!$B:$X,20,FALSE))&amp;""</f>
        <v/>
      </c>
      <c r="Y47" s="641"/>
      <c r="Z47" s="904"/>
      <c r="AA47" s="896"/>
      <c r="AB47" s="648"/>
      <c r="AC47" s="823"/>
      <c r="AD47" s="473"/>
      <c r="AE47" s="97"/>
      <c r="AF47" s="473"/>
      <c r="AG47" s="98"/>
      <c r="AH47" s="473"/>
      <c r="AI47" s="473"/>
      <c r="AJ47" s="473"/>
      <c r="AK47" s="473"/>
      <c r="AL47" s="473"/>
      <c r="AM47" s="473"/>
      <c r="AN47" s="473"/>
      <c r="AO47" s="473"/>
      <c r="AP47" s="473"/>
      <c r="AQ47" s="98"/>
      <c r="AR47" s="473"/>
      <c r="AS47" s="473"/>
      <c r="AT47" s="473"/>
      <c r="AU47" s="473"/>
      <c r="AV47" s="473"/>
      <c r="AW47" s="473"/>
      <c r="AX47" s="473"/>
      <c r="AY47" s="473"/>
      <c r="AZ47" s="473"/>
      <c r="BA47" s="473"/>
      <c r="BB47" s="473"/>
      <c r="BC47" s="473"/>
      <c r="BD47" s="473"/>
      <c r="BE47" s="473"/>
      <c r="BF47" s="473"/>
      <c r="BG47" s="473"/>
      <c r="BH47" s="47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73"/>
      <c r="AE48" s="97"/>
      <c r="AF48" s="473"/>
      <c r="AG48" s="98"/>
      <c r="AH48" s="473"/>
      <c r="AI48" s="473"/>
      <c r="AJ48" s="473"/>
      <c r="AK48" s="473"/>
      <c r="AL48" s="473"/>
      <c r="AM48" s="473"/>
      <c r="AN48" s="473"/>
      <c r="AO48" s="473"/>
      <c r="AP48" s="473"/>
      <c r="AQ48" s="98"/>
      <c r="AR48" s="473"/>
      <c r="AS48" s="473"/>
      <c r="AT48" s="473"/>
      <c r="AU48" s="473"/>
      <c r="AV48" s="473"/>
      <c r="AW48" s="473"/>
      <c r="AX48" s="473"/>
      <c r="AY48" s="473"/>
      <c r="AZ48" s="473"/>
      <c r="BA48" s="473"/>
      <c r="BB48" s="473"/>
      <c r="BC48" s="473"/>
      <c r="BD48" s="473"/>
      <c r="BE48" s="473"/>
      <c r="BF48" s="473"/>
      <c r="BG48" s="473"/>
      <c r="BH48" s="47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73"/>
      <c r="AE49" s="97"/>
      <c r="AF49" s="473"/>
      <c r="AG49" s="98"/>
      <c r="AH49" s="473"/>
      <c r="AI49" s="473"/>
      <c r="AJ49" s="473"/>
      <c r="AK49" s="473"/>
      <c r="AL49" s="473"/>
      <c r="AM49" s="473"/>
      <c r="AN49" s="473"/>
      <c r="AO49" s="473"/>
      <c r="AP49" s="473"/>
      <c r="AQ49" s="98"/>
      <c r="AR49" s="473"/>
      <c r="AS49" s="473"/>
      <c r="AT49" s="473"/>
      <c r="AU49" s="473"/>
      <c r="AV49" s="473"/>
      <c r="AW49" s="473"/>
      <c r="AX49" s="473"/>
      <c r="AY49" s="473"/>
      <c r="AZ49" s="473"/>
      <c r="BA49" s="473"/>
      <c r="BB49" s="473"/>
      <c r="BC49" s="473"/>
      <c r="BD49" s="473"/>
      <c r="BE49" s="473"/>
      <c r="BF49" s="473"/>
      <c r="BG49" s="473"/>
      <c r="BH49" s="47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0"/>
      <c r="BL50" s="470"/>
      <c r="BM50" s="470"/>
      <c r="BN50" s="470"/>
      <c r="BO50" s="470"/>
      <c r="BP50" s="470"/>
      <c r="BQ50" s="470"/>
      <c r="BR50" s="470"/>
      <c r="BS50" s="470"/>
      <c r="BT50" s="470"/>
      <c r="BU50" s="470"/>
      <c r="BV50" s="470"/>
      <c r="BW50" s="470"/>
      <c r="BX50" s="470"/>
      <c r="BY50" s="470"/>
      <c r="BZ50" s="470"/>
      <c r="CA50" s="470"/>
      <c r="CB50" s="470"/>
      <c r="CC50" s="470"/>
      <c r="CD50" s="470"/>
      <c r="CE50" s="470"/>
      <c r="CF50" s="470"/>
      <c r="CG50" s="470"/>
      <c r="CH50" s="470"/>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c r="C52" s="637"/>
      <c r="D52" s="637"/>
      <c r="E52" s="637"/>
      <c r="F52" s="637"/>
      <c r="G52" s="637"/>
      <c r="H52" s="638" t="str">
        <f>IF(ISERROR(VLOOKUP($B52,項目定義!$B:$X,8,FALSE)),"",VLOOKUP($B52,項目定義!$B:$X,8,FALSE))</f>
        <v/>
      </c>
      <c r="I52" s="639"/>
      <c r="J52" s="639"/>
      <c r="K52" s="639"/>
      <c r="L52" s="639"/>
      <c r="M52" s="640"/>
      <c r="N52" s="641" t="str">
        <f>IF($H52="","",VLOOKUP($B52,項目定義!$B:$X,12,FALSE))</f>
        <v/>
      </c>
      <c r="O52" s="642"/>
      <c r="P52" s="643" t="str">
        <f>IF($H52="","",VLOOKUP($B52,項目定義!$B:$X,16,FALSE))</f>
        <v/>
      </c>
      <c r="Q52" s="644"/>
      <c r="R52" s="644"/>
      <c r="S52" s="643" t="str">
        <f>IF($H52="","",VLOOKUP($B52,項目定義!$B:$X,15,FALSE))</f>
        <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996</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c r="C53" s="746"/>
      <c r="D53" s="746"/>
      <c r="E53" s="746"/>
      <c r="F53" s="746"/>
      <c r="G53" s="746"/>
      <c r="H53" s="638" t="str">
        <f>IF(ISERROR(VLOOKUP($B53,項目定義!$B:$X,8,FALSE)),"",VLOOKUP($B53,項目定義!$B:$X,8,FALSE))</f>
        <v/>
      </c>
      <c r="I53" s="639"/>
      <c r="J53" s="639"/>
      <c r="K53" s="639"/>
      <c r="L53" s="639"/>
      <c r="M53" s="640"/>
      <c r="N53" s="641" t="str">
        <f>IF($H53="","",VLOOKUP($B53,項目定義!$B:$X,12,FALSE))</f>
        <v/>
      </c>
      <c r="O53" s="642"/>
      <c r="P53" s="643" t="str">
        <f>IF($H53="","",VLOOKUP($B53,項目定義!$B:$X,16,FALSE))</f>
        <v/>
      </c>
      <c r="Q53" s="644"/>
      <c r="R53" s="644"/>
      <c r="S53" s="643" t="str">
        <f>IF($H53="","",VLOOKUP($B53,項目定義!$B:$X,15,FALSE))</f>
        <v/>
      </c>
      <c r="T53" s="644"/>
      <c r="U53" s="645"/>
      <c r="V53" s="646"/>
      <c r="W53" s="647"/>
      <c r="X53" s="648"/>
      <c r="Y53" s="648"/>
      <c r="Z53" s="649" t="str">
        <f>IF($X53="","",VLOOKUP($B53,項目定義!$B:$X,18,FALSE))</f>
        <v/>
      </c>
      <c r="AA53" s="644"/>
      <c r="AB53" s="644"/>
      <c r="AC53" s="645"/>
      <c r="AD53" s="473"/>
      <c r="AE53" s="97"/>
      <c r="AF53" s="473"/>
      <c r="AG53" s="473"/>
      <c r="AH53" s="473"/>
      <c r="AI53" s="98"/>
      <c r="AJ53" s="98"/>
      <c r="AK53" s="473"/>
      <c r="AL53" s="473"/>
      <c r="AM53" s="473"/>
      <c r="AN53" s="473"/>
      <c r="AO53" s="473"/>
      <c r="AP53" s="473"/>
      <c r="AQ53" s="473"/>
      <c r="AR53" s="473"/>
      <c r="AS53" s="473"/>
      <c r="AT53" s="473"/>
      <c r="AU53" s="473"/>
      <c r="AV53" s="473"/>
      <c r="AW53" s="473"/>
      <c r="AX53" s="473"/>
      <c r="AY53" s="473"/>
      <c r="AZ53" s="473"/>
      <c r="BA53" s="473"/>
      <c r="BB53" s="473"/>
      <c r="BC53" s="473"/>
      <c r="BD53" s="473"/>
      <c r="BE53" s="473"/>
      <c r="BF53" s="473"/>
      <c r="BG53" s="473"/>
      <c r="BH53" s="473"/>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c r="B54" s="813"/>
      <c r="C54" s="746"/>
      <c r="D54" s="746"/>
      <c r="E54" s="746"/>
      <c r="F54" s="746"/>
      <c r="G54" s="746"/>
      <c r="H54" s="638" t="str">
        <f>IF(ISERROR(VLOOKUP($B54,項目定義!$B:$X,8,FALSE)),"",VLOOKUP($B54,項目定義!$B:$X,8,FALSE))</f>
        <v/>
      </c>
      <c r="I54" s="639"/>
      <c r="J54" s="639"/>
      <c r="K54" s="639"/>
      <c r="L54" s="639"/>
      <c r="M54" s="640"/>
      <c r="N54" s="641" t="str">
        <f>IF($H54="","",VLOOKUP($B54,項目定義!$B:$X,12,FALSE))</f>
        <v/>
      </c>
      <c r="O54" s="642"/>
      <c r="P54" s="643" t="str">
        <f>IF($H54="","",VLOOKUP($B54,項目定義!$B:$X,16,FALSE))</f>
        <v/>
      </c>
      <c r="Q54" s="644"/>
      <c r="R54" s="644"/>
      <c r="S54" s="643" t="str">
        <f>IF($H54="","",VLOOKUP($B54,項目定義!$B:$X,15,FALSE))</f>
        <v/>
      </c>
      <c r="T54" s="644"/>
      <c r="U54" s="645"/>
      <c r="V54" s="646"/>
      <c r="W54" s="647"/>
      <c r="X54" s="648"/>
      <c r="Y54" s="648"/>
      <c r="Z54" s="649" t="str">
        <f>IF($X54="","",VLOOKUP($B54,項目定義!$B:$X,18,FALSE))</f>
        <v/>
      </c>
      <c r="AA54" s="644"/>
      <c r="AB54" s="644"/>
      <c r="AC54" s="645"/>
      <c r="AD54" s="473"/>
      <c r="AE54" s="97"/>
      <c r="AF54" s="473"/>
      <c r="AG54" s="473"/>
      <c r="AH54" s="473"/>
      <c r="AI54" s="98"/>
      <c r="AJ54" s="98"/>
      <c r="AK54" s="473"/>
      <c r="AL54" s="473"/>
      <c r="AM54" s="473"/>
      <c r="AN54" s="473"/>
      <c r="AO54" s="473"/>
      <c r="AP54" s="473"/>
      <c r="AQ54" s="473"/>
      <c r="AR54" s="473"/>
      <c r="AS54" s="473"/>
      <c r="AT54" s="473"/>
      <c r="AU54" s="473"/>
      <c r="AV54" s="473"/>
      <c r="AW54" s="473"/>
      <c r="AX54" s="473"/>
      <c r="AY54" s="473"/>
      <c r="AZ54" s="473"/>
      <c r="BA54" s="473"/>
      <c r="BB54" s="473"/>
      <c r="BC54" s="473"/>
      <c r="BD54" s="473"/>
      <c r="BE54" s="473"/>
      <c r="BF54" s="473"/>
      <c r="BG54" s="473"/>
      <c r="BH54" s="473"/>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73"/>
      <c r="AE55" s="97"/>
      <c r="AF55" s="473"/>
      <c r="AG55" s="473"/>
      <c r="AH55" s="473"/>
      <c r="AI55" s="98"/>
      <c r="AJ55" s="98"/>
      <c r="AK55" s="473"/>
      <c r="AL55" s="473"/>
      <c r="AM55" s="473"/>
      <c r="AN55" s="473"/>
      <c r="AO55" s="473"/>
      <c r="AP55" s="473"/>
      <c r="AQ55" s="473"/>
      <c r="AR55" s="473"/>
      <c r="AS55" s="473"/>
      <c r="AT55" s="473"/>
      <c r="AU55" s="473"/>
      <c r="AV55" s="473"/>
      <c r="AW55" s="473"/>
      <c r="AX55" s="473"/>
      <c r="AY55" s="473"/>
      <c r="AZ55" s="473"/>
      <c r="BA55" s="473"/>
      <c r="BB55" s="473"/>
      <c r="BC55" s="473"/>
      <c r="BD55" s="473"/>
      <c r="BE55" s="473"/>
      <c r="BF55" s="473"/>
      <c r="BG55" s="473"/>
      <c r="BH55" s="47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t="str">
        <f>IF($H56="","",VLOOKUP($B56,項目定義!$B:$X,12,FALSE))</f>
        <v/>
      </c>
      <c r="O56" s="642"/>
      <c r="P56" s="643" t="str">
        <f>IF($H56="","",VLOOKUP($B56,項目定義!$B:$X,16,FALSE))</f>
        <v/>
      </c>
      <c r="Q56" s="644"/>
      <c r="R56" s="644"/>
      <c r="S56" s="643" t="str">
        <f>IF($H56="","",VLOOKUP($B56,項目定義!$B:$X,15,FALSE))</f>
        <v/>
      </c>
      <c r="T56" s="644"/>
      <c r="U56" s="645"/>
      <c r="V56" s="646"/>
      <c r="W56" s="647"/>
      <c r="X56" s="648"/>
      <c r="Y56" s="648"/>
      <c r="Z56" s="649" t="str">
        <f>IF($X56="","",VLOOKUP($B56,項目定義!$B:$X,18,FALSE))</f>
        <v/>
      </c>
      <c r="AA56" s="644"/>
      <c r="AB56" s="644"/>
      <c r="AC56" s="645"/>
      <c r="AD56" s="473"/>
      <c r="AE56" s="97"/>
      <c r="AF56" s="473"/>
      <c r="AG56" s="473"/>
      <c r="AH56" s="473"/>
      <c r="AI56" s="98"/>
      <c r="AJ56" s="98"/>
      <c r="AK56" s="473"/>
      <c r="AL56" s="473"/>
      <c r="AM56" s="473"/>
      <c r="AN56" s="473"/>
      <c r="AO56" s="473"/>
      <c r="AP56" s="473"/>
      <c r="AQ56" s="473"/>
      <c r="AR56" s="473"/>
      <c r="AS56" s="473"/>
      <c r="AT56" s="473"/>
      <c r="AU56" s="473"/>
      <c r="AV56" s="473"/>
      <c r="AW56" s="473"/>
      <c r="AX56" s="473"/>
      <c r="AY56" s="473"/>
      <c r="AZ56" s="473"/>
      <c r="BA56" s="473"/>
      <c r="BB56" s="473"/>
      <c r="BC56" s="473"/>
      <c r="BD56" s="473"/>
      <c r="BE56" s="473"/>
      <c r="BF56" s="473"/>
      <c r="BG56" s="473"/>
      <c r="BH56" s="47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911"/>
      <c r="O57" s="820"/>
      <c r="P57" s="643"/>
      <c r="Q57" s="644"/>
      <c r="R57" s="912"/>
      <c r="S57" s="643"/>
      <c r="T57" s="644"/>
      <c r="U57" s="645"/>
      <c r="V57" s="646"/>
      <c r="W57" s="647"/>
      <c r="X57" s="648"/>
      <c r="Y57" s="648"/>
      <c r="Z57" s="649" t="str">
        <f>IF($X57="","",VLOOKUP($B57,項目定義!$B:$X,18,FALSE))</f>
        <v/>
      </c>
      <c r="AA57" s="644"/>
      <c r="AB57" s="644"/>
      <c r="AC57" s="645"/>
      <c r="AD57" s="473"/>
      <c r="AE57" s="97"/>
      <c r="AF57" s="473"/>
      <c r="AG57" s="473"/>
      <c r="AH57" s="473"/>
      <c r="AI57" s="98"/>
      <c r="AJ57" s="98"/>
      <c r="AK57" s="473"/>
      <c r="AL57" s="473"/>
      <c r="AM57" s="473"/>
      <c r="AN57" s="473"/>
      <c r="AO57" s="473"/>
      <c r="AP57" s="473"/>
      <c r="AQ57" s="473"/>
      <c r="AR57" s="473"/>
      <c r="AS57" s="473"/>
      <c r="AT57" s="473"/>
      <c r="AU57" s="473"/>
      <c r="AV57" s="473"/>
      <c r="AW57" s="473"/>
      <c r="AX57" s="473"/>
      <c r="AY57" s="473"/>
      <c r="AZ57" s="473"/>
      <c r="BA57" s="473"/>
      <c r="BB57" s="473"/>
      <c r="BC57" s="473"/>
      <c r="BD57" s="473"/>
      <c r="BE57" s="473"/>
      <c r="BF57" s="473"/>
      <c r="BG57" s="473"/>
      <c r="BH57" s="47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73"/>
      <c r="AE58" s="97"/>
      <c r="AF58" s="473"/>
      <c r="AG58" s="473"/>
      <c r="AH58" s="473"/>
      <c r="AI58" s="98"/>
      <c r="AJ58" s="98"/>
      <c r="AK58" s="473"/>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73"/>
      <c r="AE59" s="97"/>
      <c r="AF59" s="473"/>
      <c r="AG59" s="473"/>
      <c r="AH59" s="473"/>
      <c r="AI59" s="98"/>
      <c r="AJ59" s="98"/>
      <c r="AK59" s="473"/>
      <c r="AL59" s="473"/>
      <c r="AM59" s="473"/>
      <c r="AN59" s="473"/>
      <c r="AO59" s="473"/>
      <c r="AP59" s="473"/>
      <c r="AQ59" s="473"/>
      <c r="AR59" s="473"/>
      <c r="AS59" s="473"/>
      <c r="AT59" s="473"/>
      <c r="AU59" s="473"/>
      <c r="AV59" s="473"/>
      <c r="AW59" s="473"/>
      <c r="AX59" s="473"/>
      <c r="AY59" s="473"/>
      <c r="AZ59" s="473"/>
      <c r="BA59" s="473"/>
      <c r="BB59" s="473"/>
      <c r="BC59" s="473"/>
      <c r="BD59" s="473"/>
      <c r="BE59" s="473"/>
      <c r="BF59" s="473"/>
      <c r="BG59" s="473"/>
      <c r="BH59" s="47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393</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c r="C61" s="878"/>
      <c r="D61" s="878"/>
      <c r="E61" s="878"/>
      <c r="F61" s="878"/>
      <c r="G61" s="878"/>
      <c r="H61" s="878"/>
      <c r="I61" s="878"/>
      <c r="J61" s="878"/>
      <c r="K61" s="878"/>
      <c r="L61" s="878"/>
      <c r="M61" s="878"/>
      <c r="N61" s="878"/>
      <c r="O61" s="878"/>
      <c r="P61" s="878"/>
      <c r="Q61" s="878"/>
      <c r="R61" s="878"/>
      <c r="S61" s="878"/>
      <c r="T61" s="878"/>
      <c r="U61" s="879"/>
      <c r="V61" s="880"/>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74" t="s">
        <v>404</v>
      </c>
      <c r="B64" s="475"/>
      <c r="C64" s="475"/>
      <c r="D64" s="475"/>
      <c r="E64" s="475"/>
      <c r="F64" s="475"/>
      <c r="G64" s="475"/>
      <c r="H64" s="475"/>
      <c r="I64" s="475"/>
      <c r="J64" s="475"/>
      <c r="K64" s="475"/>
      <c r="L64" s="475"/>
      <c r="M64" s="475"/>
      <c r="N64" s="475"/>
      <c r="O64" s="475"/>
      <c r="P64" s="475"/>
      <c r="Q64" s="475"/>
      <c r="R64" s="475"/>
      <c r="S64" s="475"/>
      <c r="T64" s="475"/>
      <c r="U64" s="475"/>
      <c r="V64" s="475"/>
      <c r="W64" s="475"/>
      <c r="X64" s="475"/>
      <c r="Y64" s="475"/>
      <c r="Z64" s="475"/>
      <c r="AA64" s="475"/>
      <c r="AB64" s="475"/>
      <c r="AC64" s="475"/>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74" t="s">
        <v>405</v>
      </c>
      <c r="B70" s="475"/>
      <c r="C70" s="475"/>
      <c r="D70" s="475"/>
      <c r="E70" s="475"/>
      <c r="F70" s="475"/>
      <c r="G70" s="475"/>
      <c r="H70" s="290"/>
      <c r="I70" s="290"/>
      <c r="J70" s="290"/>
      <c r="K70" s="290"/>
      <c r="L70" s="290"/>
      <c r="M70" s="290"/>
      <c r="N70" s="290"/>
      <c r="O70" s="290"/>
      <c r="P70" s="290"/>
      <c r="Q70" s="290"/>
      <c r="R70" s="290"/>
      <c r="S70" s="290"/>
      <c r="T70" s="290"/>
      <c r="U70" s="290"/>
      <c r="V70" s="290"/>
      <c r="W70" s="290"/>
      <c r="X70" s="290"/>
      <c r="Y70" s="290"/>
      <c r="Z70" s="290"/>
      <c r="AA70" s="475"/>
      <c r="AB70" s="475"/>
      <c r="AC70" s="475"/>
      <c r="AD70" s="475"/>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5"/>
      <c r="BD70" s="475"/>
      <c r="BE70" s="475"/>
      <c r="BF70" s="475"/>
      <c r="BG70" s="475"/>
      <c r="BH70" s="475"/>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73"/>
      <c r="AE73" s="97"/>
      <c r="AF73" s="473"/>
      <c r="AG73" s="473"/>
      <c r="AH73" s="473"/>
      <c r="AI73" s="98"/>
      <c r="AJ73" s="98"/>
      <c r="AK73" s="473"/>
      <c r="AL73" s="473"/>
      <c r="AM73" s="473"/>
      <c r="AN73" s="473"/>
      <c r="AO73" s="473"/>
      <c r="AP73" s="473"/>
      <c r="AQ73" s="473"/>
      <c r="AR73" s="473"/>
      <c r="AS73" s="473"/>
      <c r="AT73" s="473"/>
      <c r="AU73" s="473"/>
      <c r="AV73" s="473"/>
      <c r="AW73" s="473"/>
      <c r="AX73" s="473"/>
      <c r="AY73" s="473"/>
      <c r="AZ73" s="473"/>
      <c r="BA73" s="473"/>
      <c r="BB73" s="473"/>
      <c r="BC73" s="473"/>
      <c r="BD73" s="473"/>
      <c r="BE73" s="473"/>
      <c r="BF73" s="473"/>
      <c r="BG73" s="473"/>
      <c r="BH73" s="473"/>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73"/>
      <c r="AE74" s="97"/>
      <c r="AF74" s="473"/>
      <c r="AG74" s="473"/>
      <c r="AH74" s="473"/>
      <c r="AI74" s="98"/>
      <c r="AJ74" s="98"/>
      <c r="AK74" s="473"/>
      <c r="AL74" s="473"/>
      <c r="AM74" s="473"/>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73"/>
      <c r="AE75" s="97"/>
      <c r="AF75" s="473"/>
      <c r="AG75" s="473"/>
      <c r="AH75" s="473"/>
      <c r="AI75" s="98"/>
      <c r="AJ75" s="98"/>
      <c r="AK75" s="473"/>
      <c r="AL75" s="473"/>
      <c r="AM75" s="473"/>
      <c r="AN75" s="473"/>
      <c r="AO75" s="473"/>
      <c r="AP75" s="473"/>
      <c r="AQ75" s="473"/>
      <c r="AR75" s="473"/>
      <c r="AS75" s="473"/>
      <c r="AT75" s="473"/>
      <c r="AU75" s="473"/>
      <c r="AV75" s="473"/>
      <c r="AW75" s="473"/>
      <c r="AX75" s="473"/>
      <c r="AY75" s="473"/>
      <c r="AZ75" s="473"/>
      <c r="BA75" s="473"/>
      <c r="BB75" s="473"/>
      <c r="BC75" s="473"/>
      <c r="BD75" s="473"/>
      <c r="BE75" s="473"/>
      <c r="BF75" s="473"/>
      <c r="BG75" s="473"/>
      <c r="BH75" s="473"/>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73"/>
      <c r="AE76" s="97"/>
      <c r="AF76" s="473"/>
      <c r="AG76" s="473"/>
      <c r="AH76" s="473"/>
      <c r="AI76" s="98"/>
      <c r="AJ76" s="98"/>
      <c r="AK76" s="473"/>
      <c r="AL76" s="473"/>
      <c r="AM76" s="473"/>
      <c r="AN76" s="473"/>
      <c r="AO76" s="473"/>
      <c r="AP76" s="473"/>
      <c r="AQ76" s="473"/>
      <c r="AR76" s="473"/>
      <c r="AS76" s="473"/>
      <c r="AT76" s="473"/>
      <c r="AU76" s="473"/>
      <c r="AV76" s="473"/>
      <c r="AW76" s="473"/>
      <c r="AX76" s="473"/>
      <c r="AY76" s="473"/>
      <c r="AZ76" s="473"/>
      <c r="BA76" s="473"/>
      <c r="BB76" s="473"/>
      <c r="BC76" s="473"/>
      <c r="BD76" s="473"/>
      <c r="BE76" s="473"/>
      <c r="BF76" s="473"/>
      <c r="BG76" s="473"/>
      <c r="BH76" s="473"/>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71"/>
      <c r="C77" s="469"/>
      <c r="D77" s="469"/>
      <c r="E77" s="469"/>
      <c r="F77" s="469"/>
      <c r="G77" s="47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73"/>
      <c r="AE77" s="97"/>
      <c r="AF77" s="473"/>
      <c r="AG77" s="473"/>
      <c r="AH77" s="473"/>
      <c r="AI77" s="98"/>
      <c r="AJ77" s="98"/>
      <c r="AK77" s="473"/>
      <c r="AL77" s="473"/>
      <c r="AM77" s="473"/>
      <c r="AN77" s="473"/>
      <c r="AO77" s="473"/>
      <c r="AP77" s="473"/>
      <c r="AQ77" s="473"/>
      <c r="AR77" s="473"/>
      <c r="AS77" s="473"/>
      <c r="AT77" s="473"/>
      <c r="AU77" s="473"/>
      <c r="AV77" s="473"/>
      <c r="AW77" s="473"/>
      <c r="AX77" s="473"/>
      <c r="AY77" s="473"/>
      <c r="AZ77" s="473"/>
      <c r="BA77" s="473"/>
      <c r="BB77" s="473"/>
      <c r="BC77" s="473"/>
      <c r="BD77" s="473"/>
      <c r="BE77" s="473"/>
      <c r="BF77" s="473"/>
      <c r="BG77" s="473"/>
      <c r="BH77" s="473"/>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73"/>
      <c r="AE78" s="97"/>
      <c r="AF78" s="473"/>
      <c r="AG78" s="473"/>
      <c r="AH78" s="473"/>
      <c r="AI78" s="98"/>
      <c r="AJ78" s="98"/>
      <c r="AK78" s="473"/>
      <c r="AL78" s="473"/>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73"/>
      <c r="AE79" s="97"/>
      <c r="AF79" s="473"/>
      <c r="AG79" s="473"/>
      <c r="AH79" s="473"/>
      <c r="AI79" s="98"/>
      <c r="AJ79" s="98"/>
      <c r="AK79" s="473"/>
      <c r="AL79" s="473"/>
      <c r="AM79" s="473"/>
      <c r="AN79" s="473"/>
      <c r="AO79" s="473"/>
      <c r="AP79" s="473"/>
      <c r="AQ79" s="473"/>
      <c r="AR79" s="473"/>
      <c r="AS79" s="473"/>
      <c r="AT79" s="473"/>
      <c r="AU79" s="473"/>
      <c r="AV79" s="473"/>
      <c r="AW79" s="473"/>
      <c r="AX79" s="473"/>
      <c r="AY79" s="473"/>
      <c r="AZ79" s="473"/>
      <c r="BA79" s="473"/>
      <c r="BB79" s="473"/>
      <c r="BC79" s="473"/>
      <c r="BD79" s="473"/>
      <c r="BE79" s="473"/>
      <c r="BF79" s="473"/>
      <c r="BG79" s="473"/>
      <c r="BH79" s="473"/>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74" t="s">
        <v>406</v>
      </c>
      <c r="B80" s="475"/>
      <c r="C80" s="475"/>
      <c r="D80" s="475"/>
      <c r="E80" s="475"/>
      <c r="F80" s="475"/>
      <c r="G80" s="475"/>
      <c r="H80" s="290"/>
      <c r="I80" s="290"/>
      <c r="J80" s="290"/>
      <c r="K80" s="290"/>
      <c r="L80" s="290"/>
      <c r="M80" s="290"/>
      <c r="N80" s="290"/>
      <c r="O80" s="290"/>
      <c r="P80" s="290"/>
      <c r="Q80" s="290"/>
      <c r="R80" s="290"/>
      <c r="S80" s="290"/>
      <c r="T80" s="290"/>
      <c r="U80" s="290"/>
      <c r="V80" s="290"/>
      <c r="W80" s="290"/>
      <c r="X80" s="290"/>
      <c r="Y80" s="290"/>
      <c r="Z80" s="290"/>
      <c r="AA80" s="475"/>
      <c r="AB80" s="475"/>
      <c r="AC80" s="475"/>
      <c r="AD80" s="475"/>
      <c r="AE80" s="475"/>
      <c r="AF80" s="475"/>
      <c r="AG80" s="475"/>
      <c r="AH80" s="475"/>
      <c r="AI80" s="475"/>
      <c r="AJ80" s="475"/>
      <c r="AK80" s="475"/>
      <c r="AL80" s="475"/>
      <c r="AM80" s="475"/>
      <c r="AN80" s="475"/>
      <c r="AO80" s="475"/>
      <c r="AP80" s="475"/>
      <c r="AQ80" s="475"/>
      <c r="AR80" s="475"/>
      <c r="AS80" s="475"/>
      <c r="AT80" s="475"/>
      <c r="AU80" s="475"/>
      <c r="AV80" s="475"/>
      <c r="AW80" s="475"/>
      <c r="AX80" s="475"/>
      <c r="AY80" s="475"/>
      <c r="AZ80" s="475"/>
      <c r="BA80" s="475"/>
      <c r="BB80" s="475"/>
      <c r="BC80" s="475"/>
      <c r="BD80" s="475"/>
      <c r="BE80" s="475"/>
      <c r="BF80" s="475"/>
      <c r="BG80" s="475"/>
      <c r="BH80" s="475"/>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topLeftCell="A25"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1007</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1007</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1005</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476"/>
      <c r="H5" s="476"/>
      <c r="I5" s="476"/>
      <c r="J5" s="476"/>
      <c r="K5" s="476"/>
      <c r="L5" s="476"/>
      <c r="M5" s="476"/>
      <c r="N5" s="476"/>
      <c r="O5" s="476"/>
      <c r="P5" s="476"/>
      <c r="Q5" s="476"/>
      <c r="R5" s="476"/>
      <c r="S5" s="476"/>
      <c r="T5" s="476"/>
      <c r="U5" s="11"/>
      <c r="V5" s="476"/>
      <c r="W5" s="476"/>
      <c r="X5" s="476"/>
      <c r="Y5" s="476"/>
      <c r="Z5" s="476"/>
      <c r="AA5" s="476"/>
      <c r="AB5" s="476"/>
      <c r="AC5" s="476"/>
      <c r="AD5" s="476"/>
      <c r="AE5" s="476"/>
      <c r="AF5" s="476"/>
      <c r="AG5" s="476"/>
      <c r="AH5" s="476"/>
      <c r="AI5" s="476"/>
      <c r="AJ5" s="476"/>
      <c r="AK5" s="476"/>
      <c r="AL5" s="476"/>
      <c r="AM5" s="476"/>
      <c r="AN5" s="476"/>
      <c r="AO5" s="476"/>
      <c r="AP5" s="476"/>
      <c r="AQ5" s="476"/>
      <c r="AR5" s="476"/>
      <c r="AS5" s="476"/>
      <c r="AT5" s="476"/>
      <c r="AU5" s="476"/>
      <c r="AV5" s="476"/>
      <c r="AW5" s="476"/>
      <c r="AX5" s="476"/>
      <c r="AY5" s="476"/>
      <c r="AZ5" s="476"/>
      <c r="BA5" s="476"/>
      <c r="BB5" s="476"/>
      <c r="BC5" s="476"/>
      <c r="BD5" s="476"/>
      <c r="BE5" s="476"/>
      <c r="BF5" s="476"/>
      <c r="BG5" s="476"/>
      <c r="BH5" s="47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68"/>
      <c r="Y12" s="468"/>
      <c r="Z12" s="468"/>
      <c r="AA12" s="468"/>
      <c r="AB12" s="468"/>
      <c r="AC12" s="46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68"/>
      <c r="Y13" s="468"/>
      <c r="Z13" s="468"/>
      <c r="AA13" s="468"/>
      <c r="AB13" s="468"/>
      <c r="AC13" s="46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68"/>
      <c r="Y14" s="468"/>
      <c r="Z14" s="468"/>
      <c r="AA14" s="468"/>
      <c r="AB14" s="468"/>
      <c r="AC14" s="46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68"/>
      <c r="Y15" s="468"/>
      <c r="Z15" s="468"/>
      <c r="AA15" s="468"/>
      <c r="AB15" s="468"/>
      <c r="AC15" s="46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68"/>
      <c r="Y16" s="468"/>
      <c r="Z16" s="468"/>
      <c r="AA16" s="468"/>
      <c r="AB16" s="468"/>
      <c r="AC16" s="46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68"/>
      <c r="Y17" s="468"/>
      <c r="Z17" s="468"/>
      <c r="AA17" s="468"/>
      <c r="AB17" s="468"/>
      <c r="AC17" s="46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68"/>
      <c r="Y18" s="468"/>
      <c r="Z18" s="468"/>
      <c r="AA18" s="468"/>
      <c r="AB18" s="468"/>
      <c r="AC18" s="46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68"/>
      <c r="Y19" s="468"/>
      <c r="Z19" s="468"/>
      <c r="AA19" s="468"/>
      <c r="AB19" s="468"/>
      <c r="AC19" s="46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68"/>
      <c r="Y20" s="468"/>
      <c r="Z20" s="468"/>
      <c r="AA20" s="468"/>
      <c r="AB20" s="468"/>
      <c r="AC20" s="46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68"/>
      <c r="Y21" s="468"/>
      <c r="Z21" s="468"/>
      <c r="AA21" s="468"/>
      <c r="AB21" s="468"/>
      <c r="AC21" s="46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68"/>
      <c r="Y22" s="468"/>
      <c r="Z22" s="468"/>
      <c r="AA22" s="468"/>
      <c r="AB22" s="468"/>
      <c r="AC22" s="468"/>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1044</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912</v>
      </c>
      <c r="AS28" s="696"/>
      <c r="AT28" s="696"/>
      <c r="AU28" s="696"/>
      <c r="AV28" s="696"/>
      <c r="AW28" s="696"/>
      <c r="AX28" s="697"/>
      <c r="AY28" s="698" t="s">
        <v>916</v>
      </c>
      <c r="AZ28" s="699"/>
      <c r="BA28" s="699"/>
      <c r="BB28" s="699"/>
      <c r="BC28" s="699"/>
      <c r="BD28" s="699"/>
      <c r="BE28" s="700"/>
      <c r="BF28" s="701" t="s">
        <v>457</v>
      </c>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1096</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244</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1014</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1045</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PJT</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1046</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PJT2</v>
      </c>
      <c r="Y46" s="641"/>
      <c r="Z46" s="904"/>
      <c r="AA46" s="896"/>
      <c r="AB46" s="648"/>
      <c r="AC46" s="823"/>
      <c r="AD46" s="473"/>
      <c r="AE46" s="97"/>
      <c r="AF46" s="473"/>
      <c r="AG46" s="98"/>
      <c r="AH46" s="473"/>
      <c r="AI46" s="473"/>
      <c r="AJ46" s="473"/>
      <c r="AK46" s="473"/>
      <c r="AL46" s="473"/>
      <c r="AM46" s="473"/>
      <c r="AN46" s="473"/>
      <c r="AO46" s="473"/>
      <c r="AP46" s="473"/>
      <c r="AQ46" s="98"/>
      <c r="AR46" s="473"/>
      <c r="AS46" s="473"/>
      <c r="AT46" s="473"/>
      <c r="AU46" s="473"/>
      <c r="AV46" s="473"/>
      <c r="AW46" s="473"/>
      <c r="AX46" s="473"/>
      <c r="AY46" s="473"/>
      <c r="AZ46" s="473"/>
      <c r="BA46" s="473"/>
      <c r="BB46" s="473"/>
      <c r="BC46" s="473"/>
      <c r="BD46" s="473"/>
      <c r="BE46" s="473"/>
      <c r="BF46" s="473"/>
      <c r="BG46" s="473"/>
      <c r="BH46" s="47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1048</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PJT3</v>
      </c>
      <c r="Y47" s="641"/>
      <c r="Z47" s="904"/>
      <c r="AA47" s="896"/>
      <c r="AB47" s="648"/>
      <c r="AC47" s="823"/>
      <c r="AD47" s="473"/>
      <c r="AE47" s="97"/>
      <c r="AF47" s="473"/>
      <c r="AG47" s="98"/>
      <c r="AH47" s="473"/>
      <c r="AI47" s="473"/>
      <c r="AJ47" s="473"/>
      <c r="AK47" s="473"/>
      <c r="AL47" s="473"/>
      <c r="AM47" s="473"/>
      <c r="AN47" s="473"/>
      <c r="AO47" s="473"/>
      <c r="AP47" s="473"/>
      <c r="AQ47" s="98"/>
      <c r="AR47" s="473"/>
      <c r="AS47" s="473"/>
      <c r="AT47" s="473"/>
      <c r="AU47" s="473"/>
      <c r="AV47" s="473"/>
      <c r="AW47" s="473"/>
      <c r="AX47" s="473"/>
      <c r="AY47" s="473"/>
      <c r="AZ47" s="473"/>
      <c r="BA47" s="473"/>
      <c r="BB47" s="473"/>
      <c r="BC47" s="473"/>
      <c r="BD47" s="473"/>
      <c r="BE47" s="473"/>
      <c r="BF47" s="473"/>
      <c r="BG47" s="473"/>
      <c r="BH47" s="47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73"/>
      <c r="AE48" s="97"/>
      <c r="AF48" s="473"/>
      <c r="AG48" s="98"/>
      <c r="AH48" s="473"/>
      <c r="AI48" s="473"/>
      <c r="AJ48" s="473"/>
      <c r="AK48" s="473"/>
      <c r="AL48" s="473"/>
      <c r="AM48" s="473"/>
      <c r="AN48" s="473"/>
      <c r="AO48" s="473"/>
      <c r="AP48" s="473"/>
      <c r="AQ48" s="98"/>
      <c r="AR48" s="473"/>
      <c r="AS48" s="473"/>
      <c r="AT48" s="473"/>
      <c r="AU48" s="473"/>
      <c r="AV48" s="473"/>
      <c r="AW48" s="473"/>
      <c r="AX48" s="473"/>
      <c r="AY48" s="473"/>
      <c r="AZ48" s="473"/>
      <c r="BA48" s="473"/>
      <c r="BB48" s="473"/>
      <c r="BC48" s="473"/>
      <c r="BD48" s="473"/>
      <c r="BE48" s="473"/>
      <c r="BF48" s="473"/>
      <c r="BG48" s="473"/>
      <c r="BH48" s="47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73"/>
      <c r="AE49" s="97"/>
      <c r="AF49" s="473"/>
      <c r="AG49" s="98"/>
      <c r="AH49" s="473"/>
      <c r="AI49" s="473"/>
      <c r="AJ49" s="473"/>
      <c r="AK49" s="473"/>
      <c r="AL49" s="473"/>
      <c r="AM49" s="473"/>
      <c r="AN49" s="473"/>
      <c r="AO49" s="473"/>
      <c r="AP49" s="473"/>
      <c r="AQ49" s="98"/>
      <c r="AR49" s="473"/>
      <c r="AS49" s="473"/>
      <c r="AT49" s="473"/>
      <c r="AU49" s="473"/>
      <c r="AV49" s="473"/>
      <c r="AW49" s="473"/>
      <c r="AX49" s="473"/>
      <c r="AY49" s="473"/>
      <c r="AZ49" s="473"/>
      <c r="BA49" s="473"/>
      <c r="BB49" s="473"/>
      <c r="BC49" s="473"/>
      <c r="BD49" s="473"/>
      <c r="BE49" s="473"/>
      <c r="BF49" s="473"/>
      <c r="BG49" s="473"/>
      <c r="BH49" s="47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0"/>
      <c r="BL50" s="470"/>
      <c r="BM50" s="470"/>
      <c r="BN50" s="470"/>
      <c r="BO50" s="470"/>
      <c r="BP50" s="470"/>
      <c r="BQ50" s="470"/>
      <c r="BR50" s="470"/>
      <c r="BS50" s="470"/>
      <c r="BT50" s="470"/>
      <c r="BU50" s="470"/>
      <c r="BV50" s="470"/>
      <c r="BW50" s="470"/>
      <c r="BX50" s="470"/>
      <c r="BY50" s="470"/>
      <c r="BZ50" s="470"/>
      <c r="CA50" s="470"/>
      <c r="CB50" s="470"/>
      <c r="CC50" s="470"/>
      <c r="CD50" s="470"/>
      <c r="CE50" s="470"/>
      <c r="CF50" s="470"/>
      <c r="CG50" s="470"/>
      <c r="CH50" s="470"/>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36" t="s">
        <v>1045</v>
      </c>
      <c r="C52" s="637"/>
      <c r="D52" s="637"/>
      <c r="E52" s="637"/>
      <c r="F52" s="637"/>
      <c r="G52" s="637"/>
      <c r="H52" s="638" t="str">
        <f>IF(ISERROR(VLOOKUP($B52,項目定義!$B:$X,8,FALSE)),"",VLOOKUP($B52,項目定義!$B:$X,8,FALSE))</f>
        <v>プロジェクトナンバ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1017</v>
      </c>
      <c r="B53" s="813" t="s">
        <v>1046</v>
      </c>
      <c r="C53" s="746"/>
      <c r="D53" s="746"/>
      <c r="E53" s="746"/>
      <c r="F53" s="746"/>
      <c r="G53" s="746"/>
      <c r="H53" s="638" t="str">
        <f>IF(ISERROR(VLOOKUP($B53,項目定義!$B:$X,8,FALSE)),"",VLOOKUP($B53,項目定義!$B:$X,8,FALSE))</f>
        <v>枝番ナンバ</v>
      </c>
      <c r="I53" s="639"/>
      <c r="J53" s="639"/>
      <c r="K53" s="639"/>
      <c r="L53" s="639"/>
      <c r="M53" s="640"/>
      <c r="N53" s="655">
        <f>IF($H53="","",VLOOKUP($B53,項目定義!$B:$X,12,FALSE))</f>
        <v>10</v>
      </c>
      <c r="O53" s="656"/>
      <c r="P53" s="657" t="str">
        <f>IF($H53="","",VLOOKUP($B53,項目定義!$B:$X,16,FALSE))</f>
        <v>1:中央</v>
      </c>
      <c r="Q53" s="658"/>
      <c r="R53" s="658"/>
      <c r="S53" s="657" t="str">
        <f>IF($H53="","",VLOOKUP($B53,項目定義!$B:$X,15,FALSE))</f>
        <v>0:なし</v>
      </c>
      <c r="T53" s="658"/>
      <c r="U53" s="659"/>
      <c r="V53" s="646"/>
      <c r="W53" s="647"/>
      <c r="X53" s="648"/>
      <c r="Y53" s="648"/>
      <c r="Z53" s="649" t="str">
        <f>IF($X53="","",VLOOKUP($B53,項目定義!$B:$X,18,FALSE))</f>
        <v/>
      </c>
      <c r="AA53" s="644"/>
      <c r="AB53" s="644"/>
      <c r="AC53" s="645"/>
      <c r="AD53" s="473"/>
      <c r="AE53" s="97"/>
      <c r="AF53" s="473"/>
      <c r="AG53" s="473"/>
      <c r="AH53" s="473"/>
      <c r="AI53" s="98"/>
      <c r="AJ53" s="98"/>
      <c r="AK53" s="473"/>
      <c r="AL53" s="473"/>
      <c r="AM53" s="473"/>
      <c r="AN53" s="473"/>
      <c r="AO53" s="473"/>
      <c r="AP53" s="473"/>
      <c r="AQ53" s="473"/>
      <c r="AR53" s="473"/>
      <c r="AS53" s="473"/>
      <c r="AT53" s="473"/>
      <c r="AU53" s="473"/>
      <c r="AV53" s="473"/>
      <c r="AW53" s="473"/>
      <c r="AX53" s="473"/>
      <c r="AY53" s="473"/>
      <c r="AZ53" s="473"/>
      <c r="BA53" s="473"/>
      <c r="BB53" s="473"/>
      <c r="BC53" s="473"/>
      <c r="BD53" s="473"/>
      <c r="BE53" s="473"/>
      <c r="BF53" s="473"/>
      <c r="BG53" s="473"/>
      <c r="BH53" s="473"/>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3" t="s">
        <v>394</v>
      </c>
      <c r="B54" s="813" t="s">
        <v>1048</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73"/>
      <c r="AE54" s="97"/>
      <c r="AF54" s="473"/>
      <c r="AG54" s="473"/>
      <c r="AH54" s="473"/>
      <c r="AI54" s="98"/>
      <c r="AJ54" s="98"/>
      <c r="AK54" s="473"/>
      <c r="AL54" s="473"/>
      <c r="AM54" s="473"/>
      <c r="AN54" s="473"/>
      <c r="AO54" s="473"/>
      <c r="AP54" s="473"/>
      <c r="AQ54" s="473"/>
      <c r="AR54" s="473"/>
      <c r="AS54" s="473"/>
      <c r="AT54" s="473"/>
      <c r="AU54" s="473"/>
      <c r="AV54" s="473"/>
      <c r="AW54" s="473"/>
      <c r="AX54" s="473"/>
      <c r="AY54" s="473"/>
      <c r="AZ54" s="473"/>
      <c r="BA54" s="473"/>
      <c r="BB54" s="473"/>
      <c r="BC54" s="473"/>
      <c r="BD54" s="473"/>
      <c r="BE54" s="473"/>
      <c r="BF54" s="473"/>
      <c r="BG54" s="473"/>
      <c r="BH54" s="473"/>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1015</v>
      </c>
      <c r="B55" s="813" t="s">
        <v>970</v>
      </c>
      <c r="C55" s="746"/>
      <c r="D55" s="746"/>
      <c r="E55" s="746"/>
      <c r="F55" s="746"/>
      <c r="G55" s="746"/>
      <c r="H55" s="652" t="str">
        <f>IF(ISERROR(VLOOKUP($B55,項目定義!$B:$X,8,FALSE)),"",VLOOKUP($B55,項目定義!$B:$X,8,FALSE))</f>
        <v>受注金額</v>
      </c>
      <c r="I55" s="653"/>
      <c r="J55" s="653"/>
      <c r="K55" s="653"/>
      <c r="L55" s="653"/>
      <c r="M55" s="654"/>
      <c r="N55" s="655">
        <f>IF($H55="","",VLOOKUP($B55,項目定義!$B:$X,12,FALSE))</f>
        <v>10</v>
      </c>
      <c r="O55" s="656"/>
      <c r="P55" s="657" t="str">
        <f>IF($H55="","",VLOOKUP($B55,項目定義!$B:$X,16,FALSE))</f>
        <v>2:右寄せ</v>
      </c>
      <c r="Q55" s="658"/>
      <c r="R55" s="658"/>
      <c r="S55" s="657" t="str">
        <f>IF($H55="","",VLOOKUP($B55,項目定義!$B:$X,15,FALSE))</f>
        <v>0:なし</v>
      </c>
      <c r="T55" s="658"/>
      <c r="U55" s="659"/>
      <c r="V55" s="660"/>
      <c r="W55" s="661"/>
      <c r="X55" s="662"/>
      <c r="Y55" s="662"/>
      <c r="Z55" s="663" t="str">
        <f>IF($X55="","",VLOOKUP($B55,項目定義!$B:$X,18,FALSE))</f>
        <v/>
      </c>
      <c r="AA55" s="658"/>
      <c r="AB55" s="658"/>
      <c r="AC55" s="659"/>
      <c r="AD55" s="473"/>
      <c r="AE55" s="97"/>
      <c r="AF55" s="473"/>
      <c r="AG55" s="473"/>
      <c r="AH55" s="473"/>
      <c r="AI55" s="98"/>
      <c r="AJ55" s="98"/>
      <c r="AK55" s="473"/>
      <c r="AL55" s="473"/>
      <c r="AM55" s="473"/>
      <c r="AN55" s="473"/>
      <c r="AO55" s="473"/>
      <c r="AP55" s="473"/>
      <c r="AQ55" s="473"/>
      <c r="AR55" s="473"/>
      <c r="AS55" s="473"/>
      <c r="AT55" s="473"/>
      <c r="AU55" s="473"/>
      <c r="AV55" s="473"/>
      <c r="AW55" s="473"/>
      <c r="AX55" s="473"/>
      <c r="AY55" s="473"/>
      <c r="AZ55" s="473"/>
      <c r="BA55" s="473"/>
      <c r="BB55" s="473"/>
      <c r="BC55" s="473"/>
      <c r="BD55" s="473"/>
      <c r="BE55" s="473"/>
      <c r="BF55" s="473"/>
      <c r="BG55" s="473"/>
      <c r="BH55" s="47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473"/>
      <c r="AE56" s="97"/>
      <c r="AF56" s="473"/>
      <c r="AG56" s="473"/>
      <c r="AH56" s="473"/>
      <c r="AI56" s="98"/>
      <c r="AJ56" s="98"/>
      <c r="AK56" s="473"/>
      <c r="AL56" s="473"/>
      <c r="AM56" s="473"/>
      <c r="AN56" s="473"/>
      <c r="AO56" s="473"/>
      <c r="AP56" s="473"/>
      <c r="AQ56" s="473"/>
      <c r="AR56" s="473"/>
      <c r="AS56" s="473"/>
      <c r="AT56" s="473"/>
      <c r="AU56" s="473"/>
      <c r="AV56" s="473"/>
      <c r="AW56" s="473"/>
      <c r="AX56" s="473"/>
      <c r="AY56" s="473"/>
      <c r="AZ56" s="473"/>
      <c r="BA56" s="473"/>
      <c r="BB56" s="473"/>
      <c r="BC56" s="473"/>
      <c r="BD56" s="473"/>
      <c r="BE56" s="473"/>
      <c r="BF56" s="473"/>
      <c r="BG56" s="473"/>
      <c r="BH56" s="47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473"/>
      <c r="AE57" s="97"/>
      <c r="AF57" s="473"/>
      <c r="AG57" s="473"/>
      <c r="AH57" s="473"/>
      <c r="AI57" s="98"/>
      <c r="AJ57" s="98"/>
      <c r="AK57" s="473"/>
      <c r="AL57" s="473"/>
      <c r="AM57" s="473"/>
      <c r="AN57" s="473"/>
      <c r="AO57" s="473"/>
      <c r="AP57" s="473"/>
      <c r="AQ57" s="473"/>
      <c r="AR57" s="473"/>
      <c r="AS57" s="473"/>
      <c r="AT57" s="473"/>
      <c r="AU57" s="473"/>
      <c r="AV57" s="473"/>
      <c r="AW57" s="473"/>
      <c r="AX57" s="473"/>
      <c r="AY57" s="473"/>
      <c r="AZ57" s="473"/>
      <c r="BA57" s="473"/>
      <c r="BB57" s="473"/>
      <c r="BC57" s="473"/>
      <c r="BD57" s="473"/>
      <c r="BE57" s="473"/>
      <c r="BF57" s="473"/>
      <c r="BG57" s="473"/>
      <c r="BH57" s="47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73"/>
      <c r="AE58" s="97"/>
      <c r="AF58" s="473"/>
      <c r="AG58" s="473"/>
      <c r="AH58" s="473"/>
      <c r="AI58" s="98"/>
      <c r="AJ58" s="98"/>
      <c r="AK58" s="473"/>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73"/>
      <c r="AE59" s="97"/>
      <c r="AF59" s="473"/>
      <c r="AG59" s="473"/>
      <c r="AH59" s="473"/>
      <c r="AI59" s="98"/>
      <c r="AJ59" s="98"/>
      <c r="AK59" s="473"/>
      <c r="AL59" s="473"/>
      <c r="AM59" s="473"/>
      <c r="AN59" s="473"/>
      <c r="AO59" s="473"/>
      <c r="AP59" s="473"/>
      <c r="AQ59" s="473"/>
      <c r="AR59" s="473"/>
      <c r="AS59" s="473"/>
      <c r="AT59" s="473"/>
      <c r="AU59" s="473"/>
      <c r="AV59" s="473"/>
      <c r="AW59" s="473"/>
      <c r="AX59" s="473"/>
      <c r="AY59" s="473"/>
      <c r="AZ59" s="473"/>
      <c r="BA59" s="473"/>
      <c r="BB59" s="473"/>
      <c r="BC59" s="473"/>
      <c r="BD59" s="473"/>
      <c r="BE59" s="473"/>
      <c r="BF59" s="473"/>
      <c r="BG59" s="473"/>
      <c r="BH59" s="47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934</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t="s">
        <v>941</v>
      </c>
      <c r="C62" s="868"/>
      <c r="D62" s="868"/>
      <c r="E62" s="868"/>
      <c r="F62" s="868"/>
      <c r="G62" s="868"/>
      <c r="H62" s="868"/>
      <c r="I62" s="868"/>
      <c r="J62" s="868"/>
      <c r="K62" s="868"/>
      <c r="L62" s="868"/>
      <c r="M62" s="868"/>
      <c r="N62" s="868"/>
      <c r="O62" s="868"/>
      <c r="P62" s="868"/>
      <c r="Q62" s="868"/>
      <c r="R62" s="868"/>
      <c r="S62" s="868"/>
      <c r="T62" s="868"/>
      <c r="U62" s="869"/>
      <c r="V62" s="870" t="s">
        <v>162</v>
      </c>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74" t="s">
        <v>404</v>
      </c>
      <c r="B64" s="475"/>
      <c r="C64" s="475"/>
      <c r="D64" s="475"/>
      <c r="E64" s="475"/>
      <c r="F64" s="475"/>
      <c r="G64" s="475"/>
      <c r="H64" s="475"/>
      <c r="I64" s="475"/>
      <c r="J64" s="475"/>
      <c r="K64" s="475"/>
      <c r="L64" s="475"/>
      <c r="M64" s="475"/>
      <c r="N64" s="475"/>
      <c r="O64" s="475"/>
      <c r="P64" s="475"/>
      <c r="Q64" s="475"/>
      <c r="R64" s="475"/>
      <c r="S64" s="475"/>
      <c r="T64" s="475"/>
      <c r="U64" s="475"/>
      <c r="V64" s="475"/>
      <c r="W64" s="475"/>
      <c r="X64" s="475"/>
      <c r="Y64" s="475"/>
      <c r="Z64" s="475"/>
      <c r="AA64" s="475"/>
      <c r="AB64" s="475"/>
      <c r="AC64" s="475"/>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74" t="s">
        <v>405</v>
      </c>
      <c r="B70" s="475"/>
      <c r="C70" s="475"/>
      <c r="D70" s="475"/>
      <c r="E70" s="475"/>
      <c r="F70" s="475"/>
      <c r="G70" s="475"/>
      <c r="H70" s="290"/>
      <c r="I70" s="290"/>
      <c r="J70" s="290"/>
      <c r="K70" s="290"/>
      <c r="L70" s="290"/>
      <c r="M70" s="290"/>
      <c r="N70" s="290"/>
      <c r="O70" s="290"/>
      <c r="P70" s="290"/>
      <c r="Q70" s="290"/>
      <c r="R70" s="290"/>
      <c r="S70" s="290"/>
      <c r="T70" s="290"/>
      <c r="U70" s="290"/>
      <c r="V70" s="290"/>
      <c r="W70" s="290"/>
      <c r="X70" s="290"/>
      <c r="Y70" s="290"/>
      <c r="Z70" s="290"/>
      <c r="AA70" s="475"/>
      <c r="AB70" s="475"/>
      <c r="AC70" s="475"/>
      <c r="AD70" s="475"/>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5"/>
      <c r="BD70" s="475"/>
      <c r="BE70" s="475"/>
      <c r="BF70" s="475"/>
      <c r="BG70" s="475"/>
      <c r="BH70" s="475"/>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73"/>
      <c r="AE73" s="97"/>
      <c r="AF73" s="473"/>
      <c r="AG73" s="473"/>
      <c r="AH73" s="473"/>
      <c r="AI73" s="98"/>
      <c r="AJ73" s="98"/>
      <c r="AK73" s="473"/>
      <c r="AL73" s="473"/>
      <c r="AM73" s="473"/>
      <c r="AN73" s="473"/>
      <c r="AO73" s="473"/>
      <c r="AP73" s="473"/>
      <c r="AQ73" s="473"/>
      <c r="AR73" s="473"/>
      <c r="AS73" s="473"/>
      <c r="AT73" s="473"/>
      <c r="AU73" s="473"/>
      <c r="AV73" s="473"/>
      <c r="AW73" s="473"/>
      <c r="AX73" s="473"/>
      <c r="AY73" s="473"/>
      <c r="AZ73" s="473"/>
      <c r="BA73" s="473"/>
      <c r="BB73" s="473"/>
      <c r="BC73" s="473"/>
      <c r="BD73" s="473"/>
      <c r="BE73" s="473"/>
      <c r="BF73" s="473"/>
      <c r="BG73" s="473"/>
      <c r="BH73" s="473"/>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73"/>
      <c r="AE74" s="97"/>
      <c r="AF74" s="473"/>
      <c r="AG74" s="473"/>
      <c r="AH74" s="473"/>
      <c r="AI74" s="98"/>
      <c r="AJ74" s="98"/>
      <c r="AK74" s="473"/>
      <c r="AL74" s="473"/>
      <c r="AM74" s="473"/>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73"/>
      <c r="AE75" s="97"/>
      <c r="AF75" s="473"/>
      <c r="AG75" s="473"/>
      <c r="AH75" s="473"/>
      <c r="AI75" s="98"/>
      <c r="AJ75" s="98"/>
      <c r="AK75" s="473"/>
      <c r="AL75" s="473"/>
      <c r="AM75" s="473"/>
      <c r="AN75" s="473"/>
      <c r="AO75" s="473"/>
      <c r="AP75" s="473"/>
      <c r="AQ75" s="473"/>
      <c r="AR75" s="473"/>
      <c r="AS75" s="473"/>
      <c r="AT75" s="473"/>
      <c r="AU75" s="473"/>
      <c r="AV75" s="473"/>
      <c r="AW75" s="473"/>
      <c r="AX75" s="473"/>
      <c r="AY75" s="473"/>
      <c r="AZ75" s="473"/>
      <c r="BA75" s="473"/>
      <c r="BB75" s="473"/>
      <c r="BC75" s="473"/>
      <c r="BD75" s="473"/>
      <c r="BE75" s="473"/>
      <c r="BF75" s="473"/>
      <c r="BG75" s="473"/>
      <c r="BH75" s="473"/>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73"/>
      <c r="AE76" s="97"/>
      <c r="AF76" s="473"/>
      <c r="AG76" s="473"/>
      <c r="AH76" s="473"/>
      <c r="AI76" s="98"/>
      <c r="AJ76" s="98"/>
      <c r="AK76" s="473"/>
      <c r="AL76" s="473"/>
      <c r="AM76" s="473"/>
      <c r="AN76" s="473"/>
      <c r="AO76" s="473"/>
      <c r="AP76" s="473"/>
      <c r="AQ76" s="473"/>
      <c r="AR76" s="473"/>
      <c r="AS76" s="473"/>
      <c r="AT76" s="473"/>
      <c r="AU76" s="473"/>
      <c r="AV76" s="473"/>
      <c r="AW76" s="473"/>
      <c r="AX76" s="473"/>
      <c r="AY76" s="473"/>
      <c r="AZ76" s="473"/>
      <c r="BA76" s="473"/>
      <c r="BB76" s="473"/>
      <c r="BC76" s="473"/>
      <c r="BD76" s="473"/>
      <c r="BE76" s="473"/>
      <c r="BF76" s="473"/>
      <c r="BG76" s="473"/>
      <c r="BH76" s="473"/>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71"/>
      <c r="C77" s="469"/>
      <c r="D77" s="469"/>
      <c r="E77" s="469"/>
      <c r="F77" s="469"/>
      <c r="G77" s="47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73"/>
      <c r="AE77" s="97"/>
      <c r="AF77" s="473"/>
      <c r="AG77" s="473"/>
      <c r="AH77" s="473"/>
      <c r="AI77" s="98"/>
      <c r="AJ77" s="98"/>
      <c r="AK77" s="473"/>
      <c r="AL77" s="473"/>
      <c r="AM77" s="473"/>
      <c r="AN77" s="473"/>
      <c r="AO77" s="473"/>
      <c r="AP77" s="473"/>
      <c r="AQ77" s="473"/>
      <c r="AR77" s="473"/>
      <c r="AS77" s="473"/>
      <c r="AT77" s="473"/>
      <c r="AU77" s="473"/>
      <c r="AV77" s="473"/>
      <c r="AW77" s="473"/>
      <c r="AX77" s="473"/>
      <c r="AY77" s="473"/>
      <c r="AZ77" s="473"/>
      <c r="BA77" s="473"/>
      <c r="BB77" s="473"/>
      <c r="BC77" s="473"/>
      <c r="BD77" s="473"/>
      <c r="BE77" s="473"/>
      <c r="BF77" s="473"/>
      <c r="BG77" s="473"/>
      <c r="BH77" s="473"/>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73"/>
      <c r="AE78" s="97"/>
      <c r="AF78" s="473"/>
      <c r="AG78" s="473"/>
      <c r="AH78" s="473"/>
      <c r="AI78" s="98"/>
      <c r="AJ78" s="98"/>
      <c r="AK78" s="473"/>
      <c r="AL78" s="473"/>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73"/>
      <c r="AE79" s="97"/>
      <c r="AF79" s="473"/>
      <c r="AG79" s="473"/>
      <c r="AH79" s="473"/>
      <c r="AI79" s="98"/>
      <c r="AJ79" s="98"/>
      <c r="AK79" s="473"/>
      <c r="AL79" s="473"/>
      <c r="AM79" s="473"/>
      <c r="AN79" s="473"/>
      <c r="AO79" s="473"/>
      <c r="AP79" s="473"/>
      <c r="AQ79" s="473"/>
      <c r="AR79" s="473"/>
      <c r="AS79" s="473"/>
      <c r="AT79" s="473"/>
      <c r="AU79" s="473"/>
      <c r="AV79" s="473"/>
      <c r="AW79" s="473"/>
      <c r="AX79" s="473"/>
      <c r="AY79" s="473"/>
      <c r="AZ79" s="473"/>
      <c r="BA79" s="473"/>
      <c r="BB79" s="473"/>
      <c r="BC79" s="473"/>
      <c r="BD79" s="473"/>
      <c r="BE79" s="473"/>
      <c r="BF79" s="473"/>
      <c r="BG79" s="473"/>
      <c r="BH79" s="473"/>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74" t="s">
        <v>406</v>
      </c>
      <c r="B80" s="475"/>
      <c r="C80" s="475"/>
      <c r="D80" s="475"/>
      <c r="E80" s="475"/>
      <c r="F80" s="475"/>
      <c r="G80" s="475"/>
      <c r="H80" s="290"/>
      <c r="I80" s="290"/>
      <c r="J80" s="290"/>
      <c r="K80" s="290"/>
      <c r="L80" s="290"/>
      <c r="M80" s="290"/>
      <c r="N80" s="290"/>
      <c r="O80" s="290"/>
      <c r="P80" s="290"/>
      <c r="Q80" s="290"/>
      <c r="R80" s="290"/>
      <c r="S80" s="290"/>
      <c r="T80" s="290"/>
      <c r="U80" s="290"/>
      <c r="V80" s="290"/>
      <c r="W80" s="290"/>
      <c r="X80" s="290"/>
      <c r="Y80" s="290"/>
      <c r="Z80" s="290"/>
      <c r="AA80" s="475"/>
      <c r="AB80" s="475"/>
      <c r="AC80" s="475"/>
      <c r="AD80" s="475"/>
      <c r="AE80" s="475"/>
      <c r="AF80" s="475"/>
      <c r="AG80" s="475"/>
      <c r="AH80" s="475"/>
      <c r="AI80" s="475"/>
      <c r="AJ80" s="475"/>
      <c r="AK80" s="475"/>
      <c r="AL80" s="475"/>
      <c r="AM80" s="475"/>
      <c r="AN80" s="475"/>
      <c r="AO80" s="475"/>
      <c r="AP80" s="475"/>
      <c r="AQ80" s="475"/>
      <c r="AR80" s="475"/>
      <c r="AS80" s="475"/>
      <c r="AT80" s="475"/>
      <c r="AU80" s="475"/>
      <c r="AV80" s="475"/>
      <c r="AW80" s="475"/>
      <c r="AX80" s="475"/>
      <c r="AY80" s="475"/>
      <c r="AZ80" s="475"/>
      <c r="BA80" s="475"/>
      <c r="BB80" s="475"/>
      <c r="BC80" s="475"/>
      <c r="BD80" s="475"/>
      <c r="BE80" s="475"/>
      <c r="BF80" s="475"/>
      <c r="BG80" s="475"/>
      <c r="BH80" s="475"/>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31"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1013</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1013</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1102</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476"/>
      <c r="H5" s="476"/>
      <c r="I5" s="476"/>
      <c r="J5" s="476"/>
      <c r="K5" s="476"/>
      <c r="L5" s="476"/>
      <c r="M5" s="476"/>
      <c r="N5" s="476"/>
      <c r="O5" s="476"/>
      <c r="P5" s="476"/>
      <c r="Q5" s="476"/>
      <c r="R5" s="476"/>
      <c r="S5" s="476"/>
      <c r="T5" s="476"/>
      <c r="U5" s="11"/>
      <c r="V5" s="476"/>
      <c r="W5" s="476"/>
      <c r="X5" s="476"/>
      <c r="Y5" s="476"/>
      <c r="Z5" s="476"/>
      <c r="AA5" s="476"/>
      <c r="AB5" s="476"/>
      <c r="AC5" s="476"/>
      <c r="AD5" s="476"/>
      <c r="AE5" s="476"/>
      <c r="AF5" s="476"/>
      <c r="AG5" s="476"/>
      <c r="AH5" s="476"/>
      <c r="AI5" s="476"/>
      <c r="AJ5" s="476"/>
      <c r="AK5" s="476"/>
      <c r="AL5" s="476"/>
      <c r="AM5" s="476"/>
      <c r="AN5" s="476"/>
      <c r="AO5" s="476"/>
      <c r="AP5" s="476"/>
      <c r="AQ5" s="476"/>
      <c r="AR5" s="476"/>
      <c r="AS5" s="476"/>
      <c r="AT5" s="476"/>
      <c r="AU5" s="476"/>
      <c r="AV5" s="476"/>
      <c r="AW5" s="476"/>
      <c r="AX5" s="476"/>
      <c r="AY5" s="476"/>
      <c r="AZ5" s="476"/>
      <c r="BA5" s="476"/>
      <c r="BB5" s="476"/>
      <c r="BC5" s="476"/>
      <c r="BD5" s="476"/>
      <c r="BE5" s="476"/>
      <c r="BF5" s="476"/>
      <c r="BG5" s="476"/>
      <c r="BH5" s="47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68"/>
      <c r="Y12" s="468"/>
      <c r="Z12" s="468"/>
      <c r="AA12" s="468"/>
      <c r="AB12" s="468"/>
      <c r="AC12" s="468"/>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68"/>
      <c r="Y13" s="468"/>
      <c r="Z13" s="468"/>
      <c r="AA13" s="468"/>
      <c r="AB13" s="468"/>
      <c r="AC13" s="468"/>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68"/>
      <c r="Y14" s="468"/>
      <c r="Z14" s="468"/>
      <c r="AA14" s="468"/>
      <c r="AB14" s="468"/>
      <c r="AC14" s="468"/>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68"/>
      <c r="Y15" s="468"/>
      <c r="Z15" s="468"/>
      <c r="AA15" s="468"/>
      <c r="AB15" s="468"/>
      <c r="AC15" s="468"/>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68"/>
      <c r="Y16" s="468"/>
      <c r="Z16" s="468"/>
      <c r="AA16" s="468"/>
      <c r="AB16" s="468"/>
      <c r="AC16" s="468"/>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68"/>
      <c r="Y17" s="468"/>
      <c r="Z17" s="468"/>
      <c r="AA17" s="468"/>
      <c r="AB17" s="468"/>
      <c r="AC17" s="468"/>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68"/>
      <c r="Y18" s="468"/>
      <c r="Z18" s="468"/>
      <c r="AA18" s="468"/>
      <c r="AB18" s="468"/>
      <c r="AC18" s="468"/>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68"/>
      <c r="Y19" s="468"/>
      <c r="Z19" s="468"/>
      <c r="AA19" s="468"/>
      <c r="AB19" s="468"/>
      <c r="AC19" s="468"/>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68"/>
      <c r="Y20" s="468"/>
      <c r="Z20" s="468"/>
      <c r="AA20" s="468"/>
      <c r="AB20" s="468"/>
      <c r="AC20" s="468"/>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68"/>
      <c r="Y21" s="468"/>
      <c r="Z21" s="468"/>
      <c r="AA21" s="468"/>
      <c r="AB21" s="468"/>
      <c r="AC21" s="468"/>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68"/>
      <c r="Y22" s="468"/>
      <c r="Z22" s="468"/>
      <c r="AA22" s="468"/>
      <c r="AB22" s="468"/>
      <c r="AC22" s="468"/>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1008</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t="s">
        <v>912</v>
      </c>
      <c r="AS28" s="696"/>
      <c r="AT28" s="696"/>
      <c r="AU28" s="696"/>
      <c r="AV28" s="696"/>
      <c r="AW28" s="696"/>
      <c r="AX28" s="697"/>
      <c r="AY28" s="698" t="s">
        <v>916</v>
      </c>
      <c r="AZ28" s="699"/>
      <c r="BA28" s="699"/>
      <c r="BB28" s="699"/>
      <c r="BC28" s="699"/>
      <c r="BD28" s="699"/>
      <c r="BE28" s="700"/>
      <c r="BF28" s="701" t="s">
        <v>457</v>
      </c>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244</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1014</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244</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1186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74" t="s">
        <v>1185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1009</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EPJ</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1010</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EPJ2</v>
      </c>
      <c r="Y46" s="641"/>
      <c r="Z46" s="904"/>
      <c r="AA46" s="896"/>
      <c r="AB46" s="648"/>
      <c r="AC46" s="823"/>
      <c r="AD46" s="473"/>
      <c r="AE46" s="97"/>
      <c r="AF46" s="473"/>
      <c r="AG46" s="98"/>
      <c r="AH46" s="473"/>
      <c r="AI46" s="473"/>
      <c r="AJ46" s="473"/>
      <c r="AK46" s="473"/>
      <c r="AL46" s="473"/>
      <c r="AM46" s="473"/>
      <c r="AN46" s="473"/>
      <c r="AO46" s="473"/>
      <c r="AP46" s="473"/>
      <c r="AQ46" s="98"/>
      <c r="AR46" s="473"/>
      <c r="AS46" s="473"/>
      <c r="AT46" s="473"/>
      <c r="AU46" s="473"/>
      <c r="AV46" s="473"/>
      <c r="AW46" s="473"/>
      <c r="AX46" s="473"/>
      <c r="AY46" s="473"/>
      <c r="AZ46" s="473"/>
      <c r="BA46" s="473"/>
      <c r="BB46" s="473"/>
      <c r="BC46" s="473"/>
      <c r="BD46" s="473"/>
      <c r="BE46" s="473"/>
      <c r="BF46" s="473"/>
      <c r="BG46" s="473"/>
      <c r="BH46" s="473"/>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1011</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EPJ3</v>
      </c>
      <c r="Y47" s="641"/>
      <c r="Z47" s="904"/>
      <c r="AA47" s="896"/>
      <c r="AB47" s="648"/>
      <c r="AC47" s="823"/>
      <c r="AD47" s="473"/>
      <c r="AE47" s="97"/>
      <c r="AF47" s="473"/>
      <c r="AG47" s="98"/>
      <c r="AH47" s="473"/>
      <c r="AI47" s="473"/>
      <c r="AJ47" s="473"/>
      <c r="AK47" s="473"/>
      <c r="AL47" s="473"/>
      <c r="AM47" s="473"/>
      <c r="AN47" s="473"/>
      <c r="AO47" s="473"/>
      <c r="AP47" s="473"/>
      <c r="AQ47" s="98"/>
      <c r="AR47" s="473"/>
      <c r="AS47" s="473"/>
      <c r="AT47" s="473"/>
      <c r="AU47" s="473"/>
      <c r="AV47" s="473"/>
      <c r="AW47" s="473"/>
      <c r="AX47" s="473"/>
      <c r="AY47" s="473"/>
      <c r="AZ47" s="473"/>
      <c r="BA47" s="473"/>
      <c r="BB47" s="473"/>
      <c r="BC47" s="473"/>
      <c r="BD47" s="473"/>
      <c r="BE47" s="473"/>
      <c r="BF47" s="473"/>
      <c r="BG47" s="473"/>
      <c r="BH47" s="473"/>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c r="B48" s="813"/>
      <c r="C48" s="746"/>
      <c r="D48" s="746"/>
      <c r="E48" s="746"/>
      <c r="F48" s="746"/>
      <c r="G48" s="860"/>
      <c r="H48" s="861" t="str">
        <f>IF(ISERROR(VLOOKUP($B48,項目定義!$B:$X,8,FALSE)),"",VLOOKUP($B48,項目定義!$B:$X,8,FALSE))</f>
        <v/>
      </c>
      <c r="I48" s="862"/>
      <c r="J48" s="862"/>
      <c r="K48" s="862"/>
      <c r="L48" s="862"/>
      <c r="M48" s="863"/>
      <c r="N48" s="864" t="str">
        <f>IF($H48="","",VLOOKUP($B48,項目定義!$B:$X,11,FALSE))</f>
        <v/>
      </c>
      <c r="O48" s="865"/>
      <c r="P48" s="866"/>
      <c r="Q48" s="827" t="str">
        <f>IF($H48="","",VLOOKUP($B48,項目定義!$B:$X,12,FALSE))</f>
        <v/>
      </c>
      <c r="R48" s="642"/>
      <c r="S48" s="827" t="str">
        <f>IF($H48="","",VLOOKUP($B48,項目定義!$B:$X,12,FALSE))</f>
        <v/>
      </c>
      <c r="T48" s="642"/>
      <c r="U48" s="864" t="str">
        <f>IF($H48="","",VLOOKUP($B48,項目定義!$B:$X,13,FALSE))</f>
        <v/>
      </c>
      <c r="V48" s="865"/>
      <c r="W48" s="866"/>
      <c r="X48" s="827" t="str">
        <f>IF($H48="","",VLOOKUP($B48,項目定義!$B:$X,20,FALSE))&amp;""</f>
        <v/>
      </c>
      <c r="Y48" s="641"/>
      <c r="Z48" s="904"/>
      <c r="AA48" s="896"/>
      <c r="AB48" s="648"/>
      <c r="AC48" s="823"/>
      <c r="AD48" s="473"/>
      <c r="AE48" s="97"/>
      <c r="AF48" s="473"/>
      <c r="AG48" s="98"/>
      <c r="AH48" s="473"/>
      <c r="AI48" s="473"/>
      <c r="AJ48" s="473"/>
      <c r="AK48" s="473"/>
      <c r="AL48" s="473"/>
      <c r="AM48" s="473"/>
      <c r="AN48" s="473"/>
      <c r="AO48" s="473"/>
      <c r="AP48" s="473"/>
      <c r="AQ48" s="98"/>
      <c r="AR48" s="473"/>
      <c r="AS48" s="473"/>
      <c r="AT48" s="473"/>
      <c r="AU48" s="473"/>
      <c r="AV48" s="473"/>
      <c r="AW48" s="473"/>
      <c r="AX48" s="473"/>
      <c r="AY48" s="473"/>
      <c r="AZ48" s="473"/>
      <c r="BA48" s="473"/>
      <c r="BB48" s="473"/>
      <c r="BC48" s="473"/>
      <c r="BD48" s="473"/>
      <c r="BE48" s="473"/>
      <c r="BF48" s="473"/>
      <c r="BG48" s="473"/>
      <c r="BH48" s="473"/>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c r="B49" s="813"/>
      <c r="C49" s="746"/>
      <c r="D49" s="746"/>
      <c r="E49" s="746"/>
      <c r="F49" s="746"/>
      <c r="G49" s="746"/>
      <c r="H49" s="897" t="str">
        <f>IF(ISERROR(VLOOKUP($B49,項目定義!$B:$X,8,FALSE)),"",VLOOKUP($B49,項目定義!$B:$X,8,FALSE))</f>
        <v/>
      </c>
      <c r="I49" s="898"/>
      <c r="J49" s="898"/>
      <c r="K49" s="898"/>
      <c r="L49" s="898"/>
      <c r="M49" s="899"/>
      <c r="N49" s="900" t="str">
        <f>IF($H49="","",VLOOKUP($B49,項目定義!$B:$X,11,FALSE))</f>
        <v/>
      </c>
      <c r="O49" s="901"/>
      <c r="P49" s="902"/>
      <c r="Q49" s="841" t="str">
        <f>IF($H49="","",VLOOKUP($B49,項目定義!$B:$X,12,FALSE))</f>
        <v/>
      </c>
      <c r="R49" s="656"/>
      <c r="S49" s="841" t="str">
        <f>IF($H49="","",VLOOKUP($B49,項目定義!$B:$X,12,FALSE))</f>
        <v/>
      </c>
      <c r="T49" s="656"/>
      <c r="U49" s="900" t="str">
        <f>IF($H49="","",VLOOKUP($B49,項目定義!$B:$X,13,FALSE))</f>
        <v/>
      </c>
      <c r="V49" s="901"/>
      <c r="W49" s="902"/>
      <c r="X49" s="841" t="str">
        <f>IF($H49="","",VLOOKUP($B49,項目定義!$B:$X,20,FALSE))&amp;""</f>
        <v/>
      </c>
      <c r="Y49" s="655"/>
      <c r="Z49" s="903"/>
      <c r="AA49" s="896"/>
      <c r="AB49" s="648"/>
      <c r="AC49" s="823"/>
      <c r="AD49" s="473"/>
      <c r="AE49" s="97"/>
      <c r="AF49" s="473"/>
      <c r="AG49" s="98"/>
      <c r="AH49" s="473"/>
      <c r="AI49" s="473"/>
      <c r="AJ49" s="473"/>
      <c r="AK49" s="473"/>
      <c r="AL49" s="473"/>
      <c r="AM49" s="473"/>
      <c r="AN49" s="473"/>
      <c r="AO49" s="473"/>
      <c r="AP49" s="473"/>
      <c r="AQ49" s="98"/>
      <c r="AR49" s="473"/>
      <c r="AS49" s="473"/>
      <c r="AT49" s="473"/>
      <c r="AU49" s="473"/>
      <c r="AV49" s="473"/>
      <c r="AW49" s="473"/>
      <c r="AX49" s="473"/>
      <c r="AY49" s="473"/>
      <c r="AZ49" s="473"/>
      <c r="BA49" s="473"/>
      <c r="BB49" s="473"/>
      <c r="BC49" s="473"/>
      <c r="BD49" s="473"/>
      <c r="BE49" s="473"/>
      <c r="BF49" s="473"/>
      <c r="BG49" s="473"/>
      <c r="BH49" s="473"/>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0"/>
      <c r="BL50" s="470"/>
      <c r="BM50" s="470"/>
      <c r="BN50" s="470"/>
      <c r="BO50" s="470"/>
      <c r="BP50" s="470"/>
      <c r="BQ50" s="470"/>
      <c r="BR50" s="470"/>
      <c r="BS50" s="470"/>
      <c r="BT50" s="470"/>
      <c r="BU50" s="470"/>
      <c r="BV50" s="470"/>
      <c r="BW50" s="470"/>
      <c r="BX50" s="470"/>
      <c r="BY50" s="470"/>
      <c r="BZ50" s="470"/>
      <c r="CA50" s="470"/>
      <c r="CB50" s="470"/>
      <c r="CC50" s="470"/>
      <c r="CD50" s="470"/>
      <c r="CE50" s="470"/>
      <c r="CF50" s="470"/>
      <c r="CG50" s="470"/>
      <c r="CH50" s="470"/>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36" t="s">
        <v>1009</v>
      </c>
      <c r="C52" s="637"/>
      <c r="D52" s="637"/>
      <c r="E52" s="637"/>
      <c r="F52" s="637"/>
      <c r="G52" s="637"/>
      <c r="H52" s="638" t="s">
        <v>1012</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890"/>
      <c r="W52" s="891"/>
      <c r="X52" s="808"/>
      <c r="Y52" s="892"/>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581</v>
      </c>
      <c r="B53" s="813" t="s">
        <v>1010</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473"/>
      <c r="AE53" s="97"/>
      <c r="AF53" s="473"/>
      <c r="AG53" s="473"/>
      <c r="AH53" s="473"/>
      <c r="AI53" s="98"/>
      <c r="AJ53" s="98"/>
      <c r="AK53" s="473"/>
      <c r="AL53" s="473"/>
      <c r="AM53" s="473"/>
      <c r="AN53" s="473"/>
      <c r="AO53" s="473"/>
      <c r="AP53" s="473"/>
      <c r="AQ53" s="473"/>
      <c r="AR53" s="473"/>
      <c r="AS53" s="473"/>
      <c r="AT53" s="473"/>
      <c r="AU53" s="473"/>
      <c r="AV53" s="473"/>
      <c r="AW53" s="473"/>
      <c r="AX53" s="473"/>
      <c r="AY53" s="473"/>
      <c r="AZ53" s="473"/>
      <c r="BA53" s="473"/>
      <c r="BB53" s="473"/>
      <c r="BC53" s="473"/>
      <c r="BD53" s="473"/>
      <c r="BE53" s="473"/>
      <c r="BF53" s="473"/>
      <c r="BG53" s="473"/>
      <c r="BH53" s="473"/>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3" t="s">
        <v>125</v>
      </c>
      <c r="B54" s="813" t="s">
        <v>1011</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73"/>
      <c r="AE54" s="97"/>
      <c r="AF54" s="473"/>
      <c r="AG54" s="473"/>
      <c r="AH54" s="473"/>
      <c r="AI54" s="98"/>
      <c r="AJ54" s="98"/>
      <c r="AK54" s="473"/>
      <c r="AL54" s="473"/>
      <c r="AM54" s="473"/>
      <c r="AN54" s="473"/>
      <c r="AO54" s="473"/>
      <c r="AP54" s="473"/>
      <c r="AQ54" s="473"/>
      <c r="AR54" s="473"/>
      <c r="AS54" s="473"/>
      <c r="AT54" s="473"/>
      <c r="AU54" s="473"/>
      <c r="AV54" s="473"/>
      <c r="AW54" s="473"/>
      <c r="AX54" s="473"/>
      <c r="AY54" s="473"/>
      <c r="AZ54" s="473"/>
      <c r="BA54" s="473"/>
      <c r="BB54" s="473"/>
      <c r="BC54" s="473"/>
      <c r="BD54" s="473"/>
      <c r="BE54" s="473"/>
      <c r="BF54" s="473"/>
      <c r="BG54" s="473"/>
      <c r="BH54" s="473"/>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c r="B55" s="813"/>
      <c r="C55" s="746"/>
      <c r="D55" s="746"/>
      <c r="E55" s="746"/>
      <c r="F55" s="746"/>
      <c r="G55" s="746"/>
      <c r="H55" s="638" t="str">
        <f>IF(ISERROR(VLOOKUP($B55,項目定義!$B:$X,8,FALSE)),"",VLOOKUP($B55,項目定義!$B:$X,8,FALSE))</f>
        <v/>
      </c>
      <c r="I55" s="639"/>
      <c r="J55" s="639"/>
      <c r="K55" s="639"/>
      <c r="L55" s="639"/>
      <c r="M55" s="640"/>
      <c r="N55" s="641" t="str">
        <f>IF($H55="","",VLOOKUP($B55,項目定義!$B:$X,12,FALSE))</f>
        <v/>
      </c>
      <c r="O55" s="642"/>
      <c r="P55" s="643" t="str">
        <f>IF($H55="","",VLOOKUP($B55,項目定義!$B:$X,16,FALSE))</f>
        <v/>
      </c>
      <c r="Q55" s="644"/>
      <c r="R55" s="644"/>
      <c r="S55" s="643" t="str">
        <f>IF($H55="","",VLOOKUP($B55,項目定義!$B:$X,15,FALSE))</f>
        <v/>
      </c>
      <c r="T55" s="644"/>
      <c r="U55" s="645"/>
      <c r="V55" s="646"/>
      <c r="W55" s="647"/>
      <c r="X55" s="648"/>
      <c r="Y55" s="648"/>
      <c r="Z55" s="649" t="str">
        <f>IF($X55="","",VLOOKUP($B55,項目定義!$B:$X,18,FALSE))</f>
        <v/>
      </c>
      <c r="AA55" s="644"/>
      <c r="AB55" s="644"/>
      <c r="AC55" s="645"/>
      <c r="AD55" s="473"/>
      <c r="AE55" s="97"/>
      <c r="AF55" s="473"/>
      <c r="AG55" s="473"/>
      <c r="AH55" s="473"/>
      <c r="AI55" s="98"/>
      <c r="AJ55" s="98"/>
      <c r="AK55" s="473"/>
      <c r="AL55" s="473"/>
      <c r="AM55" s="473"/>
      <c r="AN55" s="473"/>
      <c r="AO55" s="473"/>
      <c r="AP55" s="473"/>
      <c r="AQ55" s="473"/>
      <c r="AR55" s="473"/>
      <c r="AS55" s="473"/>
      <c r="AT55" s="473"/>
      <c r="AU55" s="473"/>
      <c r="AV55" s="473"/>
      <c r="AW55" s="473"/>
      <c r="AX55" s="473"/>
      <c r="AY55" s="473"/>
      <c r="AZ55" s="473"/>
      <c r="BA55" s="473"/>
      <c r="BB55" s="473"/>
      <c r="BC55" s="473"/>
      <c r="BD55" s="473"/>
      <c r="BE55" s="473"/>
      <c r="BF55" s="473"/>
      <c r="BG55" s="473"/>
      <c r="BH55" s="473"/>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c r="B56" s="813"/>
      <c r="C56" s="746"/>
      <c r="D56" s="746"/>
      <c r="E56" s="746"/>
      <c r="F56" s="746"/>
      <c r="G56" s="746"/>
      <c r="H56" s="638" t="str">
        <f>IF(ISERROR(VLOOKUP($B56,項目定義!$B:$X,8,FALSE)),"",VLOOKUP($B56,項目定義!$B:$X,8,FALSE))</f>
        <v/>
      </c>
      <c r="I56" s="639"/>
      <c r="J56" s="639"/>
      <c r="K56" s="639"/>
      <c r="L56" s="639"/>
      <c r="M56" s="640"/>
      <c r="N56" s="641"/>
      <c r="O56" s="642"/>
      <c r="P56" s="643"/>
      <c r="Q56" s="644"/>
      <c r="R56" s="644"/>
      <c r="S56" s="643"/>
      <c r="T56" s="644"/>
      <c r="U56" s="645"/>
      <c r="V56" s="646"/>
      <c r="W56" s="647"/>
      <c r="X56" s="648"/>
      <c r="Y56" s="648"/>
      <c r="Z56" s="649" t="str">
        <f>IF($X56="","",VLOOKUP($B56,項目定義!$B:$X,18,FALSE))</f>
        <v/>
      </c>
      <c r="AA56" s="644"/>
      <c r="AB56" s="644"/>
      <c r="AC56" s="645"/>
      <c r="AD56" s="473"/>
      <c r="AE56" s="97"/>
      <c r="AF56" s="473"/>
      <c r="AG56" s="473"/>
      <c r="AH56" s="473"/>
      <c r="AI56" s="98"/>
      <c r="AJ56" s="98"/>
      <c r="AK56" s="473"/>
      <c r="AL56" s="473"/>
      <c r="AM56" s="473"/>
      <c r="AN56" s="473"/>
      <c r="AO56" s="473"/>
      <c r="AP56" s="473"/>
      <c r="AQ56" s="473"/>
      <c r="AR56" s="473"/>
      <c r="AS56" s="473"/>
      <c r="AT56" s="473"/>
      <c r="AU56" s="473"/>
      <c r="AV56" s="473"/>
      <c r="AW56" s="473"/>
      <c r="AX56" s="473"/>
      <c r="AY56" s="473"/>
      <c r="AZ56" s="473"/>
      <c r="BA56" s="473"/>
      <c r="BB56" s="473"/>
      <c r="BC56" s="473"/>
      <c r="BD56" s="473"/>
      <c r="BE56" s="473"/>
      <c r="BF56" s="473"/>
      <c r="BG56" s="473"/>
      <c r="BH56" s="473"/>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c r="B57" s="813"/>
      <c r="C57" s="746"/>
      <c r="D57" s="746"/>
      <c r="E57" s="746"/>
      <c r="F57" s="746"/>
      <c r="G57" s="746"/>
      <c r="H57" s="638" t="str">
        <f>IF(ISERROR(VLOOKUP($B57,項目定義!$B:$X,8,FALSE)),"",VLOOKUP($B57,項目定義!$B:$X,8,FALSE))</f>
        <v/>
      </c>
      <c r="I57" s="639"/>
      <c r="J57" s="639"/>
      <c r="K57" s="639"/>
      <c r="L57" s="639"/>
      <c r="M57" s="640"/>
      <c r="N57" s="641"/>
      <c r="O57" s="642"/>
      <c r="P57" s="643"/>
      <c r="Q57" s="644"/>
      <c r="R57" s="644"/>
      <c r="S57" s="643"/>
      <c r="T57" s="644"/>
      <c r="U57" s="645"/>
      <c r="V57" s="646"/>
      <c r="W57" s="647"/>
      <c r="X57" s="648"/>
      <c r="Y57" s="648"/>
      <c r="Z57" s="649" t="str">
        <f>IF($X57="","",VLOOKUP($B57,項目定義!$B:$X,18,FALSE))</f>
        <v/>
      </c>
      <c r="AA57" s="644"/>
      <c r="AB57" s="644"/>
      <c r="AC57" s="645"/>
      <c r="AD57" s="473"/>
      <c r="AE57" s="97"/>
      <c r="AF57" s="473"/>
      <c r="AG57" s="473"/>
      <c r="AH57" s="473"/>
      <c r="AI57" s="98"/>
      <c r="AJ57" s="98"/>
      <c r="AK57" s="473"/>
      <c r="AL57" s="473"/>
      <c r="AM57" s="473"/>
      <c r="AN57" s="473"/>
      <c r="AO57" s="473"/>
      <c r="AP57" s="473"/>
      <c r="AQ57" s="473"/>
      <c r="AR57" s="473"/>
      <c r="AS57" s="473"/>
      <c r="AT57" s="473"/>
      <c r="AU57" s="473"/>
      <c r="AV57" s="473"/>
      <c r="AW57" s="473"/>
      <c r="AX57" s="473"/>
      <c r="AY57" s="473"/>
      <c r="AZ57" s="473"/>
      <c r="BA57" s="473"/>
      <c r="BB57" s="473"/>
      <c r="BC57" s="473"/>
      <c r="BD57" s="473"/>
      <c r="BE57" s="473"/>
      <c r="BF57" s="473"/>
      <c r="BG57" s="473"/>
      <c r="BH57" s="47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c r="B58" s="813"/>
      <c r="C58" s="746"/>
      <c r="D58" s="746"/>
      <c r="E58" s="746"/>
      <c r="F58" s="746"/>
      <c r="G58" s="746"/>
      <c r="H58" s="638" t="str">
        <f>IF(ISERROR(VLOOKUP($B58,項目定義!$B:$X,8,FALSE)),"",VLOOKUP($B58,項目定義!$B:$X,8,FALSE))</f>
        <v/>
      </c>
      <c r="I58" s="639"/>
      <c r="J58" s="639"/>
      <c r="K58" s="639"/>
      <c r="L58" s="639"/>
      <c r="M58" s="640"/>
      <c r="N58" s="641" t="str">
        <f>IF($H58="","",VLOOKUP($B58,項目定義!$B:$X,12,FALSE))</f>
        <v/>
      </c>
      <c r="O58" s="642"/>
      <c r="P58" s="643" t="str">
        <f>IF($H58="","",VLOOKUP($B58,項目定義!$B:$X,16,FALSE))</f>
        <v/>
      </c>
      <c r="Q58" s="644"/>
      <c r="R58" s="644"/>
      <c r="S58" s="643" t="str">
        <f>IF($H58="","",VLOOKUP($B58,項目定義!$B:$X,15,FALSE))</f>
        <v/>
      </c>
      <c r="T58" s="644"/>
      <c r="U58" s="645"/>
      <c r="V58" s="646"/>
      <c r="W58" s="647"/>
      <c r="X58" s="648"/>
      <c r="Y58" s="648"/>
      <c r="Z58" s="649" t="str">
        <f>IF($X58="","",VLOOKUP($B58,項目定義!$B:$X,18,FALSE))</f>
        <v/>
      </c>
      <c r="AA58" s="644"/>
      <c r="AB58" s="644"/>
      <c r="AC58" s="645"/>
      <c r="AD58" s="473"/>
      <c r="AE58" s="97"/>
      <c r="AF58" s="473"/>
      <c r="AG58" s="473"/>
      <c r="AH58" s="473"/>
      <c r="AI58" s="98"/>
      <c r="AJ58" s="98"/>
      <c r="AK58" s="473"/>
      <c r="AL58" s="473"/>
      <c r="AM58" s="473"/>
      <c r="AN58" s="473"/>
      <c r="AO58" s="473"/>
      <c r="AP58" s="473"/>
      <c r="AQ58" s="473"/>
      <c r="AR58" s="473"/>
      <c r="AS58" s="473"/>
      <c r="AT58" s="473"/>
      <c r="AU58" s="473"/>
      <c r="AV58" s="473"/>
      <c r="AW58" s="473"/>
      <c r="AX58" s="473"/>
      <c r="AY58" s="473"/>
      <c r="AZ58" s="473"/>
      <c r="BA58" s="473"/>
      <c r="BB58" s="473"/>
      <c r="BC58" s="473"/>
      <c r="BD58" s="473"/>
      <c r="BE58" s="473"/>
      <c r="BF58" s="473"/>
      <c r="BG58" s="473"/>
      <c r="BH58" s="47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50"/>
      <c r="C59" s="651"/>
      <c r="D59" s="651"/>
      <c r="E59" s="651"/>
      <c r="F59" s="651"/>
      <c r="G59" s="651"/>
      <c r="H59" s="652" t="str">
        <f>IF(ISERROR(VLOOKUP($B59,項目定義!$B:$X,8,FALSE)),"",VLOOKUP($B59,項目定義!$B:$X,8,FALSE))</f>
        <v/>
      </c>
      <c r="I59" s="653"/>
      <c r="J59" s="653"/>
      <c r="K59" s="653"/>
      <c r="L59" s="653"/>
      <c r="M59" s="654"/>
      <c r="N59" s="655" t="str">
        <f>IF($H59="","",VLOOKUP($B59,項目定義!$B:$X,12,FALSE))</f>
        <v/>
      </c>
      <c r="O59" s="656"/>
      <c r="P59" s="657" t="str">
        <f>IF($H59="","",VLOOKUP($B59,項目定義!$B:$X,16,FALSE))</f>
        <v/>
      </c>
      <c r="Q59" s="658"/>
      <c r="R59" s="658"/>
      <c r="S59" s="657" t="str">
        <f>IF($H59="","",VLOOKUP($B59,項目定義!$B:$X,15,FALSE))</f>
        <v/>
      </c>
      <c r="T59" s="658"/>
      <c r="U59" s="659"/>
      <c r="V59" s="660"/>
      <c r="W59" s="661"/>
      <c r="X59" s="662"/>
      <c r="Y59" s="662"/>
      <c r="Z59" s="663" t="str">
        <f>IF($X59="","",VLOOKUP($B59,項目定義!$B:$X,18,FALSE))</f>
        <v/>
      </c>
      <c r="AA59" s="658"/>
      <c r="AB59" s="658"/>
      <c r="AC59" s="659"/>
      <c r="AD59" s="473"/>
      <c r="AE59" s="97"/>
      <c r="AF59" s="473"/>
      <c r="AG59" s="473"/>
      <c r="AH59" s="473"/>
      <c r="AI59" s="98"/>
      <c r="AJ59" s="98"/>
      <c r="AK59" s="473"/>
      <c r="AL59" s="473"/>
      <c r="AM59" s="473"/>
      <c r="AN59" s="473"/>
      <c r="AO59" s="473"/>
      <c r="AP59" s="473"/>
      <c r="AQ59" s="473"/>
      <c r="AR59" s="473"/>
      <c r="AS59" s="473"/>
      <c r="AT59" s="473"/>
      <c r="AU59" s="473"/>
      <c r="AV59" s="473"/>
      <c r="AW59" s="473"/>
      <c r="AX59" s="473"/>
      <c r="AY59" s="473"/>
      <c r="AZ59" s="473"/>
      <c r="BA59" s="473"/>
      <c r="BB59" s="473"/>
      <c r="BC59" s="473"/>
      <c r="BD59" s="473"/>
      <c r="BE59" s="473"/>
      <c r="BF59" s="473"/>
      <c r="BG59" s="473"/>
      <c r="BH59" s="47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1" t="s">
        <v>101</v>
      </c>
      <c r="B61" s="877" t="s">
        <v>934</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102</v>
      </c>
      <c r="B62" s="867" t="s">
        <v>941</v>
      </c>
      <c r="C62" s="868"/>
      <c r="D62" s="868"/>
      <c r="E62" s="868"/>
      <c r="F62" s="868"/>
      <c r="G62" s="868"/>
      <c r="H62" s="868"/>
      <c r="I62" s="868"/>
      <c r="J62" s="868"/>
      <c r="K62" s="868"/>
      <c r="L62" s="868"/>
      <c r="M62" s="868"/>
      <c r="N62" s="868"/>
      <c r="O62" s="868"/>
      <c r="P62" s="868"/>
      <c r="Q62" s="868"/>
      <c r="R62" s="868"/>
      <c r="S62" s="868"/>
      <c r="T62" s="868"/>
      <c r="U62" s="869"/>
      <c r="V62" s="870" t="s">
        <v>162</v>
      </c>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474" t="s">
        <v>404</v>
      </c>
      <c r="B64" s="475"/>
      <c r="C64" s="475"/>
      <c r="D64" s="475"/>
      <c r="E64" s="475"/>
      <c r="F64" s="475"/>
      <c r="G64" s="475"/>
      <c r="H64" s="475"/>
      <c r="I64" s="475"/>
      <c r="J64" s="475"/>
      <c r="K64" s="475"/>
      <c r="L64" s="475"/>
      <c r="M64" s="475"/>
      <c r="N64" s="475"/>
      <c r="O64" s="475"/>
      <c r="P64" s="475"/>
      <c r="Q64" s="475"/>
      <c r="R64" s="475"/>
      <c r="S64" s="475"/>
      <c r="T64" s="475"/>
      <c r="U64" s="475"/>
      <c r="V64" s="475"/>
      <c r="W64" s="475"/>
      <c r="X64" s="475"/>
      <c r="Y64" s="475"/>
      <c r="Z64" s="475"/>
      <c r="AA64" s="475"/>
      <c r="AB64" s="475"/>
      <c r="AC64" s="475"/>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474" t="s">
        <v>405</v>
      </c>
      <c r="B70" s="475"/>
      <c r="C70" s="475"/>
      <c r="D70" s="475"/>
      <c r="E70" s="475"/>
      <c r="F70" s="475"/>
      <c r="G70" s="475"/>
      <c r="H70" s="290"/>
      <c r="I70" s="290"/>
      <c r="J70" s="290"/>
      <c r="K70" s="290"/>
      <c r="L70" s="290"/>
      <c r="M70" s="290"/>
      <c r="N70" s="290"/>
      <c r="O70" s="290"/>
      <c r="P70" s="290"/>
      <c r="Q70" s="290"/>
      <c r="R70" s="290"/>
      <c r="S70" s="290"/>
      <c r="T70" s="290"/>
      <c r="U70" s="290"/>
      <c r="V70" s="290"/>
      <c r="W70" s="290"/>
      <c r="X70" s="290"/>
      <c r="Y70" s="290"/>
      <c r="Z70" s="290"/>
      <c r="AA70" s="475"/>
      <c r="AB70" s="475"/>
      <c r="AC70" s="475"/>
      <c r="AD70" s="475"/>
      <c r="AE70" s="475"/>
      <c r="AF70" s="475"/>
      <c r="AG70" s="475"/>
      <c r="AH70" s="475"/>
      <c r="AI70" s="475"/>
      <c r="AJ70" s="475"/>
      <c r="AK70" s="475"/>
      <c r="AL70" s="475"/>
      <c r="AM70" s="475"/>
      <c r="AN70" s="475"/>
      <c r="AO70" s="475"/>
      <c r="AP70" s="475"/>
      <c r="AQ70" s="475"/>
      <c r="AR70" s="475"/>
      <c r="AS70" s="475"/>
      <c r="AT70" s="475"/>
      <c r="AU70" s="475"/>
      <c r="AV70" s="475"/>
      <c r="AW70" s="475"/>
      <c r="AX70" s="475"/>
      <c r="AY70" s="475"/>
      <c r="AZ70" s="475"/>
      <c r="BA70" s="475"/>
      <c r="BB70" s="475"/>
      <c r="BC70" s="475"/>
      <c r="BD70" s="475"/>
      <c r="BE70" s="475"/>
      <c r="BF70" s="475"/>
      <c r="BG70" s="475"/>
      <c r="BH70" s="475"/>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73"/>
      <c r="AE73" s="97"/>
      <c r="AF73" s="473"/>
      <c r="AG73" s="473"/>
      <c r="AH73" s="473"/>
      <c r="AI73" s="98"/>
      <c r="AJ73" s="98"/>
      <c r="AK73" s="473"/>
      <c r="AL73" s="473"/>
      <c r="AM73" s="473"/>
      <c r="AN73" s="473"/>
      <c r="AO73" s="473"/>
      <c r="AP73" s="473"/>
      <c r="AQ73" s="473"/>
      <c r="AR73" s="473"/>
      <c r="AS73" s="473"/>
      <c r="AT73" s="473"/>
      <c r="AU73" s="473"/>
      <c r="AV73" s="473"/>
      <c r="AW73" s="473"/>
      <c r="AX73" s="473"/>
      <c r="AY73" s="473"/>
      <c r="AZ73" s="473"/>
      <c r="BA73" s="473"/>
      <c r="BB73" s="473"/>
      <c r="BC73" s="473"/>
      <c r="BD73" s="473"/>
      <c r="BE73" s="473"/>
      <c r="BF73" s="473"/>
      <c r="BG73" s="473"/>
      <c r="BH73" s="473"/>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73"/>
      <c r="AE74" s="97"/>
      <c r="AF74" s="473"/>
      <c r="AG74" s="473"/>
      <c r="AH74" s="473"/>
      <c r="AI74" s="98"/>
      <c r="AJ74" s="98"/>
      <c r="AK74" s="473"/>
      <c r="AL74" s="473"/>
      <c r="AM74" s="473"/>
      <c r="AN74" s="473"/>
      <c r="AO74" s="473"/>
      <c r="AP74" s="473"/>
      <c r="AQ74" s="473"/>
      <c r="AR74" s="473"/>
      <c r="AS74" s="473"/>
      <c r="AT74" s="473"/>
      <c r="AU74" s="473"/>
      <c r="AV74" s="473"/>
      <c r="AW74" s="473"/>
      <c r="AX74" s="473"/>
      <c r="AY74" s="473"/>
      <c r="AZ74" s="473"/>
      <c r="BA74" s="473"/>
      <c r="BB74" s="473"/>
      <c r="BC74" s="473"/>
      <c r="BD74" s="473"/>
      <c r="BE74" s="473"/>
      <c r="BF74" s="473"/>
      <c r="BG74" s="473"/>
      <c r="BH74" s="473"/>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73"/>
      <c r="AE75" s="97"/>
      <c r="AF75" s="473"/>
      <c r="AG75" s="473"/>
      <c r="AH75" s="473"/>
      <c r="AI75" s="98"/>
      <c r="AJ75" s="98"/>
      <c r="AK75" s="473"/>
      <c r="AL75" s="473"/>
      <c r="AM75" s="473"/>
      <c r="AN75" s="473"/>
      <c r="AO75" s="473"/>
      <c r="AP75" s="473"/>
      <c r="AQ75" s="473"/>
      <c r="AR75" s="473"/>
      <c r="AS75" s="473"/>
      <c r="AT75" s="473"/>
      <c r="AU75" s="473"/>
      <c r="AV75" s="473"/>
      <c r="AW75" s="473"/>
      <c r="AX75" s="473"/>
      <c r="AY75" s="473"/>
      <c r="AZ75" s="473"/>
      <c r="BA75" s="473"/>
      <c r="BB75" s="473"/>
      <c r="BC75" s="473"/>
      <c r="BD75" s="473"/>
      <c r="BE75" s="473"/>
      <c r="BF75" s="473"/>
      <c r="BG75" s="473"/>
      <c r="BH75" s="473"/>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73"/>
      <c r="AE76" s="97"/>
      <c r="AF76" s="473"/>
      <c r="AG76" s="473"/>
      <c r="AH76" s="473"/>
      <c r="AI76" s="98"/>
      <c r="AJ76" s="98"/>
      <c r="AK76" s="473"/>
      <c r="AL76" s="473"/>
      <c r="AM76" s="473"/>
      <c r="AN76" s="473"/>
      <c r="AO76" s="473"/>
      <c r="AP76" s="473"/>
      <c r="AQ76" s="473"/>
      <c r="AR76" s="473"/>
      <c r="AS76" s="473"/>
      <c r="AT76" s="473"/>
      <c r="AU76" s="473"/>
      <c r="AV76" s="473"/>
      <c r="AW76" s="473"/>
      <c r="AX76" s="473"/>
      <c r="AY76" s="473"/>
      <c r="AZ76" s="473"/>
      <c r="BA76" s="473"/>
      <c r="BB76" s="473"/>
      <c r="BC76" s="473"/>
      <c r="BD76" s="473"/>
      <c r="BE76" s="473"/>
      <c r="BF76" s="473"/>
      <c r="BG76" s="473"/>
      <c r="BH76" s="473"/>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128</v>
      </c>
      <c r="B77" s="471"/>
      <c r="C77" s="469"/>
      <c r="D77" s="469"/>
      <c r="E77" s="469"/>
      <c r="F77" s="469"/>
      <c r="G77" s="472"/>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73"/>
      <c r="AE77" s="97"/>
      <c r="AF77" s="473"/>
      <c r="AG77" s="473"/>
      <c r="AH77" s="473"/>
      <c r="AI77" s="98"/>
      <c r="AJ77" s="98"/>
      <c r="AK77" s="473"/>
      <c r="AL77" s="473"/>
      <c r="AM77" s="473"/>
      <c r="AN77" s="473"/>
      <c r="AO77" s="473"/>
      <c r="AP77" s="473"/>
      <c r="AQ77" s="473"/>
      <c r="AR77" s="473"/>
      <c r="AS77" s="473"/>
      <c r="AT77" s="473"/>
      <c r="AU77" s="473"/>
      <c r="AV77" s="473"/>
      <c r="AW77" s="473"/>
      <c r="AX77" s="473"/>
      <c r="AY77" s="473"/>
      <c r="AZ77" s="473"/>
      <c r="BA77" s="473"/>
      <c r="BB77" s="473"/>
      <c r="BC77" s="473"/>
      <c r="BD77" s="473"/>
      <c r="BE77" s="473"/>
      <c r="BF77" s="473"/>
      <c r="BG77" s="473"/>
      <c r="BH77" s="473"/>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73"/>
      <c r="AE78" s="97"/>
      <c r="AF78" s="473"/>
      <c r="AG78" s="473"/>
      <c r="AH78" s="473"/>
      <c r="AI78" s="98"/>
      <c r="AJ78" s="98"/>
      <c r="AK78" s="473"/>
      <c r="AL78" s="473"/>
      <c r="AM78" s="473"/>
      <c r="AN78" s="473"/>
      <c r="AO78" s="473"/>
      <c r="AP78" s="473"/>
      <c r="AQ78" s="473"/>
      <c r="AR78" s="473"/>
      <c r="AS78" s="473"/>
      <c r="AT78" s="473"/>
      <c r="AU78" s="473"/>
      <c r="AV78" s="473"/>
      <c r="AW78" s="473"/>
      <c r="AX78" s="473"/>
      <c r="AY78" s="473"/>
      <c r="AZ78" s="473"/>
      <c r="BA78" s="473"/>
      <c r="BB78" s="473"/>
      <c r="BC78" s="473"/>
      <c r="BD78" s="473"/>
      <c r="BE78" s="473"/>
      <c r="BF78" s="473"/>
      <c r="BG78" s="473"/>
      <c r="BH78" s="473"/>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73"/>
      <c r="AE79" s="97"/>
      <c r="AF79" s="473"/>
      <c r="AG79" s="473"/>
      <c r="AH79" s="473"/>
      <c r="AI79" s="98"/>
      <c r="AJ79" s="98"/>
      <c r="AK79" s="473"/>
      <c r="AL79" s="473"/>
      <c r="AM79" s="473"/>
      <c r="AN79" s="473"/>
      <c r="AO79" s="473"/>
      <c r="AP79" s="473"/>
      <c r="AQ79" s="473"/>
      <c r="AR79" s="473"/>
      <c r="AS79" s="473"/>
      <c r="AT79" s="473"/>
      <c r="AU79" s="473"/>
      <c r="AV79" s="473"/>
      <c r="AW79" s="473"/>
      <c r="AX79" s="473"/>
      <c r="AY79" s="473"/>
      <c r="AZ79" s="473"/>
      <c r="BA79" s="473"/>
      <c r="BB79" s="473"/>
      <c r="BC79" s="473"/>
      <c r="BD79" s="473"/>
      <c r="BE79" s="473"/>
      <c r="BF79" s="473"/>
      <c r="BG79" s="473"/>
      <c r="BH79" s="473"/>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74" t="s">
        <v>406</v>
      </c>
      <c r="B80" s="475"/>
      <c r="C80" s="475"/>
      <c r="D80" s="475"/>
      <c r="E80" s="475"/>
      <c r="F80" s="475"/>
      <c r="G80" s="475"/>
      <c r="H80" s="290"/>
      <c r="I80" s="290"/>
      <c r="J80" s="290"/>
      <c r="K80" s="290"/>
      <c r="L80" s="290"/>
      <c r="M80" s="290"/>
      <c r="N80" s="290"/>
      <c r="O80" s="290"/>
      <c r="P80" s="290"/>
      <c r="Q80" s="290"/>
      <c r="R80" s="290"/>
      <c r="S80" s="290"/>
      <c r="T80" s="290"/>
      <c r="U80" s="290"/>
      <c r="V80" s="290"/>
      <c r="W80" s="290"/>
      <c r="X80" s="290"/>
      <c r="Y80" s="290"/>
      <c r="Z80" s="290"/>
      <c r="AA80" s="475"/>
      <c r="AB80" s="475"/>
      <c r="AC80" s="475"/>
      <c r="AD80" s="475"/>
      <c r="AE80" s="475"/>
      <c r="AF80" s="475"/>
      <c r="AG80" s="475"/>
      <c r="AH80" s="475"/>
      <c r="AI80" s="475"/>
      <c r="AJ80" s="475"/>
      <c r="AK80" s="475"/>
      <c r="AL80" s="475"/>
      <c r="AM80" s="475"/>
      <c r="AN80" s="475"/>
      <c r="AO80" s="475"/>
      <c r="AP80" s="475"/>
      <c r="AQ80" s="475"/>
      <c r="AR80" s="475"/>
      <c r="AS80" s="475"/>
      <c r="AT80" s="475"/>
      <c r="AU80" s="475"/>
      <c r="AV80" s="475"/>
      <c r="AW80" s="475"/>
      <c r="AX80" s="475"/>
      <c r="AY80" s="475"/>
      <c r="AZ80" s="475"/>
      <c r="BA80" s="475"/>
      <c r="BB80" s="475"/>
      <c r="BC80" s="475"/>
      <c r="BD80" s="475"/>
      <c r="BE80" s="475"/>
      <c r="BF80" s="475"/>
      <c r="BG80" s="475"/>
      <c r="BH80" s="475"/>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1126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1126</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1138</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1127</v>
      </c>
      <c r="F5" s="9"/>
      <c r="G5" s="488"/>
      <c r="H5" s="488"/>
      <c r="I5" s="488"/>
      <c r="J5" s="488"/>
      <c r="K5" s="488"/>
      <c r="L5" s="488"/>
      <c r="M5" s="488"/>
      <c r="N5" s="488"/>
      <c r="O5" s="488"/>
      <c r="P5" s="488"/>
      <c r="Q5" s="488"/>
      <c r="R5" s="488"/>
      <c r="S5" s="488"/>
      <c r="T5" s="488"/>
      <c r="U5" s="11"/>
      <c r="V5" s="488"/>
      <c r="W5" s="488"/>
      <c r="X5" s="488"/>
      <c r="Y5" s="488"/>
      <c r="Z5" s="488"/>
      <c r="AA5" s="488"/>
      <c r="AB5" s="488"/>
      <c r="AC5" s="488"/>
      <c r="AD5" s="488"/>
      <c r="AE5" s="488"/>
      <c r="AF5" s="488"/>
      <c r="AG5" s="488"/>
      <c r="AH5" s="488"/>
      <c r="AI5" s="488"/>
      <c r="AJ5" s="488"/>
      <c r="AK5" s="488"/>
      <c r="AL5" s="488"/>
      <c r="AM5" s="488"/>
      <c r="AN5" s="488"/>
      <c r="AO5" s="488"/>
      <c r="AP5" s="488"/>
      <c r="AQ5" s="488"/>
      <c r="AR5" s="488"/>
      <c r="AS5" s="488"/>
      <c r="AT5" s="488"/>
      <c r="AU5" s="488"/>
      <c r="AV5" s="488"/>
      <c r="AW5" s="488"/>
      <c r="AX5" s="488"/>
      <c r="AY5" s="488"/>
      <c r="AZ5" s="488"/>
      <c r="BA5" s="488"/>
      <c r="BB5" s="488"/>
      <c r="BC5" s="488"/>
      <c r="BD5" s="488"/>
      <c r="BE5" s="488"/>
      <c r="BF5" s="488"/>
      <c r="BG5" s="488"/>
      <c r="BH5" s="48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80"/>
      <c r="Y12" s="480"/>
      <c r="Z12" s="480"/>
      <c r="AA12" s="480"/>
      <c r="AB12" s="480"/>
      <c r="AC12" s="48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80"/>
      <c r="Y13" s="480"/>
      <c r="Z13" s="480"/>
      <c r="AA13" s="480"/>
      <c r="AB13" s="480"/>
      <c r="AC13" s="48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80"/>
      <c r="Y14" s="480"/>
      <c r="Z14" s="480"/>
      <c r="AA14" s="480"/>
      <c r="AB14" s="480"/>
      <c r="AC14" s="48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80"/>
      <c r="Y15" s="480"/>
      <c r="Z15" s="480"/>
      <c r="AA15" s="480"/>
      <c r="AB15" s="480"/>
      <c r="AC15" s="48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80"/>
      <c r="Y16" s="480"/>
      <c r="Z16" s="480"/>
      <c r="AA16" s="480"/>
      <c r="AB16" s="480"/>
      <c r="AC16" s="48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80"/>
      <c r="Y17" s="480"/>
      <c r="Z17" s="480"/>
      <c r="AA17" s="480"/>
      <c r="AB17" s="480"/>
      <c r="AC17" s="48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80"/>
      <c r="Y18" s="480"/>
      <c r="Z18" s="480"/>
      <c r="AA18" s="480"/>
      <c r="AB18" s="480"/>
      <c r="AC18" s="48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80"/>
      <c r="Y19" s="480"/>
      <c r="Z19" s="480"/>
      <c r="AA19" s="480"/>
      <c r="AB19" s="480"/>
      <c r="AC19" s="48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80"/>
      <c r="Y20" s="480"/>
      <c r="Z20" s="480"/>
      <c r="AA20" s="480"/>
      <c r="AB20" s="480"/>
      <c r="AC20" s="48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80"/>
      <c r="Y21" s="480"/>
      <c r="Z21" s="480"/>
      <c r="AA21" s="480"/>
      <c r="AB21" s="480"/>
      <c r="AC21" s="48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80"/>
      <c r="Y22" s="480"/>
      <c r="Z22" s="480"/>
      <c r="AA22" s="480"/>
      <c r="AB22" s="480"/>
      <c r="AC22" s="480"/>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1099</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1187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1188</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1149</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PJN1</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1151</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EDA1</v>
      </c>
      <c r="Y46" s="641"/>
      <c r="Z46" s="904"/>
      <c r="AA46" s="896"/>
      <c r="AB46" s="648"/>
      <c r="AC46" s="823"/>
      <c r="AD46" s="485"/>
      <c r="AE46" s="97"/>
      <c r="AF46" s="485"/>
      <c r="AG46" s="98"/>
      <c r="AH46" s="485"/>
      <c r="AI46" s="485"/>
      <c r="AJ46" s="485"/>
      <c r="AK46" s="485"/>
      <c r="AL46" s="485"/>
      <c r="AM46" s="485"/>
      <c r="AN46" s="485"/>
      <c r="AO46" s="485"/>
      <c r="AP46" s="485"/>
      <c r="AQ46" s="98"/>
      <c r="AR46" s="485"/>
      <c r="AS46" s="485"/>
      <c r="AT46" s="485"/>
      <c r="AU46" s="485"/>
      <c r="AV46" s="485"/>
      <c r="AW46" s="485"/>
      <c r="AX46" s="485"/>
      <c r="AY46" s="485"/>
      <c r="AZ46" s="485"/>
      <c r="BA46" s="485"/>
      <c r="BB46" s="485"/>
      <c r="BC46" s="485"/>
      <c r="BD46" s="485"/>
      <c r="BE46" s="485"/>
      <c r="BF46" s="485"/>
      <c r="BG46" s="485"/>
      <c r="BH46" s="48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1152</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EDA2</v>
      </c>
      <c r="Y47" s="641"/>
      <c r="Z47" s="904"/>
      <c r="AA47" s="896"/>
      <c r="AB47" s="648"/>
      <c r="AC47" s="823"/>
      <c r="AD47" s="485"/>
      <c r="AE47" s="97"/>
      <c r="AF47" s="485"/>
      <c r="AG47" s="98"/>
      <c r="AH47" s="485"/>
      <c r="AI47" s="485"/>
      <c r="AJ47" s="485"/>
      <c r="AK47" s="485"/>
      <c r="AL47" s="485"/>
      <c r="AM47" s="485"/>
      <c r="AN47" s="485"/>
      <c r="AO47" s="485"/>
      <c r="AP47" s="485"/>
      <c r="AQ47" s="98"/>
      <c r="AR47" s="485"/>
      <c r="AS47" s="485"/>
      <c r="AT47" s="485"/>
      <c r="AU47" s="485"/>
      <c r="AV47" s="485"/>
      <c r="AW47" s="485"/>
      <c r="AX47" s="485"/>
      <c r="AY47" s="485"/>
      <c r="AZ47" s="485"/>
      <c r="BA47" s="485"/>
      <c r="BB47" s="485"/>
      <c r="BC47" s="485"/>
      <c r="BD47" s="485"/>
      <c r="BE47" s="485"/>
      <c r="BF47" s="485"/>
      <c r="BG47" s="485"/>
      <c r="BH47" s="48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t="s">
        <v>1191</v>
      </c>
      <c r="C48" s="746"/>
      <c r="D48" s="746"/>
      <c r="E48" s="746"/>
      <c r="F48" s="746"/>
      <c r="G48" s="746"/>
      <c r="H48" s="897" t="str">
        <f>IF(ISERROR(VLOOKUP($B48,項目定義!$B:$X,8,FALSE)),"",VLOOKUP($B48,項目定義!$B:$X,8,FALSE))</f>
        <v>社員名</v>
      </c>
      <c r="I48" s="898"/>
      <c r="J48" s="898"/>
      <c r="K48" s="898"/>
      <c r="L48" s="898"/>
      <c r="M48" s="899"/>
      <c r="N48" s="900" t="str">
        <f>IF($H48="","",VLOOKUP($B48,項目定義!$B:$X,11,FALSE))</f>
        <v>1 :text</v>
      </c>
      <c r="O48" s="901"/>
      <c r="P48" s="902"/>
      <c r="Q48" s="841">
        <f>IF($H48="","",VLOOKUP($B48,項目定義!$B:$X,12,FALSE))</f>
        <v>62</v>
      </c>
      <c r="R48" s="656"/>
      <c r="S48" s="841">
        <f>IF($H48="","",VLOOKUP($B48,項目定義!$B:$X,12,FALSE))</f>
        <v>62</v>
      </c>
      <c r="T48" s="656"/>
      <c r="U48" s="900" t="str">
        <f>IF($H48="","",VLOOKUP($B48,項目定義!$B:$X,13,FALSE))</f>
        <v>9:ALL OK</v>
      </c>
      <c r="V48" s="901"/>
      <c r="W48" s="902"/>
      <c r="X48" s="841" t="str">
        <f>IF($H48="","",VLOOKUP($B48,項目定義!$B:$X,20,FALSE))&amp;""</f>
        <v>SYA2</v>
      </c>
      <c r="Y48" s="655"/>
      <c r="Z48" s="903"/>
      <c r="AA48" s="896"/>
      <c r="AB48" s="648"/>
      <c r="AC48" s="823"/>
      <c r="AD48" s="485"/>
      <c r="AE48" s="97"/>
      <c r="AF48" s="485"/>
      <c r="AG48" s="98"/>
      <c r="AH48" s="485"/>
      <c r="AI48" s="485"/>
      <c r="AJ48" s="485"/>
      <c r="AK48" s="485"/>
      <c r="AL48" s="485"/>
      <c r="AM48" s="485"/>
      <c r="AN48" s="485"/>
      <c r="AO48" s="485"/>
      <c r="AP48" s="485"/>
      <c r="AQ48" s="98"/>
      <c r="AR48" s="485"/>
      <c r="AS48" s="485"/>
      <c r="AT48" s="485"/>
      <c r="AU48" s="485"/>
      <c r="AV48" s="485"/>
      <c r="AW48" s="485"/>
      <c r="AX48" s="485"/>
      <c r="AY48" s="485"/>
      <c r="AZ48" s="485"/>
      <c r="BA48" s="485"/>
      <c r="BB48" s="485"/>
      <c r="BC48" s="485"/>
      <c r="BD48" s="485"/>
      <c r="BE48" s="485"/>
      <c r="BF48" s="485"/>
      <c r="BG48" s="485"/>
      <c r="BH48" s="48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t="s">
        <v>1128</v>
      </c>
      <c r="C49" s="746"/>
      <c r="D49" s="746"/>
      <c r="E49" s="746"/>
      <c r="F49" s="746"/>
      <c r="G49" s="746"/>
      <c r="H49" s="897" t="str">
        <f>IF(ISERROR(VLOOKUP($B49,項目定義!$B:$X,8,FALSE)),"",VLOOKUP($B49,項目定義!$B:$X,8,FALSE))</f>
        <v>作業日付</v>
      </c>
      <c r="I49" s="898"/>
      <c r="J49" s="898"/>
      <c r="K49" s="898"/>
      <c r="L49" s="898"/>
      <c r="M49" s="899"/>
      <c r="N49" s="900" t="str">
        <f>IF($H49="","",VLOOKUP($B49,項目定義!$B:$X,11,FALSE))</f>
        <v>3 :日付</v>
      </c>
      <c r="O49" s="901"/>
      <c r="P49" s="902"/>
      <c r="Q49" s="841">
        <f>IF($H49="","",VLOOKUP($B49,項目定義!$B:$X,12,FALSE))</f>
        <v>12</v>
      </c>
      <c r="R49" s="656"/>
      <c r="S49" s="841">
        <f>IF($H49="","",VLOOKUP($B49,項目定義!$B:$X,12,FALSE))</f>
        <v>12</v>
      </c>
      <c r="T49" s="656"/>
      <c r="U49" s="900" t="str">
        <f>IF($H49="","",VLOOKUP($B49,項目定義!$B:$X,13,FALSE))</f>
        <v>5:半角英数記号</v>
      </c>
      <c r="V49" s="901"/>
      <c r="W49" s="902"/>
      <c r="X49" s="841" t="str">
        <f>IF($H49="","",VLOOKUP($B49,項目定義!$B:$X,20,FALSE))&amp;""</f>
        <v/>
      </c>
      <c r="Y49" s="655"/>
      <c r="Z49" s="903"/>
      <c r="AA49" s="896" t="s">
        <v>30</v>
      </c>
      <c r="AB49" s="648"/>
      <c r="AC49" s="823"/>
      <c r="AD49" s="485"/>
      <c r="AE49" s="97"/>
      <c r="AF49" s="485"/>
      <c r="AG49" s="98"/>
      <c r="AH49" s="485"/>
      <c r="AI49" s="485"/>
      <c r="AJ49" s="485"/>
      <c r="AK49" s="485"/>
      <c r="AL49" s="485"/>
      <c r="AM49" s="485"/>
      <c r="AN49" s="485"/>
      <c r="AO49" s="485"/>
      <c r="AP49" s="485"/>
      <c r="AQ49" s="98"/>
      <c r="AR49" s="485"/>
      <c r="AS49" s="485"/>
      <c r="AT49" s="485"/>
      <c r="AU49" s="485"/>
      <c r="AV49" s="485"/>
      <c r="AW49" s="485"/>
      <c r="AX49" s="485"/>
      <c r="AY49" s="485"/>
      <c r="AZ49" s="485"/>
      <c r="BA49" s="485"/>
      <c r="BB49" s="485"/>
      <c r="BC49" s="485"/>
      <c r="BD49" s="485"/>
      <c r="BE49" s="485"/>
      <c r="BF49" s="485"/>
      <c r="BG49" s="485"/>
      <c r="BH49" s="48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7"/>
      <c r="BL50" s="477"/>
      <c r="BM50" s="477"/>
      <c r="BN50" s="477"/>
      <c r="BO50" s="477"/>
      <c r="BP50" s="477"/>
      <c r="BQ50" s="477"/>
      <c r="BR50" s="477"/>
      <c r="BS50" s="477"/>
      <c r="BT50" s="477"/>
      <c r="BU50" s="477"/>
      <c r="BV50" s="477"/>
      <c r="BW50" s="477"/>
      <c r="BX50" s="477"/>
      <c r="BY50" s="477"/>
      <c r="BZ50" s="477"/>
      <c r="CA50" s="477"/>
      <c r="CB50" s="477"/>
      <c r="CC50" s="477"/>
      <c r="CD50" s="477"/>
      <c r="CE50" s="477"/>
      <c r="CF50" s="477"/>
      <c r="CG50" s="477"/>
      <c r="CH50" s="477"/>
    </row>
    <row r="51" spans="1:96"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7"/>
      <c r="BL51" s="477"/>
      <c r="BM51" s="477"/>
      <c r="BN51" s="477"/>
      <c r="BO51" s="477"/>
      <c r="BP51" s="477"/>
      <c r="BQ51" s="477"/>
      <c r="BR51" s="477"/>
      <c r="BS51" s="477"/>
      <c r="BT51" s="477"/>
      <c r="BU51" s="477"/>
      <c r="BV51" s="477"/>
      <c r="BW51" s="477"/>
      <c r="BX51" s="477"/>
      <c r="BY51" s="477"/>
      <c r="BZ51" s="477"/>
      <c r="CA51" s="477"/>
      <c r="CB51" s="477"/>
      <c r="CC51" s="477"/>
      <c r="CD51" s="477"/>
      <c r="CE51" s="477"/>
      <c r="CF51" s="477"/>
      <c r="CG51" s="477"/>
      <c r="CH51" s="477"/>
    </row>
    <row r="52" spans="1:96" ht="13.5" customHeight="1" x14ac:dyDescent="0.2">
      <c r="A52" s="113" t="s">
        <v>101</v>
      </c>
      <c r="B52" s="636" t="s">
        <v>934</v>
      </c>
      <c r="C52" s="637"/>
      <c r="D52" s="637"/>
      <c r="E52" s="637"/>
      <c r="F52" s="637"/>
      <c r="G52" s="637"/>
      <c r="H52" s="638" t="s">
        <v>1012</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890"/>
      <c r="W52" s="891"/>
      <c r="X52" s="808"/>
      <c r="Y52" s="892"/>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78"/>
      <c r="BL52" s="478"/>
      <c r="BM52" s="478"/>
      <c r="BN52" s="478"/>
      <c r="BO52" s="478"/>
      <c r="BP52" s="478"/>
      <c r="BQ52" s="478"/>
      <c r="BR52" s="478"/>
      <c r="BS52" s="478"/>
      <c r="BT52" s="478"/>
      <c r="BU52" s="478"/>
      <c r="BV52" s="478"/>
      <c r="BW52" s="478"/>
      <c r="BX52" s="478"/>
      <c r="BY52" s="478"/>
      <c r="BZ52" s="478"/>
      <c r="CA52" s="478"/>
      <c r="CB52" s="478"/>
      <c r="CC52" s="478"/>
      <c r="CD52" s="478"/>
      <c r="CE52" s="478"/>
      <c r="CF52" s="478"/>
      <c r="CG52" s="478"/>
      <c r="CH52" s="478"/>
    </row>
    <row r="53" spans="1:96" s="24" customFormat="1" ht="13.5" customHeight="1" x14ac:dyDescent="0.2">
      <c r="A53" s="114" t="s">
        <v>102</v>
      </c>
      <c r="B53" s="813" t="s">
        <v>941</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485"/>
      <c r="AE53" s="97"/>
      <c r="AF53" s="485"/>
      <c r="AG53" s="485"/>
      <c r="AH53" s="485"/>
      <c r="AI53" s="98"/>
      <c r="AJ53" s="98"/>
      <c r="AK53" s="485"/>
      <c r="AL53" s="485"/>
      <c r="AM53" s="485"/>
      <c r="AN53" s="485"/>
      <c r="AO53" s="485"/>
      <c r="AP53" s="485"/>
      <c r="AQ53" s="485"/>
      <c r="AR53" s="485"/>
      <c r="AS53" s="485"/>
      <c r="AT53" s="485"/>
      <c r="AU53" s="485"/>
      <c r="AV53" s="485"/>
      <c r="AW53" s="485"/>
      <c r="AX53" s="485"/>
      <c r="AY53" s="485"/>
      <c r="AZ53" s="485"/>
      <c r="BA53" s="485"/>
      <c r="BB53" s="485"/>
      <c r="BC53" s="485"/>
      <c r="BD53" s="485"/>
      <c r="BE53" s="485"/>
      <c r="BF53" s="485"/>
      <c r="BG53" s="485"/>
      <c r="BH53" s="48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813" t="s">
        <v>942</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85"/>
      <c r="AE54" s="97"/>
      <c r="AF54" s="485"/>
      <c r="AG54" s="485"/>
      <c r="AH54" s="485"/>
      <c r="AI54" s="98"/>
      <c r="AJ54" s="98"/>
      <c r="AK54" s="485"/>
      <c r="AL54" s="485"/>
      <c r="AM54" s="485"/>
      <c r="AN54" s="485"/>
      <c r="AO54" s="485"/>
      <c r="AP54" s="485"/>
      <c r="AQ54" s="485"/>
      <c r="AR54" s="485"/>
      <c r="AS54" s="485"/>
      <c r="AT54" s="485"/>
      <c r="AU54" s="485"/>
      <c r="AV54" s="485"/>
      <c r="AW54" s="485"/>
      <c r="AX54" s="485"/>
      <c r="AY54" s="485"/>
      <c r="AZ54" s="485"/>
      <c r="BA54" s="485"/>
      <c r="BB54" s="485"/>
      <c r="BC54" s="485"/>
      <c r="BD54" s="485"/>
      <c r="BE54" s="485"/>
      <c r="BF54" s="485"/>
      <c r="BG54" s="485"/>
      <c r="BH54" s="485"/>
      <c r="BI54" s="99"/>
      <c r="BK54" s="763" t="s">
        <v>923</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3" t="s">
        <v>126</v>
      </c>
      <c r="B55" s="813" t="s">
        <v>903</v>
      </c>
      <c r="C55" s="746"/>
      <c r="D55" s="746"/>
      <c r="E55" s="746"/>
      <c r="F55" s="746"/>
      <c r="G55" s="746"/>
      <c r="H55" s="638" t="str">
        <f>IF(ISERROR(VLOOKUP($B55,項目定義!$B:$X,8,FALSE)),"",VLOOKUP($B55,項目定義!$B:$X,8,FALSE))</f>
        <v>社員番号</v>
      </c>
      <c r="I55" s="639"/>
      <c r="J55" s="639"/>
      <c r="K55" s="639"/>
      <c r="L55" s="639"/>
      <c r="M55" s="640"/>
      <c r="N55" s="641">
        <f>IF($H55="","",VLOOKUP($B55,項目定義!$B:$X,12,FALSE))</f>
        <v>10</v>
      </c>
      <c r="O55" s="642"/>
      <c r="P55" s="643" t="str">
        <f>IF($H55="","",VLOOKUP($B55,項目定義!$B:$X,16,FALSE))</f>
        <v>1:中央</v>
      </c>
      <c r="Q55" s="644"/>
      <c r="R55" s="644"/>
      <c r="S55" s="643" t="str">
        <f>IF($H55="","",VLOOKUP($B55,項目定義!$B:$X,15,FALSE))</f>
        <v>0:なし</v>
      </c>
      <c r="T55" s="644"/>
      <c r="U55" s="645"/>
      <c r="V55" s="646"/>
      <c r="W55" s="647"/>
      <c r="X55" s="648"/>
      <c r="Y55" s="648"/>
      <c r="Z55" s="649" t="str">
        <f>IF($X55="","",VLOOKUP($B55,項目定義!$B:$X,18,FALSE))</f>
        <v/>
      </c>
      <c r="AA55" s="644"/>
      <c r="AB55" s="644"/>
      <c r="AC55" s="645"/>
      <c r="AD55" s="485"/>
      <c r="AE55" s="97"/>
      <c r="AF55" s="485"/>
      <c r="AG55" s="485"/>
      <c r="AH55" s="485"/>
      <c r="AI55" s="98"/>
      <c r="AJ55" s="98"/>
      <c r="AK55" s="485"/>
      <c r="AL55" s="485"/>
      <c r="AM55" s="485"/>
      <c r="AN55" s="485"/>
      <c r="AO55" s="485"/>
      <c r="AP55" s="485"/>
      <c r="AQ55" s="485"/>
      <c r="AR55" s="485"/>
      <c r="AS55" s="485"/>
      <c r="AT55" s="485"/>
      <c r="AU55" s="485"/>
      <c r="AV55" s="485"/>
      <c r="AW55" s="485"/>
      <c r="AX55" s="485"/>
      <c r="AY55" s="485"/>
      <c r="AZ55" s="485"/>
      <c r="BA55" s="485"/>
      <c r="BB55" s="485"/>
      <c r="BC55" s="485"/>
      <c r="BD55" s="485"/>
      <c r="BE55" s="485"/>
      <c r="BF55" s="485"/>
      <c r="BG55" s="485"/>
      <c r="BH55" s="48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s="24" customFormat="1" ht="13.5" customHeight="1" x14ac:dyDescent="0.2">
      <c r="A56" s="114" t="s">
        <v>127</v>
      </c>
      <c r="B56" s="813" t="s">
        <v>904</v>
      </c>
      <c r="C56" s="746"/>
      <c r="D56" s="746"/>
      <c r="E56" s="746"/>
      <c r="F56" s="746"/>
      <c r="G56" s="746"/>
      <c r="H56" s="638" t="str">
        <f>IF(ISERROR(VLOOKUP($B56,項目定義!$B:$X,8,FALSE)),"",VLOOKUP($B56,項目定義!$B:$X,8,FALSE))</f>
        <v>社員名</v>
      </c>
      <c r="I56" s="639"/>
      <c r="J56" s="639"/>
      <c r="K56" s="639"/>
      <c r="L56" s="639"/>
      <c r="M56" s="640"/>
      <c r="N56" s="641">
        <f>IF($H56="","",VLOOKUP($B56,項目定義!$B:$X,12,FALSE))</f>
        <v>62</v>
      </c>
      <c r="O56" s="642"/>
      <c r="P56" s="643" t="str">
        <f>IF($H56="","",VLOOKUP($B56,項目定義!$B:$X,16,FALSE))</f>
        <v>0:左寄せ</v>
      </c>
      <c r="Q56" s="644"/>
      <c r="R56" s="644"/>
      <c r="S56" s="643" t="str">
        <f>IF($H56="","",VLOOKUP($B56,項目定義!$B:$X,15,FALSE))</f>
        <v>0:なし</v>
      </c>
      <c r="T56" s="644"/>
      <c r="U56" s="645"/>
      <c r="V56" s="646"/>
      <c r="W56" s="647"/>
      <c r="X56" s="648"/>
      <c r="Y56" s="648"/>
      <c r="Z56" s="649" t="str">
        <f>IF($X56="","",VLOOKUP($B56,項目定義!$B:$X,18,FALSE))</f>
        <v/>
      </c>
      <c r="AA56" s="644"/>
      <c r="AB56" s="644"/>
      <c r="AC56" s="645"/>
      <c r="AD56" s="485"/>
      <c r="AE56" s="97"/>
      <c r="AF56" s="485"/>
      <c r="AG56" s="485"/>
      <c r="AH56" s="485"/>
      <c r="AI56" s="98"/>
      <c r="AJ56" s="98"/>
      <c r="AK56" s="485"/>
      <c r="AL56" s="485"/>
      <c r="AM56" s="485"/>
      <c r="AN56" s="485"/>
      <c r="AO56" s="485"/>
      <c r="AP56" s="485"/>
      <c r="AQ56" s="485"/>
      <c r="AR56" s="485"/>
      <c r="AS56" s="485"/>
      <c r="AT56" s="485"/>
      <c r="AU56" s="485"/>
      <c r="AV56" s="485"/>
      <c r="AW56" s="485"/>
      <c r="AX56" s="485"/>
      <c r="AY56" s="485"/>
      <c r="AZ56" s="485"/>
      <c r="BA56" s="485"/>
      <c r="BB56" s="485"/>
      <c r="BC56" s="485"/>
      <c r="BD56" s="485"/>
      <c r="BE56" s="485"/>
      <c r="BF56" s="485"/>
      <c r="BG56" s="485"/>
      <c r="BH56" s="48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s="24" customFormat="1" ht="13.5" customHeight="1" x14ac:dyDescent="0.2">
      <c r="A57" s="113" t="s">
        <v>128</v>
      </c>
      <c r="B57" s="813" t="s">
        <v>947</v>
      </c>
      <c r="C57" s="746"/>
      <c r="D57" s="746"/>
      <c r="E57" s="746"/>
      <c r="F57" s="746"/>
      <c r="G57" s="746"/>
      <c r="H57" s="638" t="str">
        <f>IF(ISERROR(VLOOKUP($B57,項目定義!$B:$X,8,FALSE)),"",VLOOKUP($B57,項目定義!$B:$X,8,FALSE))</f>
        <v>工程名</v>
      </c>
      <c r="I57" s="639"/>
      <c r="J57" s="639"/>
      <c r="K57" s="639"/>
      <c r="L57" s="639"/>
      <c r="M57" s="640"/>
      <c r="N57" s="641">
        <f>IF($H57="","",VLOOKUP($B57,項目定義!$B:$X,12,FALSE))</f>
        <v>62</v>
      </c>
      <c r="O57" s="642"/>
      <c r="P57" s="643" t="str">
        <f>IF($H57="","",VLOOKUP($B57,項目定義!$B:$X,16,FALSE))</f>
        <v>0:左寄せ</v>
      </c>
      <c r="Q57" s="644"/>
      <c r="R57" s="644"/>
      <c r="S57" s="643" t="str">
        <f>IF($H57="","",VLOOKUP($B57,項目定義!$B:$X,15,FALSE))</f>
        <v>0:なし</v>
      </c>
      <c r="T57" s="644"/>
      <c r="U57" s="645"/>
      <c r="V57" s="646"/>
      <c r="W57" s="647"/>
      <c r="X57" s="648"/>
      <c r="Y57" s="648"/>
      <c r="Z57" s="649" t="str">
        <f>IF($X57="","",VLOOKUP($B57,項目定義!$B:$X,18,FALSE))</f>
        <v/>
      </c>
      <c r="AA57" s="644"/>
      <c r="AB57" s="644"/>
      <c r="AC57" s="645"/>
      <c r="AD57" s="485"/>
      <c r="AE57" s="97"/>
      <c r="AF57" s="485"/>
      <c r="AG57" s="485"/>
      <c r="AH57" s="485"/>
      <c r="AI57" s="98"/>
      <c r="AJ57" s="98"/>
      <c r="AK57" s="485"/>
      <c r="AL57" s="485"/>
      <c r="AM57" s="485"/>
      <c r="AN57" s="485"/>
      <c r="AO57" s="485"/>
      <c r="AP57" s="485"/>
      <c r="AQ57" s="485"/>
      <c r="AR57" s="485"/>
      <c r="AS57" s="485"/>
      <c r="AT57" s="485"/>
      <c r="AU57" s="485"/>
      <c r="AV57" s="485"/>
      <c r="AW57" s="485"/>
      <c r="AX57" s="485"/>
      <c r="AY57" s="485"/>
      <c r="AZ57" s="485"/>
      <c r="BA57" s="485"/>
      <c r="BB57" s="485"/>
      <c r="BC57" s="485"/>
      <c r="BD57" s="485"/>
      <c r="BE57" s="485"/>
      <c r="BF57" s="485"/>
      <c r="BG57" s="485"/>
      <c r="BH57" s="48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ht="13.5" customHeight="1" x14ac:dyDescent="0.2">
      <c r="A58" s="113" t="s">
        <v>129</v>
      </c>
      <c r="B58" s="813" t="s">
        <v>1128</v>
      </c>
      <c r="C58" s="746"/>
      <c r="D58" s="746"/>
      <c r="E58" s="746"/>
      <c r="F58" s="746"/>
      <c r="G58" s="746"/>
      <c r="H58" s="638" t="str">
        <f>IF(ISERROR(VLOOKUP($B58,項目定義!$B:$X,8,FALSE)),"",VLOOKUP($B58,項目定義!$B:$X,8,FALSE))</f>
        <v>作業日付</v>
      </c>
      <c r="I58" s="639"/>
      <c r="J58" s="639"/>
      <c r="K58" s="639"/>
      <c r="L58" s="639"/>
      <c r="M58" s="640"/>
      <c r="N58" s="641">
        <f>IF($H58="","",VLOOKUP($B58,項目定義!$B:$X,12,FALSE))</f>
        <v>12</v>
      </c>
      <c r="O58" s="642"/>
      <c r="P58" s="643" t="str">
        <f>IF($H58="","",VLOOKUP($B58,項目定義!$B:$X,16,FALSE))</f>
        <v>1:中央</v>
      </c>
      <c r="Q58" s="644"/>
      <c r="R58" s="644"/>
      <c r="S58" s="643" t="str">
        <f>IF($H58="","",VLOOKUP($B58,項目定義!$B:$X,15,FALSE))</f>
        <v>0:なし</v>
      </c>
      <c r="T58" s="644"/>
      <c r="U58" s="645"/>
      <c r="V58" s="646"/>
      <c r="W58" s="647"/>
      <c r="X58" s="648"/>
      <c r="Y58" s="648"/>
      <c r="Z58" s="649" t="str">
        <f>IF($X58="","",VLOOKUP($B58,項目定義!$B:$X,18,FALSE))</f>
        <v/>
      </c>
      <c r="AA58" s="644"/>
      <c r="AB58" s="644"/>
      <c r="AC58" s="645"/>
      <c r="AD58" s="485"/>
      <c r="AE58" s="97"/>
      <c r="AF58" s="485"/>
      <c r="AG58" s="485"/>
      <c r="AH58" s="485"/>
      <c r="AI58" s="98"/>
      <c r="AJ58" s="98"/>
      <c r="AK58" s="485"/>
      <c r="AL58" s="485"/>
      <c r="AM58" s="485"/>
      <c r="AN58" s="485"/>
      <c r="AO58" s="485"/>
      <c r="AP58" s="485"/>
      <c r="AQ58" s="485"/>
      <c r="AR58" s="485"/>
      <c r="AS58" s="485"/>
      <c r="AT58" s="485"/>
      <c r="AU58" s="485"/>
      <c r="AV58" s="485"/>
      <c r="AW58" s="485"/>
      <c r="AX58" s="485"/>
      <c r="AY58" s="485"/>
      <c r="AZ58" s="485"/>
      <c r="BA58" s="485"/>
      <c r="BB58" s="485"/>
      <c r="BC58" s="485"/>
      <c r="BD58" s="485"/>
      <c r="BE58" s="485"/>
      <c r="BF58" s="485"/>
      <c r="BG58" s="485"/>
      <c r="BH58" s="485"/>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96" ht="13.5" customHeight="1" x14ac:dyDescent="0.2">
      <c r="A59" s="114" t="s">
        <v>130</v>
      </c>
      <c r="B59" s="650" t="s">
        <v>1129</v>
      </c>
      <c r="C59" s="651"/>
      <c r="D59" s="651"/>
      <c r="E59" s="651"/>
      <c r="F59" s="651"/>
      <c r="G59" s="651"/>
      <c r="H59" s="652" t="str">
        <f>IF(ISERROR(VLOOKUP($B59,項目定義!$B:$X,8,FALSE)),"",VLOOKUP($B59,項目定義!$B:$X,8,FALSE))</f>
        <v>残業時間</v>
      </c>
      <c r="I59" s="653"/>
      <c r="J59" s="653"/>
      <c r="K59" s="653"/>
      <c r="L59" s="653"/>
      <c r="M59" s="654"/>
      <c r="N59" s="655">
        <f>IF($H59="","",VLOOKUP($B59,項目定義!$B:$X,12,FALSE))</f>
        <v>12</v>
      </c>
      <c r="O59" s="656"/>
      <c r="P59" s="657" t="str">
        <f>IF($H59="","",VLOOKUP($B59,項目定義!$B:$X,16,FALSE))</f>
        <v>0:左寄せ</v>
      </c>
      <c r="Q59" s="658"/>
      <c r="R59" s="658"/>
      <c r="S59" s="657" t="str">
        <f>IF($H59="","",VLOOKUP($B59,項目定義!$B:$X,15,FALSE))</f>
        <v>0:なし</v>
      </c>
      <c r="T59" s="658"/>
      <c r="U59" s="659"/>
      <c r="V59" s="660"/>
      <c r="W59" s="661"/>
      <c r="X59" s="662"/>
      <c r="Y59" s="662"/>
      <c r="Z59" s="663" t="str">
        <f>IF($X59="","",VLOOKUP($B59,項目定義!$B:$X,18,FALSE))</f>
        <v/>
      </c>
      <c r="AA59" s="658"/>
      <c r="AB59" s="658"/>
      <c r="AC59" s="659"/>
      <c r="AD59" s="485"/>
      <c r="AE59" s="97"/>
      <c r="AF59" s="485"/>
      <c r="AG59" s="485"/>
      <c r="AH59" s="485"/>
      <c r="AI59" s="98"/>
      <c r="AJ59" s="98"/>
      <c r="AK59" s="485"/>
      <c r="AL59" s="485"/>
      <c r="AM59" s="485"/>
      <c r="AN59" s="485"/>
      <c r="AO59" s="485"/>
      <c r="AP59" s="485"/>
      <c r="AQ59" s="485"/>
      <c r="AR59" s="485"/>
      <c r="AS59" s="485"/>
      <c r="AT59" s="485"/>
      <c r="AU59" s="485"/>
      <c r="AV59" s="485"/>
      <c r="AW59" s="485"/>
      <c r="AX59" s="485"/>
      <c r="AY59" s="485"/>
      <c r="AZ59" s="485"/>
      <c r="BA59" s="485"/>
      <c r="BB59" s="485"/>
      <c r="BC59" s="485"/>
      <c r="BD59" s="485"/>
      <c r="BE59" s="485"/>
      <c r="BF59" s="485"/>
      <c r="BG59" s="485"/>
      <c r="BH59" s="485"/>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877" t="s">
        <v>1128</v>
      </c>
      <c r="C61" s="878"/>
      <c r="D61" s="878"/>
      <c r="E61" s="878"/>
      <c r="F61" s="878"/>
      <c r="G61" s="878"/>
      <c r="H61" s="878"/>
      <c r="I61" s="878"/>
      <c r="J61" s="878"/>
      <c r="K61" s="878"/>
      <c r="L61" s="878"/>
      <c r="M61" s="878"/>
      <c r="N61" s="878"/>
      <c r="O61" s="878"/>
      <c r="P61" s="878"/>
      <c r="Q61" s="878"/>
      <c r="R61" s="878"/>
      <c r="S61" s="878"/>
      <c r="T61" s="878"/>
      <c r="U61" s="879"/>
      <c r="V61" s="880" t="s">
        <v>162</v>
      </c>
      <c r="W61" s="881"/>
      <c r="X61" s="881"/>
      <c r="Y61" s="881"/>
      <c r="Z61" s="881"/>
      <c r="AA61" s="881"/>
      <c r="AB61" s="881"/>
      <c r="AC61" s="881"/>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867" t="s">
        <v>904</v>
      </c>
      <c r="C62" s="868"/>
      <c r="D62" s="868"/>
      <c r="E62" s="868"/>
      <c r="F62" s="868"/>
      <c r="G62" s="868"/>
      <c r="H62" s="868"/>
      <c r="I62" s="868"/>
      <c r="J62" s="868"/>
      <c r="K62" s="868"/>
      <c r="L62" s="868"/>
      <c r="M62" s="868"/>
      <c r="N62" s="868"/>
      <c r="O62" s="868"/>
      <c r="P62" s="868"/>
      <c r="Q62" s="868"/>
      <c r="R62" s="868"/>
      <c r="S62" s="868"/>
      <c r="T62" s="868"/>
      <c r="U62" s="869"/>
      <c r="V62" s="870" t="s">
        <v>161</v>
      </c>
      <c r="W62" s="871"/>
      <c r="X62" s="871"/>
      <c r="Y62" s="871"/>
      <c r="Z62" s="871"/>
      <c r="AA62" s="871"/>
      <c r="AB62" s="871"/>
      <c r="AC62" s="893"/>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63" t="s">
        <v>924</v>
      </c>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s="24" customFormat="1" ht="13.5" customHeight="1" x14ac:dyDescent="0.2">
      <c r="A63" s="112" t="s">
        <v>125</v>
      </c>
      <c r="B63" s="867"/>
      <c r="C63" s="868"/>
      <c r="D63" s="868"/>
      <c r="E63" s="868"/>
      <c r="F63" s="868"/>
      <c r="G63" s="868"/>
      <c r="H63" s="868"/>
      <c r="I63" s="868"/>
      <c r="J63" s="868"/>
      <c r="K63" s="868"/>
      <c r="L63" s="868"/>
      <c r="M63" s="868"/>
      <c r="N63" s="868"/>
      <c r="O63" s="868"/>
      <c r="P63" s="868"/>
      <c r="Q63" s="868"/>
      <c r="R63" s="868"/>
      <c r="S63" s="868"/>
      <c r="T63" s="868"/>
      <c r="U63" s="869"/>
      <c r="V63" s="870"/>
      <c r="W63" s="871"/>
      <c r="X63" s="871"/>
      <c r="Y63" s="871"/>
      <c r="Z63" s="871"/>
      <c r="AA63" s="871"/>
      <c r="AB63" s="871"/>
      <c r="AC63" s="893"/>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customHeight="1" x14ac:dyDescent="0.2">
      <c r="A64" s="486" t="s">
        <v>404</v>
      </c>
      <c r="B64" s="487"/>
      <c r="C64" s="487"/>
      <c r="D64" s="487"/>
      <c r="E64" s="487"/>
      <c r="F64" s="487"/>
      <c r="G64" s="487"/>
      <c r="H64" s="487"/>
      <c r="I64" s="487"/>
      <c r="J64" s="487"/>
      <c r="K64" s="487"/>
      <c r="L64" s="487"/>
      <c r="M64" s="487"/>
      <c r="N64" s="487"/>
      <c r="O64" s="487"/>
      <c r="P64" s="487"/>
      <c r="Q64" s="487"/>
      <c r="R64" s="487"/>
      <c r="S64" s="487"/>
      <c r="T64" s="487"/>
      <c r="U64" s="487"/>
      <c r="V64" s="487"/>
      <c r="W64" s="487"/>
      <c r="X64" s="487"/>
      <c r="Y64" s="487"/>
      <c r="Z64" s="487"/>
      <c r="AA64" s="487"/>
      <c r="AB64" s="487"/>
      <c r="AC64" s="487"/>
      <c r="AD64" s="290"/>
      <c r="AE64" s="290"/>
      <c r="AF64" s="290"/>
      <c r="AG64" s="290"/>
      <c r="AH64" s="290"/>
      <c r="AI64" s="290"/>
      <c r="AJ64" s="290"/>
      <c r="AK64" s="290"/>
      <c r="AL64" s="290"/>
      <c r="AM64" s="290"/>
      <c r="AN64" s="290"/>
      <c r="AO64" s="290"/>
      <c r="AP64" s="290"/>
      <c r="AQ64" s="290"/>
      <c r="AR64" s="290"/>
      <c r="AS64" s="290"/>
      <c r="AT64" s="290"/>
      <c r="AU64" s="290"/>
      <c r="AV64" s="290"/>
      <c r="AW64" s="290"/>
      <c r="AX64" s="290"/>
      <c r="AY64" s="290"/>
      <c r="AZ64" s="290"/>
      <c r="BA64" s="290"/>
      <c r="BB64" s="290"/>
      <c r="BC64" s="290"/>
      <c r="BD64" s="290"/>
      <c r="BE64" s="290"/>
      <c r="BF64" s="290"/>
      <c r="BG64" s="290"/>
      <c r="BH64" s="290"/>
      <c r="BI64" s="291"/>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286" t="s">
        <v>407</v>
      </c>
      <c r="B68" s="287"/>
      <c r="C68" s="287"/>
      <c r="D68" s="287"/>
      <c r="E68" s="287"/>
      <c r="F68" s="287"/>
      <c r="G68" s="287"/>
      <c r="H68" s="287"/>
      <c r="I68" s="287"/>
      <c r="J68" s="287"/>
      <c r="K68" s="287"/>
      <c r="L68" s="287"/>
      <c r="M68" s="287"/>
      <c r="N68" s="884"/>
      <c r="O68" s="884"/>
      <c r="P68" s="884"/>
      <c r="Q68" s="884"/>
      <c r="R68" s="884"/>
      <c r="S68" s="884"/>
      <c r="T68" s="884"/>
      <c r="U68" s="884"/>
      <c r="V68" s="884"/>
      <c r="W68" s="884"/>
      <c r="X68" s="884"/>
      <c r="Y68" s="884"/>
      <c r="Z68" s="884"/>
      <c r="AA68" s="287"/>
      <c r="AB68" s="287"/>
      <c r="AC68" s="287"/>
      <c r="AD68" s="287"/>
      <c r="AE68" s="287"/>
      <c r="AF68" s="287"/>
      <c r="AG68" s="287"/>
      <c r="AH68" s="287"/>
      <c r="AI68" s="287"/>
      <c r="AJ68" s="287"/>
      <c r="AK68" s="287"/>
      <c r="AL68" s="287"/>
      <c r="AM68" s="287"/>
      <c r="AN68" s="287"/>
      <c r="AO68" s="287"/>
      <c r="AP68" s="287"/>
      <c r="AQ68" s="287"/>
      <c r="AR68" s="287"/>
      <c r="AS68" s="287"/>
      <c r="AT68" s="287"/>
      <c r="AU68" s="287"/>
      <c r="AV68" s="287"/>
      <c r="AW68" s="287"/>
      <c r="AX68" s="287"/>
      <c r="AY68" s="287"/>
      <c r="AZ68" s="287"/>
      <c r="BA68" s="287"/>
      <c r="BB68" s="287"/>
      <c r="BC68" s="287"/>
      <c r="BD68" s="287"/>
      <c r="BE68" s="287"/>
      <c r="BF68" s="287"/>
      <c r="BG68" s="287"/>
      <c r="BH68" s="287"/>
      <c r="BI68" s="288"/>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s="24" customFormat="1" ht="13.5" hidden="1" customHeight="1" outlineLevel="1" x14ac:dyDescent="0.2">
      <c r="A69" s="894"/>
      <c r="B69" s="685"/>
      <c r="C69" s="685"/>
      <c r="D69" s="685"/>
      <c r="E69" s="685"/>
      <c r="F69" s="686"/>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s="24" customFormat="1" ht="13.5" hidden="1" customHeight="1" outlineLevel="1" x14ac:dyDescent="0.2">
      <c r="A70" s="486" t="s">
        <v>405</v>
      </c>
      <c r="B70" s="487"/>
      <c r="C70" s="487"/>
      <c r="D70" s="487"/>
      <c r="E70" s="487"/>
      <c r="F70" s="487"/>
      <c r="G70" s="487"/>
      <c r="H70" s="290"/>
      <c r="I70" s="290"/>
      <c r="J70" s="290"/>
      <c r="K70" s="290"/>
      <c r="L70" s="290"/>
      <c r="M70" s="290"/>
      <c r="N70" s="290"/>
      <c r="O70" s="290"/>
      <c r="P70" s="290"/>
      <c r="Q70" s="290"/>
      <c r="R70" s="290"/>
      <c r="S70" s="290"/>
      <c r="T70" s="290"/>
      <c r="U70" s="290"/>
      <c r="V70" s="290"/>
      <c r="W70" s="290"/>
      <c r="X70" s="290"/>
      <c r="Y70" s="290"/>
      <c r="Z70" s="290"/>
      <c r="AA70" s="487"/>
      <c r="AB70" s="487"/>
      <c r="AC70" s="487"/>
      <c r="AD70" s="487"/>
      <c r="AE70" s="487"/>
      <c r="AF70" s="487"/>
      <c r="AG70" s="487"/>
      <c r="AH70" s="487"/>
      <c r="AI70" s="487"/>
      <c r="AJ70" s="487"/>
      <c r="AK70" s="487"/>
      <c r="AL70" s="487"/>
      <c r="AM70" s="487"/>
      <c r="AN70" s="487"/>
      <c r="AO70" s="487"/>
      <c r="AP70" s="487"/>
      <c r="AQ70" s="487"/>
      <c r="AR70" s="487"/>
      <c r="AS70" s="487"/>
      <c r="AT70" s="487"/>
      <c r="AU70" s="487"/>
      <c r="AV70" s="487"/>
      <c r="AW70" s="487"/>
      <c r="AX70" s="487"/>
      <c r="AY70" s="487"/>
      <c r="AZ70" s="487"/>
      <c r="BA70" s="487"/>
      <c r="BB70" s="487"/>
      <c r="BC70" s="487"/>
      <c r="BD70" s="487"/>
      <c r="BE70" s="487"/>
      <c r="BF70" s="487"/>
      <c r="BG70" s="487"/>
      <c r="BH70" s="487"/>
      <c r="BI70" s="28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ht="13.5" hidden="1" customHeight="1" outlineLevel="1" x14ac:dyDescent="0.2">
      <c r="A71" s="286" t="s">
        <v>100</v>
      </c>
      <c r="B71" s="286" t="s">
        <v>103</v>
      </c>
      <c r="C71" s="287"/>
      <c r="D71" s="287"/>
      <c r="E71" s="287"/>
      <c r="F71" s="287"/>
      <c r="G71" s="292"/>
      <c r="H71" s="293" t="s">
        <v>104</v>
      </c>
      <c r="I71" s="294"/>
      <c r="J71" s="294"/>
      <c r="K71" s="294"/>
      <c r="L71" s="294"/>
      <c r="M71" s="295"/>
      <c r="N71" s="895" t="s">
        <v>107</v>
      </c>
      <c r="O71" s="886"/>
      <c r="P71" s="895" t="s">
        <v>115</v>
      </c>
      <c r="Q71" s="885"/>
      <c r="R71" s="885"/>
      <c r="S71" s="895" t="s">
        <v>116</v>
      </c>
      <c r="T71" s="885"/>
      <c r="U71" s="886"/>
      <c r="V71" s="882" t="s">
        <v>142</v>
      </c>
      <c r="W71" s="883"/>
      <c r="X71" s="884" t="s">
        <v>123</v>
      </c>
      <c r="Y71" s="883"/>
      <c r="Z71" s="885" t="s">
        <v>124</v>
      </c>
      <c r="AA71" s="885"/>
      <c r="AB71" s="885"/>
      <c r="AC71" s="886"/>
      <c r="AD71" s="296" t="s">
        <v>6</v>
      </c>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8"/>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ht="13.5" hidden="1" customHeight="1" outlineLevel="1" x14ac:dyDescent="0.2">
      <c r="A72" s="113" t="s">
        <v>101</v>
      </c>
      <c r="B72" s="636"/>
      <c r="C72" s="637"/>
      <c r="D72" s="637"/>
      <c r="E72" s="637"/>
      <c r="F72" s="637"/>
      <c r="G72" s="637"/>
      <c r="H72" s="887" t="str">
        <f>IF(ISERROR(VLOOKUP($B72,項目定義!$B:$X,8,FALSE)),"",VLOOKUP($B72,項目定義!$B:$X,8,FALSE))</f>
        <v/>
      </c>
      <c r="I72" s="888"/>
      <c r="J72" s="888"/>
      <c r="K72" s="888"/>
      <c r="L72" s="888"/>
      <c r="M72" s="889"/>
      <c r="N72" s="802" t="str">
        <f>IF($H72="","",VLOOKUP($B72,項目定義!$B:$X,12,FALSE))</f>
        <v/>
      </c>
      <c r="O72" s="803"/>
      <c r="P72" s="804" t="str">
        <f>IF($H72="","",VLOOKUP($B72,項目定義!$B:$X,16,FALSE))</f>
        <v/>
      </c>
      <c r="Q72" s="798"/>
      <c r="R72" s="798"/>
      <c r="S72" s="804" t="str">
        <f>IF($H72="","",VLOOKUP($B72,項目定義!$B:$X,15,FALSE))</f>
        <v/>
      </c>
      <c r="T72" s="798"/>
      <c r="U72" s="799"/>
      <c r="V72" s="890"/>
      <c r="W72" s="891"/>
      <c r="X72" s="808"/>
      <c r="Y72" s="892"/>
      <c r="Z72" s="797" t="str">
        <f>IF($X72="","",VLOOKUP($B72,項目定義!$B:$X,18,FALSE))</f>
        <v/>
      </c>
      <c r="AA72" s="798"/>
      <c r="AB72" s="798"/>
      <c r="AC72" s="79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102</v>
      </c>
      <c r="B73" s="813"/>
      <c r="C73" s="746"/>
      <c r="D73" s="746"/>
      <c r="E73" s="746"/>
      <c r="F73" s="746"/>
      <c r="G73" s="746"/>
      <c r="H73" s="638" t="str">
        <f>IF(ISERROR(VLOOKUP($B73,項目定義!$B:$X,8,FALSE)),"",VLOOKUP($B73,項目定義!$B:$X,8,FALSE))</f>
        <v/>
      </c>
      <c r="I73" s="639"/>
      <c r="J73" s="639"/>
      <c r="K73" s="639"/>
      <c r="L73" s="639"/>
      <c r="M73" s="640"/>
      <c r="N73" s="819" t="str">
        <f>IF($H73="","",VLOOKUP($B73,項目定義!$B:$X,12,FALSE))</f>
        <v/>
      </c>
      <c r="O73" s="820"/>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85"/>
      <c r="AE73" s="97"/>
      <c r="AF73" s="485"/>
      <c r="AG73" s="485"/>
      <c r="AH73" s="485"/>
      <c r="AI73" s="98"/>
      <c r="AJ73" s="98"/>
      <c r="AK73" s="485"/>
      <c r="AL73" s="485"/>
      <c r="AM73" s="485"/>
      <c r="AN73" s="485"/>
      <c r="AO73" s="485"/>
      <c r="AP73" s="485"/>
      <c r="AQ73" s="485"/>
      <c r="AR73" s="485"/>
      <c r="AS73" s="485"/>
      <c r="AT73" s="485"/>
      <c r="AU73" s="485"/>
      <c r="AV73" s="485"/>
      <c r="AW73" s="485"/>
      <c r="AX73" s="485"/>
      <c r="AY73" s="485"/>
      <c r="AZ73" s="485"/>
      <c r="BA73" s="485"/>
      <c r="BB73" s="485"/>
      <c r="BC73" s="485"/>
      <c r="BD73" s="485"/>
      <c r="BE73" s="485"/>
      <c r="BF73" s="485"/>
      <c r="BG73" s="485"/>
      <c r="BH73" s="485"/>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125</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85"/>
      <c r="AE74" s="97"/>
      <c r="AF74" s="485"/>
      <c r="AG74" s="485"/>
      <c r="AH74" s="485"/>
      <c r="AI74" s="98"/>
      <c r="AJ74" s="98"/>
      <c r="AK74" s="485"/>
      <c r="AL74" s="485"/>
      <c r="AM74" s="485"/>
      <c r="AN74" s="485"/>
      <c r="AO74" s="485"/>
      <c r="AP74" s="485"/>
      <c r="AQ74" s="485"/>
      <c r="AR74" s="485"/>
      <c r="AS74" s="485"/>
      <c r="AT74" s="485"/>
      <c r="AU74" s="485"/>
      <c r="AV74" s="485"/>
      <c r="AW74" s="485"/>
      <c r="AX74" s="485"/>
      <c r="AY74" s="485"/>
      <c r="AZ74" s="485"/>
      <c r="BA74" s="485"/>
      <c r="BB74" s="485"/>
      <c r="BC74" s="485"/>
      <c r="BD74" s="485"/>
      <c r="BE74" s="485"/>
      <c r="BF74" s="485"/>
      <c r="BG74" s="485"/>
      <c r="BH74" s="485"/>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126</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85"/>
      <c r="AE75" s="97"/>
      <c r="AF75" s="485"/>
      <c r="AG75" s="485"/>
      <c r="AH75" s="485"/>
      <c r="AI75" s="98"/>
      <c r="AJ75" s="98"/>
      <c r="AK75" s="485"/>
      <c r="AL75" s="485"/>
      <c r="AM75" s="485"/>
      <c r="AN75" s="485"/>
      <c r="AO75" s="485"/>
      <c r="AP75" s="485"/>
      <c r="AQ75" s="485"/>
      <c r="AR75" s="485"/>
      <c r="AS75" s="485"/>
      <c r="AT75" s="485"/>
      <c r="AU75" s="485"/>
      <c r="AV75" s="485"/>
      <c r="AW75" s="485"/>
      <c r="AX75" s="485"/>
      <c r="AY75" s="485"/>
      <c r="AZ75" s="485"/>
      <c r="BA75" s="485"/>
      <c r="BB75" s="485"/>
      <c r="BC75" s="485"/>
      <c r="BD75" s="485"/>
      <c r="BE75" s="485"/>
      <c r="BF75" s="485"/>
      <c r="BG75" s="485"/>
      <c r="BH75" s="485"/>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s="24" customFormat="1" ht="13.5" hidden="1" customHeight="1" outlineLevel="1" x14ac:dyDescent="0.2">
      <c r="A76" s="114" t="s">
        <v>127</v>
      </c>
      <c r="B76" s="813"/>
      <c r="C76" s="746"/>
      <c r="D76" s="746"/>
      <c r="E76" s="746"/>
      <c r="F76" s="746"/>
      <c r="G76" s="746"/>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85"/>
      <c r="AE76" s="97"/>
      <c r="AF76" s="485"/>
      <c r="AG76" s="485"/>
      <c r="AH76" s="485"/>
      <c r="AI76" s="98"/>
      <c r="AJ76" s="98"/>
      <c r="AK76" s="485"/>
      <c r="AL76" s="485"/>
      <c r="AM76" s="485"/>
      <c r="AN76" s="485"/>
      <c r="AO76" s="485"/>
      <c r="AP76" s="485"/>
      <c r="AQ76" s="485"/>
      <c r="AR76" s="485"/>
      <c r="AS76" s="485"/>
      <c r="AT76" s="485"/>
      <c r="AU76" s="485"/>
      <c r="AV76" s="485"/>
      <c r="AW76" s="485"/>
      <c r="AX76" s="485"/>
      <c r="AY76" s="485"/>
      <c r="AZ76" s="485"/>
      <c r="BA76" s="485"/>
      <c r="BB76" s="485"/>
      <c r="BC76" s="485"/>
      <c r="BD76" s="485"/>
      <c r="BE76" s="485"/>
      <c r="BF76" s="485"/>
      <c r="BG76" s="485"/>
      <c r="BH76" s="485"/>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s="24" customFormat="1" ht="13.5" hidden="1" customHeight="1" outlineLevel="1" x14ac:dyDescent="0.2">
      <c r="A77" s="114" t="s">
        <v>128</v>
      </c>
      <c r="B77" s="482"/>
      <c r="C77" s="479"/>
      <c r="D77" s="479"/>
      <c r="E77" s="479"/>
      <c r="F77" s="479"/>
      <c r="G77" s="484"/>
      <c r="H77" s="638" t="str">
        <f>IF(ISERROR(VLOOKUP($B77,項目定義!$B:$X,8,FALSE)),"",VLOOKUP($B77,項目定義!$B:$X,8,FALSE))</f>
        <v/>
      </c>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85"/>
      <c r="AE77" s="97"/>
      <c r="AF77" s="485"/>
      <c r="AG77" s="485"/>
      <c r="AH77" s="485"/>
      <c r="AI77" s="98"/>
      <c r="AJ77" s="98"/>
      <c r="AK77" s="485"/>
      <c r="AL77" s="485"/>
      <c r="AM77" s="485"/>
      <c r="AN77" s="485"/>
      <c r="AO77" s="485"/>
      <c r="AP77" s="485"/>
      <c r="AQ77" s="485"/>
      <c r="AR77" s="485"/>
      <c r="AS77" s="485"/>
      <c r="AT77" s="485"/>
      <c r="AU77" s="485"/>
      <c r="AV77" s="485"/>
      <c r="AW77" s="485"/>
      <c r="AX77" s="485"/>
      <c r="AY77" s="485"/>
      <c r="AZ77" s="485"/>
      <c r="BA77" s="485"/>
      <c r="BB77" s="485"/>
      <c r="BC77" s="485"/>
      <c r="BD77" s="485"/>
      <c r="BE77" s="485"/>
      <c r="BF77" s="485"/>
      <c r="BG77" s="485"/>
      <c r="BH77" s="485"/>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ht="13.5" hidden="1" customHeight="1" outlineLevel="1" x14ac:dyDescent="0.2">
      <c r="A78" s="114" t="s">
        <v>129</v>
      </c>
      <c r="B78" s="813"/>
      <c r="C78" s="746"/>
      <c r="D78" s="746"/>
      <c r="E78" s="746"/>
      <c r="F78" s="746"/>
      <c r="G78" s="860"/>
      <c r="H78" s="638"/>
      <c r="I78" s="639"/>
      <c r="J78" s="639"/>
      <c r="K78" s="639"/>
      <c r="L78" s="639"/>
      <c r="M78" s="640"/>
      <c r="N78" s="827" t="str">
        <f>IF($H78="","",VLOOKUP($B78,項目定義!$B:$X,12,FALSE))</f>
        <v/>
      </c>
      <c r="O78" s="642"/>
      <c r="P78" s="643" t="str">
        <f>IF($H78="","",VLOOKUP($B78,項目定義!$B:$X,16,FALSE))</f>
        <v/>
      </c>
      <c r="Q78" s="644"/>
      <c r="R78" s="644"/>
      <c r="S78" s="643" t="str">
        <f>IF($H78="","",VLOOKUP($B78,項目定義!$B:$X,15,FALSE))</f>
        <v/>
      </c>
      <c r="T78" s="644"/>
      <c r="U78" s="645"/>
      <c r="V78" s="646"/>
      <c r="W78" s="647"/>
      <c r="X78" s="648"/>
      <c r="Y78" s="648"/>
      <c r="Z78" s="649" t="str">
        <f>IF($X78="","",VLOOKUP($B78,項目定義!$B:$X,18,FALSE))</f>
        <v/>
      </c>
      <c r="AA78" s="644"/>
      <c r="AB78" s="644"/>
      <c r="AC78" s="645"/>
      <c r="AD78" s="485"/>
      <c r="AE78" s="97"/>
      <c r="AF78" s="485"/>
      <c r="AG78" s="485"/>
      <c r="AH78" s="485"/>
      <c r="AI78" s="98"/>
      <c r="AJ78" s="98"/>
      <c r="AK78" s="485"/>
      <c r="AL78" s="485"/>
      <c r="AM78" s="485"/>
      <c r="AN78" s="485"/>
      <c r="AO78" s="485"/>
      <c r="AP78" s="485"/>
      <c r="AQ78" s="485"/>
      <c r="AR78" s="485"/>
      <c r="AS78" s="485"/>
      <c r="AT78" s="485"/>
      <c r="AU78" s="485"/>
      <c r="AV78" s="485"/>
      <c r="AW78" s="485"/>
      <c r="AX78" s="485"/>
      <c r="AY78" s="485"/>
      <c r="AZ78" s="485"/>
      <c r="BA78" s="485"/>
      <c r="BB78" s="485"/>
      <c r="BC78" s="485"/>
      <c r="BD78" s="485"/>
      <c r="BE78" s="485"/>
      <c r="BF78" s="485"/>
      <c r="BG78" s="485"/>
      <c r="BH78" s="485"/>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ht="13.5" hidden="1" customHeight="1" outlineLevel="1" x14ac:dyDescent="0.2">
      <c r="A79" s="114"/>
      <c r="B79" s="650"/>
      <c r="C79" s="651"/>
      <c r="D79" s="651"/>
      <c r="E79" s="651"/>
      <c r="F79" s="651"/>
      <c r="G79" s="651"/>
      <c r="H79" s="652" t="str">
        <f>IF(ISERROR(VLOOKUP($B79,項目定義!$B:$X,8,FALSE)),"",VLOOKUP($B79,項目定義!$B:$X,8,FALSE))</f>
        <v/>
      </c>
      <c r="I79" s="653"/>
      <c r="J79" s="653"/>
      <c r="K79" s="653"/>
      <c r="L79" s="653"/>
      <c r="M79" s="654"/>
      <c r="N79" s="841" t="str">
        <f>IF($H79="","",VLOOKUP($B79,項目定義!$B:$X,12,FALSE))</f>
        <v/>
      </c>
      <c r="O79" s="656"/>
      <c r="P79" s="657" t="str">
        <f>IF($H79="","",VLOOKUP($B79,項目定義!$B:$X,16,FALSE))</f>
        <v/>
      </c>
      <c r="Q79" s="658"/>
      <c r="R79" s="658"/>
      <c r="S79" s="657" t="str">
        <f>IF($H79="","",VLOOKUP($B79,項目定義!$B:$X,15,FALSE))</f>
        <v/>
      </c>
      <c r="T79" s="658"/>
      <c r="U79" s="659"/>
      <c r="V79" s="660"/>
      <c r="W79" s="661"/>
      <c r="X79" s="662"/>
      <c r="Y79" s="662"/>
      <c r="Z79" s="663" t="str">
        <f>IF($X79="","",VLOOKUP($B79,項目定義!$B:$X,18,FALSE))</f>
        <v/>
      </c>
      <c r="AA79" s="658"/>
      <c r="AB79" s="658"/>
      <c r="AC79" s="659"/>
      <c r="AD79" s="485"/>
      <c r="AE79" s="97"/>
      <c r="AF79" s="485"/>
      <c r="AG79" s="485"/>
      <c r="AH79" s="485"/>
      <c r="AI79" s="98"/>
      <c r="AJ79" s="98"/>
      <c r="AK79" s="485"/>
      <c r="AL79" s="485"/>
      <c r="AM79" s="485"/>
      <c r="AN79" s="485"/>
      <c r="AO79" s="485"/>
      <c r="AP79" s="485"/>
      <c r="AQ79" s="485"/>
      <c r="AR79" s="485"/>
      <c r="AS79" s="485"/>
      <c r="AT79" s="485"/>
      <c r="AU79" s="485"/>
      <c r="AV79" s="485"/>
      <c r="AW79" s="485"/>
      <c r="AX79" s="485"/>
      <c r="AY79" s="485"/>
      <c r="AZ79" s="485"/>
      <c r="BA79" s="485"/>
      <c r="BB79" s="485"/>
      <c r="BC79" s="485"/>
      <c r="BD79" s="485"/>
      <c r="BE79" s="485"/>
      <c r="BF79" s="485"/>
      <c r="BG79" s="485"/>
      <c r="BH79" s="485"/>
      <c r="BI79" s="9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486" t="s">
        <v>406</v>
      </c>
      <c r="B80" s="487"/>
      <c r="C80" s="487"/>
      <c r="D80" s="487"/>
      <c r="E80" s="487"/>
      <c r="F80" s="487"/>
      <c r="G80" s="487"/>
      <c r="H80" s="290"/>
      <c r="I80" s="290"/>
      <c r="J80" s="290"/>
      <c r="K80" s="290"/>
      <c r="L80" s="290"/>
      <c r="M80" s="290"/>
      <c r="N80" s="290"/>
      <c r="O80" s="290"/>
      <c r="P80" s="290"/>
      <c r="Q80" s="290"/>
      <c r="R80" s="290"/>
      <c r="S80" s="290"/>
      <c r="T80" s="290"/>
      <c r="U80" s="290"/>
      <c r="V80" s="290"/>
      <c r="W80" s="290"/>
      <c r="X80" s="290"/>
      <c r="Y80" s="290"/>
      <c r="Z80" s="290"/>
      <c r="AA80" s="487"/>
      <c r="AB80" s="487"/>
      <c r="AC80" s="487"/>
      <c r="AD80" s="487"/>
      <c r="AE80" s="487"/>
      <c r="AF80" s="487"/>
      <c r="AG80" s="487"/>
      <c r="AH80" s="487"/>
      <c r="AI80" s="487"/>
      <c r="AJ80" s="487"/>
      <c r="AK80" s="487"/>
      <c r="AL80" s="487"/>
      <c r="AM80" s="487"/>
      <c r="AN80" s="487"/>
      <c r="AO80" s="487"/>
      <c r="AP80" s="487"/>
      <c r="AQ80" s="487"/>
      <c r="AR80" s="487"/>
      <c r="AS80" s="487"/>
      <c r="AT80" s="487"/>
      <c r="AU80" s="487"/>
      <c r="AV80" s="487"/>
      <c r="AW80" s="487"/>
      <c r="AX80" s="487"/>
      <c r="AY80" s="487"/>
      <c r="AZ80" s="487"/>
      <c r="BA80" s="487"/>
      <c r="BB80" s="487"/>
      <c r="BC80" s="487"/>
      <c r="BD80" s="487"/>
      <c r="BE80" s="487"/>
      <c r="BF80" s="487"/>
      <c r="BG80" s="487"/>
      <c r="BH80" s="487"/>
      <c r="BI80" s="28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1" t="s">
        <v>101</v>
      </c>
      <c r="B81" s="877"/>
      <c r="C81" s="878"/>
      <c r="D81" s="878"/>
      <c r="E81" s="878"/>
      <c r="F81" s="878"/>
      <c r="G81" s="878"/>
      <c r="H81" s="878"/>
      <c r="I81" s="878"/>
      <c r="J81" s="878"/>
      <c r="K81" s="878"/>
      <c r="L81" s="878"/>
      <c r="M81" s="878"/>
      <c r="N81" s="878"/>
      <c r="O81" s="878"/>
      <c r="P81" s="878"/>
      <c r="Q81" s="878"/>
      <c r="R81" s="878"/>
      <c r="S81" s="878"/>
      <c r="T81" s="878"/>
      <c r="U81" s="879"/>
      <c r="V81" s="880"/>
      <c r="W81" s="881"/>
      <c r="X81" s="881"/>
      <c r="Y81" s="881"/>
      <c r="Z81" s="881"/>
      <c r="AA81" s="881"/>
      <c r="AB81" s="881"/>
      <c r="AC81" s="881"/>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102</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125</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126</v>
      </c>
      <c r="B84" s="867"/>
      <c r="C84" s="868"/>
      <c r="D84" s="868"/>
      <c r="E84" s="868"/>
      <c r="F84" s="868"/>
      <c r="G84" s="868"/>
      <c r="H84" s="868"/>
      <c r="I84" s="868"/>
      <c r="J84" s="868"/>
      <c r="K84" s="868"/>
      <c r="L84" s="868"/>
      <c r="M84" s="868"/>
      <c r="N84" s="868"/>
      <c r="O84" s="868"/>
      <c r="P84" s="868"/>
      <c r="Q84" s="868"/>
      <c r="R84" s="868"/>
      <c r="S84" s="868"/>
      <c r="T84" s="868"/>
      <c r="U84" s="869"/>
      <c r="V84" s="870"/>
      <c r="W84" s="871"/>
      <c r="X84" s="871"/>
      <c r="Y84" s="871"/>
      <c r="Z84" s="871"/>
      <c r="AA84" s="871"/>
      <c r="AB84" s="871"/>
      <c r="AC84" s="871"/>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112" t="s">
        <v>127</v>
      </c>
      <c r="B85" s="872"/>
      <c r="C85" s="873"/>
      <c r="D85" s="873"/>
      <c r="E85" s="873"/>
      <c r="F85" s="873"/>
      <c r="G85" s="873"/>
      <c r="H85" s="873"/>
      <c r="I85" s="873"/>
      <c r="J85" s="873"/>
      <c r="K85" s="873"/>
      <c r="L85" s="873"/>
      <c r="M85" s="873"/>
      <c r="N85" s="873"/>
      <c r="O85" s="873"/>
      <c r="P85" s="873"/>
      <c r="Q85" s="873"/>
      <c r="R85" s="873"/>
      <c r="S85" s="873"/>
      <c r="T85" s="873"/>
      <c r="U85" s="874"/>
      <c r="V85" s="875"/>
      <c r="W85" s="760"/>
      <c r="X85" s="760"/>
      <c r="Y85" s="760"/>
      <c r="Z85" s="760"/>
      <c r="AA85" s="760"/>
      <c r="AB85" s="760"/>
      <c r="AC85" s="876"/>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4"/>
      <c r="BL86" s="764"/>
      <c r="BM86" s="764"/>
      <c r="BN86" s="764"/>
      <c r="BO86" s="764"/>
      <c r="BP86" s="764"/>
      <c r="BQ86" s="764"/>
      <c r="BR86" s="764"/>
      <c r="BS86" s="764"/>
      <c r="BT86" s="764"/>
      <c r="BU86" s="764"/>
      <c r="BV86" s="764"/>
      <c r="BW86" s="764"/>
      <c r="BX86" s="764"/>
      <c r="BY86" s="764"/>
      <c r="BZ86" s="764"/>
      <c r="CA86" s="764"/>
      <c r="CB86" s="764"/>
      <c r="CC86" s="764"/>
      <c r="CD86" s="764"/>
      <c r="CE86" s="764"/>
      <c r="CF86" s="764"/>
      <c r="CG86" s="764"/>
      <c r="CH86" s="764"/>
      <c r="CI86" s="765"/>
      <c r="CJ86" s="765"/>
      <c r="CK86" s="765"/>
      <c r="CL86" s="765"/>
      <c r="CM86" s="765"/>
      <c r="CN86" s="765"/>
      <c r="CO86" s="765"/>
      <c r="CP86" s="765"/>
      <c r="CQ86" s="765"/>
      <c r="CR86" s="765"/>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64"/>
      <c r="BL87" s="764"/>
      <c r="BM87" s="764"/>
      <c r="BN87" s="764"/>
      <c r="BO87" s="764"/>
      <c r="BP87" s="764"/>
      <c r="BQ87" s="764"/>
      <c r="BR87" s="764"/>
      <c r="BS87" s="764"/>
      <c r="BT87" s="764"/>
      <c r="BU87" s="764"/>
      <c r="BV87" s="764"/>
      <c r="BW87" s="764"/>
      <c r="BX87" s="764"/>
      <c r="BY87" s="764"/>
      <c r="BZ87" s="764"/>
      <c r="CA87" s="764"/>
      <c r="CB87" s="764"/>
      <c r="CC87" s="764"/>
      <c r="CD87" s="764"/>
      <c r="CE87" s="764"/>
      <c r="CF87" s="764"/>
      <c r="CG87" s="764"/>
      <c r="CH87" s="764"/>
      <c r="CI87" s="765"/>
      <c r="CJ87" s="765"/>
      <c r="CK87" s="765"/>
      <c r="CL87" s="765"/>
      <c r="CM87" s="765"/>
      <c r="CN87" s="765"/>
      <c r="CO87" s="765"/>
      <c r="CP87" s="765"/>
      <c r="CQ87" s="765"/>
      <c r="CR87" s="765"/>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c r="BK92" s="765"/>
      <c r="BL92" s="765"/>
      <c r="BM92" s="765"/>
      <c r="BN92" s="765"/>
      <c r="BO92" s="765"/>
      <c r="BP92" s="765"/>
      <c r="BQ92" s="765"/>
      <c r="BR92" s="765"/>
      <c r="BS92" s="765"/>
      <c r="BT92" s="765"/>
      <c r="BU92" s="765"/>
      <c r="BV92" s="765"/>
      <c r="BW92" s="765"/>
      <c r="BX92" s="765"/>
      <c r="BY92" s="765"/>
      <c r="BZ92" s="765"/>
      <c r="CA92" s="765"/>
      <c r="CB92" s="765"/>
      <c r="CC92" s="765"/>
      <c r="CD92" s="765"/>
      <c r="CE92" s="765"/>
      <c r="CF92" s="765"/>
      <c r="CG92" s="765"/>
      <c r="CH92" s="765"/>
      <c r="CI92" s="765"/>
      <c r="CJ92" s="765"/>
      <c r="CK92" s="765"/>
      <c r="CL92" s="765"/>
      <c r="CM92" s="765"/>
      <c r="CN92" s="765"/>
      <c r="CO92" s="765"/>
      <c r="CP92" s="765"/>
      <c r="CQ92" s="765"/>
      <c r="CR92" s="765"/>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c r="BK93" s="765"/>
      <c r="BL93" s="765"/>
      <c r="BM93" s="765"/>
      <c r="BN93" s="765"/>
      <c r="BO93" s="765"/>
      <c r="BP93" s="765"/>
      <c r="BQ93" s="765"/>
      <c r="BR93" s="765"/>
      <c r="BS93" s="765"/>
      <c r="BT93" s="765"/>
      <c r="BU93" s="765"/>
      <c r="BV93" s="765"/>
      <c r="BW93" s="765"/>
      <c r="BX93" s="765"/>
      <c r="BY93" s="765"/>
      <c r="BZ93" s="765"/>
      <c r="CA93" s="765"/>
      <c r="CB93" s="765"/>
      <c r="CC93" s="765"/>
      <c r="CD93" s="765"/>
      <c r="CE93" s="765"/>
      <c r="CF93" s="765"/>
      <c r="CG93" s="765"/>
      <c r="CH93" s="765"/>
      <c r="CI93" s="765"/>
      <c r="CJ93" s="765"/>
      <c r="CK93" s="765"/>
      <c r="CL93" s="765"/>
      <c r="CM93" s="765"/>
      <c r="CN93" s="765"/>
      <c r="CO93" s="765"/>
      <c r="CP93" s="765"/>
      <c r="CQ93" s="765"/>
      <c r="CR93" s="765"/>
    </row>
    <row r="94" spans="1:96" s="24" customFormat="1" ht="13.5" customHeight="1" x14ac:dyDescent="0.2">
      <c r="A94" s="37"/>
      <c r="B94" s="38"/>
      <c r="C94" s="38"/>
      <c r="D94" s="38"/>
      <c r="E94" s="38"/>
      <c r="F94" s="38"/>
      <c r="G94" s="38"/>
      <c r="H94" s="38"/>
      <c r="I94" s="39"/>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x14ac:dyDescent="0.2">
      <c r="A95" s="31"/>
      <c r="B95" s="394"/>
      <c r="C95" s="394"/>
      <c r="D95" s="394"/>
      <c r="E95" s="394"/>
      <c r="F95" s="394"/>
      <c r="G95" s="394"/>
      <c r="H95" s="394"/>
      <c r="I95" s="28"/>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16" zoomScaleNormal="100" workbookViewId="0">
      <selection activeCell="H32" sqref="H32:Q3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1131</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1131</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1139</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1132</v>
      </c>
      <c r="F5" s="9"/>
      <c r="G5" s="488"/>
      <c r="H5" s="488"/>
      <c r="I5" s="488"/>
      <c r="J5" s="488"/>
      <c r="K5" s="488"/>
      <c r="L5" s="488"/>
      <c r="M5" s="488"/>
      <c r="N5" s="488"/>
      <c r="O5" s="488"/>
      <c r="P5" s="488"/>
      <c r="Q5" s="488"/>
      <c r="R5" s="488"/>
      <c r="S5" s="488"/>
      <c r="T5" s="488"/>
      <c r="U5" s="11"/>
      <c r="V5" s="488"/>
      <c r="W5" s="488"/>
      <c r="X5" s="488"/>
      <c r="Y5" s="488"/>
      <c r="Z5" s="488"/>
      <c r="AA5" s="488"/>
      <c r="AB5" s="488"/>
      <c r="AC5" s="488"/>
      <c r="AD5" s="488"/>
      <c r="AE5" s="488"/>
      <c r="AF5" s="488"/>
      <c r="AG5" s="488"/>
      <c r="AH5" s="488"/>
      <c r="AI5" s="488"/>
      <c r="AJ5" s="488"/>
      <c r="AK5" s="488"/>
      <c r="AL5" s="488"/>
      <c r="AM5" s="488"/>
      <c r="AN5" s="488"/>
      <c r="AO5" s="488"/>
      <c r="AP5" s="488"/>
      <c r="AQ5" s="488"/>
      <c r="AR5" s="488"/>
      <c r="AS5" s="488"/>
      <c r="AT5" s="488"/>
      <c r="AU5" s="488"/>
      <c r="AV5" s="488"/>
      <c r="AW5" s="488"/>
      <c r="AX5" s="488"/>
      <c r="AY5" s="488"/>
      <c r="AZ5" s="488"/>
      <c r="BA5" s="488"/>
      <c r="BB5" s="488"/>
      <c r="BC5" s="488"/>
      <c r="BD5" s="488"/>
      <c r="BE5" s="488"/>
      <c r="BF5" s="488"/>
      <c r="BG5" s="488"/>
      <c r="BH5" s="48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80"/>
      <c r="Y12" s="480"/>
      <c r="Z12" s="480"/>
      <c r="AA12" s="480"/>
      <c r="AB12" s="480"/>
      <c r="AC12" s="48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80"/>
      <c r="Y13" s="480"/>
      <c r="Z13" s="480"/>
      <c r="AA13" s="480"/>
      <c r="AB13" s="480"/>
      <c r="AC13" s="48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80"/>
      <c r="Y14" s="480"/>
      <c r="Z14" s="480"/>
      <c r="AA14" s="480"/>
      <c r="AB14" s="480"/>
      <c r="AC14" s="48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80"/>
      <c r="Y15" s="480"/>
      <c r="Z15" s="480"/>
      <c r="AA15" s="480"/>
      <c r="AB15" s="480"/>
      <c r="AC15" s="48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80"/>
      <c r="Y16" s="480"/>
      <c r="Z16" s="480"/>
      <c r="AA16" s="480"/>
      <c r="AB16" s="480"/>
      <c r="AC16" s="48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80"/>
      <c r="Y17" s="480"/>
      <c r="Z17" s="480"/>
      <c r="AA17" s="480"/>
      <c r="AB17" s="480"/>
      <c r="AC17" s="48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80"/>
      <c r="Y18" s="480"/>
      <c r="Z18" s="480"/>
      <c r="AA18" s="480"/>
      <c r="AB18" s="480"/>
      <c r="AC18" s="48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80"/>
      <c r="Y19" s="480"/>
      <c r="Z19" s="480"/>
      <c r="AA19" s="480"/>
      <c r="AB19" s="480"/>
      <c r="AC19" s="48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80"/>
      <c r="Y20" s="480"/>
      <c r="Z20" s="480"/>
      <c r="AA20" s="480"/>
      <c r="AB20" s="480"/>
      <c r="AC20" s="48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80"/>
      <c r="Y21" s="480"/>
      <c r="Z21" s="480"/>
      <c r="AA21" s="480"/>
      <c r="AB21" s="480"/>
      <c r="AC21" s="48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80"/>
      <c r="Y22" s="480"/>
      <c r="Z22" s="480"/>
      <c r="AA22" s="480"/>
      <c r="AB22" s="480"/>
      <c r="AC22" s="480"/>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1008</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1193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1194</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1195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1009</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EPJ</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1010</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EPJ2</v>
      </c>
      <c r="Y46" s="641"/>
      <c r="Z46" s="904"/>
      <c r="AA46" s="896"/>
      <c r="AB46" s="648"/>
      <c r="AC46" s="823"/>
      <c r="AD46" s="485"/>
      <c r="AE46" s="97"/>
      <c r="AF46" s="485"/>
      <c r="AG46" s="98"/>
      <c r="AH46" s="485"/>
      <c r="AI46" s="485"/>
      <c r="AJ46" s="485"/>
      <c r="AK46" s="485"/>
      <c r="AL46" s="485"/>
      <c r="AM46" s="485"/>
      <c r="AN46" s="485"/>
      <c r="AO46" s="485"/>
      <c r="AP46" s="485"/>
      <c r="AQ46" s="98"/>
      <c r="AR46" s="485"/>
      <c r="AS46" s="485"/>
      <c r="AT46" s="485"/>
      <c r="AU46" s="485"/>
      <c r="AV46" s="485"/>
      <c r="AW46" s="485"/>
      <c r="AX46" s="485"/>
      <c r="AY46" s="485"/>
      <c r="AZ46" s="485"/>
      <c r="BA46" s="485"/>
      <c r="BB46" s="485"/>
      <c r="BC46" s="485"/>
      <c r="BD46" s="485"/>
      <c r="BE46" s="485"/>
      <c r="BF46" s="485"/>
      <c r="BG46" s="485"/>
      <c r="BH46" s="48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1011</v>
      </c>
      <c r="C47" s="746"/>
      <c r="D47" s="746"/>
      <c r="E47" s="746"/>
      <c r="F47" s="746"/>
      <c r="G47" s="746"/>
      <c r="H47" s="861" t="str">
        <f>IF(ISERROR(VLOOKUP($B47,項目定義!$B:$X,8,FALSE)),"",VLOOKUP($B47,項目定義!$B:$X,8,FALSE))</f>
        <v>製版・案件名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9:ALL OK</v>
      </c>
      <c r="V47" s="865"/>
      <c r="W47" s="866"/>
      <c r="X47" s="827" t="str">
        <f>IF($H47="","",VLOOKUP($B47,項目定義!$B:$X,20,FALSE))&amp;""</f>
        <v>EPJ3</v>
      </c>
      <c r="Y47" s="641"/>
      <c r="Z47" s="904"/>
      <c r="AA47" s="896"/>
      <c r="AB47" s="648"/>
      <c r="AC47" s="823"/>
      <c r="AD47" s="485"/>
      <c r="AE47" s="97"/>
      <c r="AF47" s="485"/>
      <c r="AG47" s="98"/>
      <c r="AH47" s="485"/>
      <c r="AI47" s="485"/>
      <c r="AJ47" s="485"/>
      <c r="AK47" s="485"/>
      <c r="AL47" s="485"/>
      <c r="AM47" s="485"/>
      <c r="AN47" s="485"/>
      <c r="AO47" s="485"/>
      <c r="AP47" s="485"/>
      <c r="AQ47" s="98"/>
      <c r="AR47" s="485"/>
      <c r="AS47" s="485"/>
      <c r="AT47" s="485"/>
      <c r="AU47" s="485"/>
      <c r="AV47" s="485"/>
      <c r="AW47" s="485"/>
      <c r="AX47" s="485"/>
      <c r="AY47" s="485"/>
      <c r="AZ47" s="485"/>
      <c r="BA47" s="485"/>
      <c r="BB47" s="485"/>
      <c r="BC47" s="485"/>
      <c r="BD47" s="485"/>
      <c r="BE47" s="485"/>
      <c r="BF47" s="485"/>
      <c r="BG47" s="485"/>
      <c r="BH47" s="48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1197</v>
      </c>
      <c r="B48" s="813" t="s">
        <v>1196</v>
      </c>
      <c r="C48" s="746"/>
      <c r="D48" s="746"/>
      <c r="E48" s="746"/>
      <c r="F48" s="746"/>
      <c r="G48" s="746"/>
      <c r="H48" s="897" t="str">
        <f>IF(ISERROR(VLOOKUP($B48,項目定義!$B:$X,8,FALSE)),"",VLOOKUP($B48,項目定義!$B:$X,8,FALSE))</f>
        <v>社員名</v>
      </c>
      <c r="I48" s="898"/>
      <c r="J48" s="898"/>
      <c r="K48" s="898"/>
      <c r="L48" s="898"/>
      <c r="M48" s="899"/>
      <c r="N48" s="900" t="str">
        <f>IF($H48="","",VLOOKUP($B48,項目定義!$B:$X,11,FALSE))</f>
        <v>1 :text</v>
      </c>
      <c r="O48" s="901"/>
      <c r="P48" s="902"/>
      <c r="Q48" s="841">
        <f>IF($H48="","",VLOOKUP($B48,項目定義!$B:$X,12,FALSE))</f>
        <v>62</v>
      </c>
      <c r="R48" s="656"/>
      <c r="S48" s="841">
        <f>IF($H48="","",VLOOKUP($B48,項目定義!$B:$X,12,FALSE))</f>
        <v>62</v>
      </c>
      <c r="T48" s="656"/>
      <c r="U48" s="900" t="str">
        <f>IF($H48="","",VLOOKUP($B48,項目定義!$B:$X,13,FALSE))</f>
        <v>9:ALL OK</v>
      </c>
      <c r="V48" s="901"/>
      <c r="W48" s="902"/>
      <c r="X48" s="841" t="str">
        <f>IF($H48="","",VLOOKUP($B48,項目定義!$B:$X,20,FALSE))&amp;""</f>
        <v>SYA2</v>
      </c>
      <c r="Y48" s="655"/>
      <c r="Z48" s="903"/>
      <c r="AA48" s="896"/>
      <c r="AB48" s="648"/>
      <c r="AC48" s="823"/>
      <c r="AD48" s="485"/>
      <c r="AE48" s="97"/>
      <c r="AF48" s="485"/>
      <c r="AG48" s="98"/>
      <c r="AH48" s="485"/>
      <c r="AI48" s="485"/>
      <c r="AJ48" s="485"/>
      <c r="AK48" s="485"/>
      <c r="AL48" s="485"/>
      <c r="AM48" s="485"/>
      <c r="AN48" s="485"/>
      <c r="AO48" s="485"/>
      <c r="AP48" s="485"/>
      <c r="AQ48" s="98"/>
      <c r="AR48" s="485"/>
      <c r="AS48" s="485"/>
      <c r="AT48" s="485"/>
      <c r="AU48" s="485"/>
      <c r="AV48" s="485"/>
      <c r="AW48" s="485"/>
      <c r="AX48" s="485"/>
      <c r="AY48" s="485"/>
      <c r="AZ48" s="485"/>
      <c r="BA48" s="485"/>
      <c r="BB48" s="485"/>
      <c r="BC48" s="485"/>
      <c r="BD48" s="485"/>
      <c r="BE48" s="485"/>
      <c r="BF48" s="485"/>
      <c r="BG48" s="485"/>
      <c r="BH48" s="48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80" t="s">
        <v>100</v>
      </c>
      <c r="B50" s="80" t="s">
        <v>103</v>
      </c>
      <c r="C50" s="81"/>
      <c r="D50" s="81"/>
      <c r="E50" s="81"/>
      <c r="F50" s="81"/>
      <c r="G50" s="83"/>
      <c r="H50" s="85" t="s">
        <v>104</v>
      </c>
      <c r="I50" s="86"/>
      <c r="J50" s="86"/>
      <c r="K50" s="86"/>
      <c r="L50" s="86"/>
      <c r="M50" s="87"/>
      <c r="N50" s="781" t="s">
        <v>107</v>
      </c>
      <c r="O50" s="782"/>
      <c r="P50" s="781" t="s">
        <v>115</v>
      </c>
      <c r="Q50" s="783"/>
      <c r="R50" s="783"/>
      <c r="S50" s="781" t="s">
        <v>116</v>
      </c>
      <c r="T50" s="783"/>
      <c r="U50" s="782"/>
      <c r="V50" s="683" t="s">
        <v>142</v>
      </c>
      <c r="W50" s="684"/>
      <c r="X50" s="762" t="s">
        <v>123</v>
      </c>
      <c r="Y50" s="684"/>
      <c r="Z50" s="783" t="s">
        <v>124</v>
      </c>
      <c r="AA50" s="783"/>
      <c r="AB50" s="783"/>
      <c r="AC50" s="782"/>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78"/>
      <c r="BL50" s="478"/>
      <c r="BM50" s="478"/>
      <c r="BN50" s="478"/>
      <c r="BO50" s="478"/>
      <c r="BP50" s="478"/>
      <c r="BQ50" s="478"/>
      <c r="BR50" s="478"/>
      <c r="BS50" s="478"/>
      <c r="BT50" s="478"/>
      <c r="BU50" s="478"/>
      <c r="BV50" s="478"/>
      <c r="BW50" s="478"/>
      <c r="BX50" s="478"/>
      <c r="BY50" s="478"/>
      <c r="BZ50" s="478"/>
      <c r="CA50" s="478"/>
      <c r="CB50" s="478"/>
      <c r="CC50" s="478"/>
      <c r="CD50" s="478"/>
      <c r="CE50" s="478"/>
      <c r="CF50" s="478"/>
      <c r="CG50" s="478"/>
      <c r="CH50" s="478"/>
    </row>
    <row r="51" spans="1:96" s="24" customFormat="1" ht="13.5" customHeight="1" x14ac:dyDescent="0.2">
      <c r="A51" s="113" t="s">
        <v>101</v>
      </c>
      <c r="B51" s="636" t="s">
        <v>1009</v>
      </c>
      <c r="C51" s="637"/>
      <c r="D51" s="637"/>
      <c r="E51" s="637"/>
      <c r="F51" s="637"/>
      <c r="G51" s="637"/>
      <c r="H51" s="638" t="s">
        <v>1012</v>
      </c>
      <c r="I51" s="639"/>
      <c r="J51" s="639"/>
      <c r="K51" s="639"/>
      <c r="L51" s="639"/>
      <c r="M51" s="640"/>
      <c r="N51" s="641">
        <f>IF($H51="","",VLOOKUP($B51,項目定義!$B:$X,12,FALSE))</f>
        <v>10</v>
      </c>
      <c r="O51" s="642"/>
      <c r="P51" s="643" t="str">
        <f>IF($H51="","",VLOOKUP($B51,項目定義!$B:$X,16,FALSE))</f>
        <v>1:中央</v>
      </c>
      <c r="Q51" s="644"/>
      <c r="R51" s="644"/>
      <c r="S51" s="643" t="str">
        <f>IF($H51="","",VLOOKUP($B51,項目定義!$B:$X,15,FALSE))</f>
        <v>0:なし</v>
      </c>
      <c r="T51" s="644"/>
      <c r="U51" s="645"/>
      <c r="V51" s="890"/>
      <c r="W51" s="891"/>
      <c r="X51" s="808"/>
      <c r="Y51" s="892"/>
      <c r="Z51" s="649" t="str">
        <f>IF($X51="","",VLOOKUP($B51,項目定義!$B:$X,18,FALSE))</f>
        <v/>
      </c>
      <c r="AA51" s="644"/>
      <c r="AB51" s="644"/>
      <c r="AC51" s="645"/>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813" t="s">
        <v>1010</v>
      </c>
      <c r="C52" s="746"/>
      <c r="D52" s="746"/>
      <c r="E52" s="746"/>
      <c r="F52" s="746"/>
      <c r="G52" s="746"/>
      <c r="H52" s="638" t="str">
        <f>IF(ISERROR(VLOOKUP($B52,項目定義!$B:$X,8,FALSE)),"",VLOOKUP($B52,項目定義!$B:$X,8,FALSE))</f>
        <v>枝番ナンバ</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646"/>
      <c r="W52" s="647"/>
      <c r="X52" s="648"/>
      <c r="Y52" s="648"/>
      <c r="Z52" s="649" t="str">
        <f>IF($X52="","",VLOOKUP($B52,項目定義!$B:$X,18,FALSE))</f>
        <v/>
      </c>
      <c r="AA52" s="644"/>
      <c r="AB52" s="644"/>
      <c r="AC52" s="645"/>
      <c r="AD52" s="485"/>
      <c r="AE52" s="97"/>
      <c r="AF52" s="485"/>
      <c r="AG52" s="485"/>
      <c r="AH52" s="485"/>
      <c r="AI52" s="98"/>
      <c r="AJ52" s="98"/>
      <c r="AK52" s="485"/>
      <c r="AL52" s="485"/>
      <c r="AM52" s="485"/>
      <c r="AN52" s="485"/>
      <c r="AO52" s="485"/>
      <c r="AP52" s="485"/>
      <c r="AQ52" s="485"/>
      <c r="AR52" s="485"/>
      <c r="AS52" s="485"/>
      <c r="AT52" s="485"/>
      <c r="AU52" s="485"/>
      <c r="AV52" s="485"/>
      <c r="AW52" s="485"/>
      <c r="AX52" s="485"/>
      <c r="AY52" s="485"/>
      <c r="AZ52" s="485"/>
      <c r="BA52" s="485"/>
      <c r="BB52" s="485"/>
      <c r="BC52" s="485"/>
      <c r="BD52" s="485"/>
      <c r="BE52" s="485"/>
      <c r="BF52" s="485"/>
      <c r="BG52" s="485"/>
      <c r="BH52" s="485"/>
      <c r="BI52" s="99"/>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3" t="s">
        <v>125</v>
      </c>
      <c r="B53" s="813" t="s">
        <v>1011</v>
      </c>
      <c r="C53" s="746"/>
      <c r="D53" s="746"/>
      <c r="E53" s="746"/>
      <c r="F53" s="746"/>
      <c r="G53" s="746"/>
      <c r="H53" s="638" t="str">
        <f>IF(ISERROR(VLOOKUP($B53,項目定義!$B:$X,8,FALSE)),"",VLOOKUP($B53,項目定義!$B:$X,8,FALSE))</f>
        <v>製版・案件名</v>
      </c>
      <c r="I53" s="639"/>
      <c r="J53" s="639"/>
      <c r="K53" s="639"/>
      <c r="L53" s="639"/>
      <c r="M53" s="640"/>
      <c r="N53" s="641">
        <f>IF($H53="","",VLOOKUP($B53,項目定義!$B:$X,12,FALSE))</f>
        <v>62</v>
      </c>
      <c r="O53" s="642"/>
      <c r="P53" s="643" t="str">
        <f>IF($H53="","",VLOOKUP($B53,項目定義!$B:$X,16,FALSE))</f>
        <v>0:左寄せ</v>
      </c>
      <c r="Q53" s="644"/>
      <c r="R53" s="644"/>
      <c r="S53" s="643" t="str">
        <f>IF($H53="","",VLOOKUP($B53,項目定義!$B:$X,15,FALSE))</f>
        <v>0:なし</v>
      </c>
      <c r="T53" s="644"/>
      <c r="U53" s="645"/>
      <c r="V53" s="646"/>
      <c r="W53" s="647"/>
      <c r="X53" s="648"/>
      <c r="Y53" s="648"/>
      <c r="Z53" s="649" t="str">
        <f>IF($X53="","",VLOOKUP($B53,項目定義!$B:$X,18,FALSE))</f>
        <v/>
      </c>
      <c r="AA53" s="644"/>
      <c r="AB53" s="644"/>
      <c r="AC53" s="645"/>
      <c r="AD53" s="485"/>
      <c r="AE53" s="97"/>
      <c r="AF53" s="485"/>
      <c r="AG53" s="485"/>
      <c r="AH53" s="485"/>
      <c r="AI53" s="98"/>
      <c r="AJ53" s="98"/>
      <c r="AK53" s="485"/>
      <c r="AL53" s="485"/>
      <c r="AM53" s="485"/>
      <c r="AN53" s="485"/>
      <c r="AO53" s="485"/>
      <c r="AP53" s="485"/>
      <c r="AQ53" s="485"/>
      <c r="AR53" s="485"/>
      <c r="AS53" s="485"/>
      <c r="AT53" s="485"/>
      <c r="AU53" s="485"/>
      <c r="AV53" s="485"/>
      <c r="AW53" s="485"/>
      <c r="AX53" s="485"/>
      <c r="AY53" s="485"/>
      <c r="AZ53" s="485"/>
      <c r="BA53" s="485"/>
      <c r="BB53" s="485"/>
      <c r="BC53" s="485"/>
      <c r="BD53" s="485"/>
      <c r="BE53" s="485"/>
      <c r="BF53" s="485"/>
      <c r="BG53" s="485"/>
      <c r="BH53" s="485"/>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3" t="s">
        <v>126</v>
      </c>
      <c r="B54" s="813" t="s">
        <v>904</v>
      </c>
      <c r="C54" s="746"/>
      <c r="D54" s="746"/>
      <c r="E54" s="746"/>
      <c r="F54" s="746"/>
      <c r="G54" s="746"/>
      <c r="H54" s="638" t="str">
        <f>IF(ISERROR(VLOOKUP($B54,項目定義!$B:$X,8,FALSE)),"",VLOOKUP($B54,項目定義!$B:$X,8,FALSE))</f>
        <v>社員名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85"/>
      <c r="AE54" s="97"/>
      <c r="AF54" s="485"/>
      <c r="AG54" s="485"/>
      <c r="AH54" s="485"/>
      <c r="AI54" s="98"/>
      <c r="AJ54" s="98"/>
      <c r="AK54" s="485"/>
      <c r="AL54" s="485"/>
      <c r="AM54" s="485"/>
      <c r="AN54" s="485"/>
      <c r="AO54" s="485"/>
      <c r="AP54" s="485"/>
      <c r="AQ54" s="485"/>
      <c r="AR54" s="485"/>
      <c r="AS54" s="485"/>
      <c r="AT54" s="485"/>
      <c r="AU54" s="485"/>
      <c r="AV54" s="485"/>
      <c r="AW54" s="485"/>
      <c r="AX54" s="485"/>
      <c r="AY54" s="485"/>
      <c r="AZ54" s="485"/>
      <c r="BA54" s="485"/>
      <c r="BB54" s="485"/>
      <c r="BC54" s="485"/>
      <c r="BD54" s="485"/>
      <c r="BE54" s="485"/>
      <c r="BF54" s="485"/>
      <c r="BG54" s="485"/>
      <c r="BH54" s="485"/>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127</v>
      </c>
      <c r="B55" s="813" t="s">
        <v>1134</v>
      </c>
      <c r="C55" s="746"/>
      <c r="D55" s="746"/>
      <c r="E55" s="746"/>
      <c r="F55" s="746"/>
      <c r="G55" s="746"/>
      <c r="H55" s="638" t="str">
        <f>IF(ISERROR(VLOOKUP($B55,項目定義!$B:$X,8,FALSE)),"",VLOOKUP($B55,項目定義!$B:$X,8,FALSE))</f>
        <v>定時内時間</v>
      </c>
      <c r="I55" s="639"/>
      <c r="J55" s="639"/>
      <c r="K55" s="639"/>
      <c r="L55" s="639"/>
      <c r="M55" s="640"/>
      <c r="N55" s="641">
        <f>IF($H55="","",VLOOKUP($B55,項目定義!$B:$X,12,FALSE))</f>
        <v>54</v>
      </c>
      <c r="O55" s="642"/>
      <c r="P55" s="643" t="str">
        <f>IF($H55="","",VLOOKUP($B55,項目定義!$B:$X,16,FALSE))</f>
        <v>0:左寄せ</v>
      </c>
      <c r="Q55" s="644"/>
      <c r="R55" s="644"/>
      <c r="S55" s="643" t="str">
        <f>IF($H55="","",VLOOKUP($B55,項目定義!$B:$X,15,FALSE))</f>
        <v>0:なし</v>
      </c>
      <c r="T55" s="644"/>
      <c r="U55" s="645"/>
      <c r="V55" s="646"/>
      <c r="W55" s="647"/>
      <c r="X55" s="648"/>
      <c r="Y55" s="648"/>
      <c r="Z55" s="649" t="str">
        <f>IF($X55="","",VLOOKUP($B55,項目定義!$B:$X,18,FALSE))</f>
        <v/>
      </c>
      <c r="AA55" s="644"/>
      <c r="AB55" s="644"/>
      <c r="AC55" s="645"/>
      <c r="AD55" s="485"/>
      <c r="AE55" s="97"/>
      <c r="AF55" s="485"/>
      <c r="AG55" s="485"/>
      <c r="AH55" s="485"/>
      <c r="AI55" s="98"/>
      <c r="AJ55" s="98"/>
      <c r="AK55" s="485"/>
      <c r="AL55" s="485"/>
      <c r="AM55" s="485"/>
      <c r="AN55" s="485"/>
      <c r="AO55" s="485"/>
      <c r="AP55" s="485"/>
      <c r="AQ55" s="485"/>
      <c r="AR55" s="485"/>
      <c r="AS55" s="485"/>
      <c r="AT55" s="485"/>
      <c r="AU55" s="485"/>
      <c r="AV55" s="485"/>
      <c r="AW55" s="485"/>
      <c r="AX55" s="485"/>
      <c r="AY55" s="485"/>
      <c r="AZ55" s="485"/>
      <c r="BA55" s="485"/>
      <c r="BB55" s="485"/>
      <c r="BC55" s="485"/>
      <c r="BD55" s="485"/>
      <c r="BE55" s="485"/>
      <c r="BF55" s="485"/>
      <c r="BG55" s="485"/>
      <c r="BH55" s="48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3" t="s">
        <v>128</v>
      </c>
      <c r="B56" s="813" t="s">
        <v>1135</v>
      </c>
      <c r="C56" s="746"/>
      <c r="D56" s="746"/>
      <c r="E56" s="746"/>
      <c r="F56" s="746"/>
      <c r="G56" s="746"/>
      <c r="H56" s="638" t="str">
        <f>IF(ISERROR(VLOOKUP($B56,項目定義!$B:$X,8,FALSE)),"",VLOOKUP($B56,項目定義!$B:$X,8,FALSE))</f>
        <v>定時外時間</v>
      </c>
      <c r="I56" s="639"/>
      <c r="J56" s="639"/>
      <c r="K56" s="639"/>
      <c r="L56" s="639"/>
      <c r="M56" s="640"/>
      <c r="N56" s="641">
        <f>IF($H56="","",VLOOKUP($B56,項目定義!$B:$X,12,FALSE))</f>
        <v>54</v>
      </c>
      <c r="O56" s="642"/>
      <c r="P56" s="643" t="str">
        <f>IF($H56="","",VLOOKUP($B56,項目定義!$B:$X,16,FALSE))</f>
        <v>0:左寄せ</v>
      </c>
      <c r="Q56" s="644"/>
      <c r="R56" s="644"/>
      <c r="S56" s="643" t="str">
        <f>IF($H56="","",VLOOKUP($B56,項目定義!$B:$X,15,FALSE))</f>
        <v>0:なし</v>
      </c>
      <c r="T56" s="644"/>
      <c r="U56" s="645"/>
      <c r="V56" s="646"/>
      <c r="W56" s="647"/>
      <c r="X56" s="648"/>
      <c r="Y56" s="648"/>
      <c r="Z56" s="649" t="str">
        <f>IF($X56="","",VLOOKUP($B56,項目定義!$B:$X,18,FALSE))</f>
        <v/>
      </c>
      <c r="AA56" s="644"/>
      <c r="AB56" s="644"/>
      <c r="AC56" s="645"/>
      <c r="AD56" s="485"/>
      <c r="AE56" s="97"/>
      <c r="AF56" s="485"/>
      <c r="AG56" s="485"/>
      <c r="AH56" s="485"/>
      <c r="AI56" s="98"/>
      <c r="AJ56" s="98"/>
      <c r="AK56" s="485"/>
      <c r="AL56" s="485"/>
      <c r="AM56" s="485"/>
      <c r="AN56" s="485"/>
      <c r="AO56" s="485"/>
      <c r="AP56" s="485"/>
      <c r="AQ56" s="485"/>
      <c r="AR56" s="485"/>
      <c r="AS56" s="485"/>
      <c r="AT56" s="485"/>
      <c r="AU56" s="485"/>
      <c r="AV56" s="485"/>
      <c r="AW56" s="485"/>
      <c r="AX56" s="485"/>
      <c r="AY56" s="485"/>
      <c r="AZ56" s="485"/>
      <c r="BA56" s="485"/>
      <c r="BB56" s="485"/>
      <c r="BC56" s="485"/>
      <c r="BD56" s="485"/>
      <c r="BE56" s="485"/>
      <c r="BF56" s="485"/>
      <c r="BG56" s="485"/>
      <c r="BH56" s="48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3" t="s">
        <v>129</v>
      </c>
      <c r="B57" s="813" t="s">
        <v>1133</v>
      </c>
      <c r="C57" s="746"/>
      <c r="D57" s="746"/>
      <c r="E57" s="746"/>
      <c r="F57" s="746"/>
      <c r="G57" s="746"/>
      <c r="H57" s="638" t="str">
        <f>IF(ISERROR(VLOOKUP($B57,項目定義!$B:$X,8,FALSE)),"",VLOOKUP($B57,項目定義!$B:$X,8,FALSE))</f>
        <v>社員別金額</v>
      </c>
      <c r="I57" s="639"/>
      <c r="J57" s="639"/>
      <c r="K57" s="639"/>
      <c r="L57" s="639"/>
      <c r="M57" s="640"/>
      <c r="N57" s="641">
        <f>IF($H57="","",VLOOKUP($B57,項目定義!$B:$X,12,FALSE))</f>
        <v>10</v>
      </c>
      <c r="O57" s="642"/>
      <c r="P57" s="643" t="str">
        <f>IF($H57="","",VLOOKUP($B57,項目定義!$B:$X,16,FALSE))</f>
        <v>2:右寄せ</v>
      </c>
      <c r="Q57" s="644"/>
      <c r="R57" s="644"/>
      <c r="S57" s="643" t="str">
        <f>IF($H57="","",VLOOKUP($B57,項目定義!$B:$X,15,FALSE))</f>
        <v>0:なし</v>
      </c>
      <c r="T57" s="644"/>
      <c r="U57" s="645"/>
      <c r="V57" s="646"/>
      <c r="W57" s="647"/>
      <c r="X57" s="648"/>
      <c r="Y57" s="648"/>
      <c r="Z57" s="649" t="str">
        <f>IF($X57="","",VLOOKUP($B57,項目定義!$B:$X,18,FALSE))</f>
        <v/>
      </c>
      <c r="AA57" s="644"/>
      <c r="AB57" s="644"/>
      <c r="AC57" s="645"/>
      <c r="AD57" s="485"/>
      <c r="AE57" s="97"/>
      <c r="AF57" s="485"/>
      <c r="AG57" s="485"/>
      <c r="AH57" s="485"/>
      <c r="AI57" s="98"/>
      <c r="AJ57" s="98"/>
      <c r="AK57" s="485"/>
      <c r="AL57" s="485"/>
      <c r="AM57" s="485"/>
      <c r="AN57" s="485"/>
      <c r="AO57" s="485"/>
      <c r="AP57" s="485"/>
      <c r="AQ57" s="485"/>
      <c r="AR57" s="485"/>
      <c r="AS57" s="485"/>
      <c r="AT57" s="485"/>
      <c r="AU57" s="485"/>
      <c r="AV57" s="485"/>
      <c r="AW57" s="485"/>
      <c r="AX57" s="485"/>
      <c r="AY57" s="485"/>
      <c r="AZ57" s="485"/>
      <c r="BA57" s="485"/>
      <c r="BB57" s="485"/>
      <c r="BC57" s="485"/>
      <c r="BD57" s="485"/>
      <c r="BE57" s="485"/>
      <c r="BF57" s="485"/>
      <c r="BG57" s="485"/>
      <c r="BH57" s="485"/>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t="s">
        <v>130</v>
      </c>
      <c r="B58" s="650" t="s">
        <v>1130</v>
      </c>
      <c r="C58" s="651"/>
      <c r="D58" s="651"/>
      <c r="E58" s="651"/>
      <c r="F58" s="651"/>
      <c r="G58" s="651"/>
      <c r="H58" s="652" t="str">
        <f>IF(ISERROR(VLOOKUP($B58,項目定義!$B:$X,8,FALSE)),"",VLOOKUP($B58,項目定義!$B:$X,8,FALSE))</f>
        <v>総時間</v>
      </c>
      <c r="I58" s="653"/>
      <c r="J58" s="653"/>
      <c r="K58" s="653"/>
      <c r="L58" s="653"/>
      <c r="M58" s="654"/>
      <c r="N58" s="655">
        <f>IF($H58="","",VLOOKUP($B58,項目定義!$B:$X,12,FALSE))</f>
        <v>54</v>
      </c>
      <c r="O58" s="656"/>
      <c r="P58" s="657" t="str">
        <f>IF($H58="","",VLOOKUP($B58,項目定義!$B:$X,16,FALSE))</f>
        <v>0:左寄せ</v>
      </c>
      <c r="Q58" s="658"/>
      <c r="R58" s="658"/>
      <c r="S58" s="657" t="str">
        <f>IF($H58="","",VLOOKUP($B58,項目定義!$B:$X,15,FALSE))</f>
        <v>0:なし</v>
      </c>
      <c r="T58" s="658"/>
      <c r="U58" s="659"/>
      <c r="V58" s="660"/>
      <c r="W58" s="661"/>
      <c r="X58" s="662"/>
      <c r="Y58" s="662"/>
      <c r="Z58" s="663" t="str">
        <f>IF($X58="","",VLOOKUP($B58,項目定義!$B:$X,18,FALSE))</f>
        <v/>
      </c>
      <c r="AA58" s="658"/>
      <c r="AB58" s="658"/>
      <c r="AC58" s="659"/>
      <c r="AD58" s="485"/>
      <c r="AE58" s="97"/>
      <c r="AF58" s="485"/>
      <c r="AG58" s="485"/>
      <c r="AH58" s="485"/>
      <c r="AI58" s="98"/>
      <c r="AJ58" s="98"/>
      <c r="AK58" s="485"/>
      <c r="AL58" s="485"/>
      <c r="AM58" s="485"/>
      <c r="AN58" s="485"/>
      <c r="AO58" s="485"/>
      <c r="AP58" s="485"/>
      <c r="AQ58" s="485"/>
      <c r="AR58" s="485"/>
      <c r="AS58" s="485"/>
      <c r="AT58" s="485"/>
      <c r="AU58" s="485"/>
      <c r="AV58" s="485"/>
      <c r="AW58" s="485"/>
      <c r="AX58" s="485"/>
      <c r="AY58" s="485"/>
      <c r="AZ58" s="485"/>
      <c r="BA58" s="485"/>
      <c r="BB58" s="485"/>
      <c r="BC58" s="485"/>
      <c r="BD58" s="485"/>
      <c r="BE58" s="485"/>
      <c r="BF58" s="485"/>
      <c r="BG58" s="485"/>
      <c r="BH58" s="48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877"/>
      <c r="C60" s="878"/>
      <c r="D60" s="878"/>
      <c r="E60" s="878"/>
      <c r="F60" s="878"/>
      <c r="G60" s="878"/>
      <c r="H60" s="878"/>
      <c r="I60" s="878"/>
      <c r="J60" s="878"/>
      <c r="K60" s="878"/>
      <c r="L60" s="878"/>
      <c r="M60" s="878"/>
      <c r="N60" s="878"/>
      <c r="O60" s="878"/>
      <c r="P60" s="878"/>
      <c r="Q60" s="878"/>
      <c r="R60" s="878"/>
      <c r="S60" s="878"/>
      <c r="T60" s="878"/>
      <c r="U60" s="879"/>
      <c r="V60" s="880"/>
      <c r="W60" s="881"/>
      <c r="X60" s="881"/>
      <c r="Y60" s="881"/>
      <c r="Z60" s="881"/>
      <c r="AA60" s="881"/>
      <c r="AB60" s="881"/>
      <c r="AC60" s="881"/>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2" t="s">
        <v>102</v>
      </c>
      <c r="B61" s="867"/>
      <c r="C61" s="868"/>
      <c r="D61" s="868"/>
      <c r="E61" s="868"/>
      <c r="F61" s="868"/>
      <c r="G61" s="868"/>
      <c r="H61" s="868"/>
      <c r="I61" s="868"/>
      <c r="J61" s="868"/>
      <c r="K61" s="868"/>
      <c r="L61" s="868"/>
      <c r="M61" s="868"/>
      <c r="N61" s="868"/>
      <c r="O61" s="868"/>
      <c r="P61" s="868"/>
      <c r="Q61" s="868"/>
      <c r="R61" s="868"/>
      <c r="S61" s="868"/>
      <c r="T61" s="868"/>
      <c r="U61" s="869"/>
      <c r="V61" s="870"/>
      <c r="W61" s="871"/>
      <c r="X61" s="871"/>
      <c r="Y61" s="871"/>
      <c r="Z61" s="871"/>
      <c r="AA61" s="871"/>
      <c r="AB61" s="871"/>
      <c r="AC61" s="893"/>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2" t="s">
        <v>125</v>
      </c>
      <c r="B62" s="867"/>
      <c r="C62" s="868"/>
      <c r="D62" s="868"/>
      <c r="E62" s="868"/>
      <c r="F62" s="868"/>
      <c r="G62" s="868"/>
      <c r="H62" s="868"/>
      <c r="I62" s="868"/>
      <c r="J62" s="868"/>
      <c r="K62" s="868"/>
      <c r="L62" s="868"/>
      <c r="M62" s="868"/>
      <c r="N62" s="868"/>
      <c r="O62" s="868"/>
      <c r="P62" s="868"/>
      <c r="Q62" s="868"/>
      <c r="R62" s="868"/>
      <c r="S62" s="868"/>
      <c r="T62" s="868"/>
      <c r="U62" s="869"/>
      <c r="V62" s="870"/>
      <c r="W62" s="871"/>
      <c r="X62" s="871"/>
      <c r="Y62" s="871"/>
      <c r="Z62" s="871"/>
      <c r="AA62" s="871"/>
      <c r="AB62" s="871"/>
      <c r="AC62" s="893"/>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486" t="s">
        <v>404</v>
      </c>
      <c r="B63" s="487"/>
      <c r="C63" s="487"/>
      <c r="D63" s="487"/>
      <c r="E63" s="487"/>
      <c r="F63" s="487"/>
      <c r="G63" s="487"/>
      <c r="H63" s="487"/>
      <c r="I63" s="487"/>
      <c r="J63" s="487"/>
      <c r="K63" s="487"/>
      <c r="L63" s="487"/>
      <c r="M63" s="487"/>
      <c r="N63" s="487"/>
      <c r="O63" s="487"/>
      <c r="P63" s="487"/>
      <c r="Q63" s="487"/>
      <c r="R63" s="487"/>
      <c r="S63" s="487"/>
      <c r="T63" s="487"/>
      <c r="U63" s="487"/>
      <c r="V63" s="487"/>
      <c r="W63" s="487"/>
      <c r="X63" s="487"/>
      <c r="Y63" s="487"/>
      <c r="Z63" s="487"/>
      <c r="AA63" s="487"/>
      <c r="AB63" s="487"/>
      <c r="AC63" s="487"/>
      <c r="AD63" s="290"/>
      <c r="AE63" s="290"/>
      <c r="AF63" s="290"/>
      <c r="AG63" s="290"/>
      <c r="AH63" s="290"/>
      <c r="AI63" s="290"/>
      <c r="AJ63" s="290"/>
      <c r="AK63" s="290"/>
      <c r="AL63" s="290"/>
      <c r="AM63" s="290"/>
      <c r="AN63" s="290"/>
      <c r="AO63" s="290"/>
      <c r="AP63" s="290"/>
      <c r="AQ63" s="290"/>
      <c r="AR63" s="290"/>
      <c r="AS63" s="290"/>
      <c r="AT63" s="290"/>
      <c r="AU63" s="290"/>
      <c r="AV63" s="290"/>
      <c r="AW63" s="290"/>
      <c r="AX63" s="290"/>
      <c r="AY63" s="290"/>
      <c r="AZ63" s="290"/>
      <c r="BA63" s="290"/>
      <c r="BB63" s="290"/>
      <c r="BC63" s="290"/>
      <c r="BD63" s="290"/>
      <c r="BE63" s="290"/>
      <c r="BF63" s="290"/>
      <c r="BG63" s="290"/>
      <c r="BH63" s="290"/>
      <c r="BI63" s="291"/>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hidden="1" customHeight="1" outlineLevel="1" x14ac:dyDescent="0.2">
      <c r="A67" s="286" t="s">
        <v>407</v>
      </c>
      <c r="B67" s="287"/>
      <c r="C67" s="287"/>
      <c r="D67" s="287"/>
      <c r="E67" s="287"/>
      <c r="F67" s="287"/>
      <c r="G67" s="287"/>
      <c r="H67" s="287"/>
      <c r="I67" s="287"/>
      <c r="J67" s="287"/>
      <c r="K67" s="287"/>
      <c r="L67" s="287"/>
      <c r="M67" s="287"/>
      <c r="N67" s="884"/>
      <c r="O67" s="884"/>
      <c r="P67" s="884"/>
      <c r="Q67" s="884"/>
      <c r="R67" s="884"/>
      <c r="S67" s="884"/>
      <c r="T67" s="884"/>
      <c r="U67" s="884"/>
      <c r="V67" s="884"/>
      <c r="W67" s="884"/>
      <c r="X67" s="884"/>
      <c r="Y67" s="884"/>
      <c r="Z67" s="884"/>
      <c r="AA67" s="287"/>
      <c r="AB67" s="287"/>
      <c r="AC67" s="287"/>
      <c r="AD67" s="287"/>
      <c r="AE67" s="287"/>
      <c r="AF67" s="287"/>
      <c r="AG67" s="287"/>
      <c r="AH67" s="287"/>
      <c r="AI67" s="287"/>
      <c r="AJ67" s="287"/>
      <c r="AK67" s="287"/>
      <c r="AL67" s="287"/>
      <c r="AM67" s="287"/>
      <c r="AN67" s="287"/>
      <c r="AO67" s="287"/>
      <c r="AP67" s="287"/>
      <c r="AQ67" s="287"/>
      <c r="AR67" s="287"/>
      <c r="AS67" s="287"/>
      <c r="AT67" s="287"/>
      <c r="AU67" s="287"/>
      <c r="AV67" s="287"/>
      <c r="AW67" s="287"/>
      <c r="AX67" s="287"/>
      <c r="AY67" s="287"/>
      <c r="AZ67" s="287"/>
      <c r="BA67" s="287"/>
      <c r="BB67" s="287"/>
      <c r="BC67" s="287"/>
      <c r="BD67" s="287"/>
      <c r="BE67" s="287"/>
      <c r="BF67" s="287"/>
      <c r="BG67" s="287"/>
      <c r="BH67" s="287"/>
      <c r="BI67" s="288"/>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hidden="1" customHeight="1" outlineLevel="1" x14ac:dyDescent="0.2">
      <c r="A68" s="894"/>
      <c r="B68" s="685"/>
      <c r="C68" s="685"/>
      <c r="D68" s="685"/>
      <c r="E68" s="685"/>
      <c r="F68" s="686"/>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hidden="1" customHeight="1" outlineLevel="1" x14ac:dyDescent="0.2">
      <c r="A69" s="486" t="s">
        <v>405</v>
      </c>
      <c r="B69" s="487"/>
      <c r="C69" s="487"/>
      <c r="D69" s="487"/>
      <c r="E69" s="487"/>
      <c r="F69" s="487"/>
      <c r="G69" s="487"/>
      <c r="H69" s="290"/>
      <c r="I69" s="290"/>
      <c r="J69" s="290"/>
      <c r="K69" s="290"/>
      <c r="L69" s="290"/>
      <c r="M69" s="290"/>
      <c r="N69" s="290"/>
      <c r="O69" s="290"/>
      <c r="P69" s="290"/>
      <c r="Q69" s="290"/>
      <c r="R69" s="290"/>
      <c r="S69" s="290"/>
      <c r="T69" s="290"/>
      <c r="U69" s="290"/>
      <c r="V69" s="290"/>
      <c r="W69" s="290"/>
      <c r="X69" s="290"/>
      <c r="Y69" s="290"/>
      <c r="Z69" s="290"/>
      <c r="AA69" s="487"/>
      <c r="AB69" s="487"/>
      <c r="AC69" s="487"/>
      <c r="AD69" s="487"/>
      <c r="AE69" s="487"/>
      <c r="AF69" s="487"/>
      <c r="AG69" s="487"/>
      <c r="AH69" s="487"/>
      <c r="AI69" s="487"/>
      <c r="AJ69" s="487"/>
      <c r="AK69" s="487"/>
      <c r="AL69" s="487"/>
      <c r="AM69" s="487"/>
      <c r="AN69" s="487"/>
      <c r="AO69" s="487"/>
      <c r="AP69" s="487"/>
      <c r="AQ69" s="487"/>
      <c r="AR69" s="487"/>
      <c r="AS69" s="487"/>
      <c r="AT69" s="487"/>
      <c r="AU69" s="487"/>
      <c r="AV69" s="487"/>
      <c r="AW69" s="487"/>
      <c r="AX69" s="487"/>
      <c r="AY69" s="487"/>
      <c r="AZ69" s="487"/>
      <c r="BA69" s="487"/>
      <c r="BB69" s="487"/>
      <c r="BC69" s="487"/>
      <c r="BD69" s="487"/>
      <c r="BE69" s="487"/>
      <c r="BF69" s="487"/>
      <c r="BG69" s="487"/>
      <c r="BH69" s="487"/>
      <c r="BI69" s="289"/>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hidden="1" customHeight="1" outlineLevel="1" x14ac:dyDescent="0.2">
      <c r="A70" s="286" t="s">
        <v>100</v>
      </c>
      <c r="B70" s="286" t="s">
        <v>103</v>
      </c>
      <c r="C70" s="287"/>
      <c r="D70" s="287"/>
      <c r="E70" s="287"/>
      <c r="F70" s="287"/>
      <c r="G70" s="292"/>
      <c r="H70" s="293" t="s">
        <v>104</v>
      </c>
      <c r="I70" s="294"/>
      <c r="J70" s="294"/>
      <c r="K70" s="294"/>
      <c r="L70" s="294"/>
      <c r="M70" s="295"/>
      <c r="N70" s="895" t="s">
        <v>107</v>
      </c>
      <c r="O70" s="886"/>
      <c r="P70" s="895" t="s">
        <v>115</v>
      </c>
      <c r="Q70" s="885"/>
      <c r="R70" s="885"/>
      <c r="S70" s="895" t="s">
        <v>116</v>
      </c>
      <c r="T70" s="885"/>
      <c r="U70" s="886"/>
      <c r="V70" s="882" t="s">
        <v>142</v>
      </c>
      <c r="W70" s="883"/>
      <c r="X70" s="884" t="s">
        <v>123</v>
      </c>
      <c r="Y70" s="883"/>
      <c r="Z70" s="885" t="s">
        <v>124</v>
      </c>
      <c r="AA70" s="885"/>
      <c r="AB70" s="885"/>
      <c r="AC70" s="886"/>
      <c r="AD70" s="296" t="s">
        <v>6</v>
      </c>
      <c r="AE70" s="287"/>
      <c r="AF70" s="287"/>
      <c r="AG70" s="287"/>
      <c r="AH70" s="287"/>
      <c r="AI70" s="287"/>
      <c r="AJ70" s="287"/>
      <c r="AK70" s="287"/>
      <c r="AL70" s="287"/>
      <c r="AM70" s="287"/>
      <c r="AN70" s="287"/>
      <c r="AO70" s="287"/>
      <c r="AP70" s="287"/>
      <c r="AQ70" s="287"/>
      <c r="AR70" s="287"/>
      <c r="AS70" s="287"/>
      <c r="AT70" s="287"/>
      <c r="AU70" s="287"/>
      <c r="AV70" s="287"/>
      <c r="AW70" s="287"/>
      <c r="AX70" s="287"/>
      <c r="AY70" s="287"/>
      <c r="AZ70" s="287"/>
      <c r="BA70" s="287"/>
      <c r="BB70" s="287"/>
      <c r="BC70" s="287"/>
      <c r="BD70" s="287"/>
      <c r="BE70" s="287"/>
      <c r="BF70" s="287"/>
      <c r="BG70" s="287"/>
      <c r="BH70" s="287"/>
      <c r="BI70" s="288"/>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hidden="1" customHeight="1" outlineLevel="1" x14ac:dyDescent="0.2">
      <c r="A71" s="113" t="s">
        <v>101</v>
      </c>
      <c r="B71" s="636"/>
      <c r="C71" s="637"/>
      <c r="D71" s="637"/>
      <c r="E71" s="637"/>
      <c r="F71" s="637"/>
      <c r="G71" s="637"/>
      <c r="H71" s="887" t="str">
        <f>IF(ISERROR(VLOOKUP($B71,項目定義!$B:$X,8,FALSE)),"",VLOOKUP($B71,項目定義!$B:$X,8,FALSE))</f>
        <v/>
      </c>
      <c r="I71" s="888"/>
      <c r="J71" s="888"/>
      <c r="K71" s="888"/>
      <c r="L71" s="888"/>
      <c r="M71" s="889"/>
      <c r="N71" s="802" t="str">
        <f>IF($H71="","",VLOOKUP($B71,項目定義!$B:$X,12,FALSE))</f>
        <v/>
      </c>
      <c r="O71" s="803"/>
      <c r="P71" s="804" t="str">
        <f>IF($H71="","",VLOOKUP($B71,項目定義!$B:$X,16,FALSE))</f>
        <v/>
      </c>
      <c r="Q71" s="798"/>
      <c r="R71" s="798"/>
      <c r="S71" s="804" t="str">
        <f>IF($H71="","",VLOOKUP($B71,項目定義!$B:$X,15,FALSE))</f>
        <v/>
      </c>
      <c r="T71" s="798"/>
      <c r="U71" s="799"/>
      <c r="V71" s="890"/>
      <c r="W71" s="891"/>
      <c r="X71" s="808"/>
      <c r="Y71" s="892"/>
      <c r="Z71" s="797" t="str">
        <f>IF($X71="","",VLOOKUP($B71,項目定義!$B:$X,18,FALSE))</f>
        <v/>
      </c>
      <c r="AA71" s="798"/>
      <c r="AB71" s="798"/>
      <c r="AC71" s="799"/>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hidden="1" customHeight="1" outlineLevel="1" x14ac:dyDescent="0.2">
      <c r="A72" s="114" t="s">
        <v>102</v>
      </c>
      <c r="B72" s="813"/>
      <c r="C72" s="746"/>
      <c r="D72" s="746"/>
      <c r="E72" s="746"/>
      <c r="F72" s="746"/>
      <c r="G72" s="746"/>
      <c r="H72" s="638" t="str">
        <f>IF(ISERROR(VLOOKUP($B72,項目定義!$B:$X,8,FALSE)),"",VLOOKUP($B72,項目定義!$B:$X,8,FALSE))</f>
        <v/>
      </c>
      <c r="I72" s="639"/>
      <c r="J72" s="639"/>
      <c r="K72" s="639"/>
      <c r="L72" s="639"/>
      <c r="M72" s="640"/>
      <c r="N72" s="819" t="str">
        <f>IF($H72="","",VLOOKUP($B72,項目定義!$B:$X,12,FALSE))</f>
        <v/>
      </c>
      <c r="O72" s="820"/>
      <c r="P72" s="643" t="str">
        <f>IF($H72="","",VLOOKUP($B72,項目定義!$B:$X,16,FALSE))</f>
        <v/>
      </c>
      <c r="Q72" s="644"/>
      <c r="R72" s="644"/>
      <c r="S72" s="643" t="str">
        <f>IF($H72="","",VLOOKUP($B72,項目定義!$B:$X,15,FALSE))</f>
        <v/>
      </c>
      <c r="T72" s="644"/>
      <c r="U72" s="645"/>
      <c r="V72" s="646"/>
      <c r="W72" s="647"/>
      <c r="X72" s="648"/>
      <c r="Y72" s="648"/>
      <c r="Z72" s="649" t="str">
        <f>IF($X72="","",VLOOKUP($B72,項目定義!$B:$X,18,FALSE))</f>
        <v/>
      </c>
      <c r="AA72" s="644"/>
      <c r="AB72" s="644"/>
      <c r="AC72" s="645"/>
      <c r="AD72" s="485"/>
      <c r="AE72" s="97"/>
      <c r="AF72" s="485"/>
      <c r="AG72" s="485"/>
      <c r="AH72" s="485"/>
      <c r="AI72" s="98"/>
      <c r="AJ72" s="98"/>
      <c r="AK72" s="485"/>
      <c r="AL72" s="485"/>
      <c r="AM72" s="485"/>
      <c r="AN72" s="485"/>
      <c r="AO72" s="485"/>
      <c r="AP72" s="485"/>
      <c r="AQ72" s="485"/>
      <c r="AR72" s="485"/>
      <c r="AS72" s="485"/>
      <c r="AT72" s="485"/>
      <c r="AU72" s="485"/>
      <c r="AV72" s="485"/>
      <c r="AW72" s="485"/>
      <c r="AX72" s="485"/>
      <c r="AY72" s="485"/>
      <c r="AZ72" s="485"/>
      <c r="BA72" s="485"/>
      <c r="BB72" s="485"/>
      <c r="BC72" s="485"/>
      <c r="BD72" s="485"/>
      <c r="BE72" s="485"/>
      <c r="BF72" s="485"/>
      <c r="BG72" s="485"/>
      <c r="BH72" s="485"/>
      <c r="BI72" s="99"/>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hidden="1" customHeight="1" outlineLevel="1" x14ac:dyDescent="0.2">
      <c r="A73" s="114" t="s">
        <v>125</v>
      </c>
      <c r="B73" s="813"/>
      <c r="C73" s="746"/>
      <c r="D73" s="746"/>
      <c r="E73" s="746"/>
      <c r="F73" s="746"/>
      <c r="G73" s="746"/>
      <c r="H73" s="638" t="str">
        <f>IF(ISERROR(VLOOKUP($B73,項目定義!$B:$X,8,FALSE)),"",VLOOKUP($B73,項目定義!$B:$X,8,FALSE))</f>
        <v/>
      </c>
      <c r="I73" s="639"/>
      <c r="J73" s="639"/>
      <c r="K73" s="639"/>
      <c r="L73" s="639"/>
      <c r="M73" s="640"/>
      <c r="N73" s="827" t="str">
        <f>IF($H73="","",VLOOKUP($B73,項目定義!$B:$X,12,FALSE))</f>
        <v/>
      </c>
      <c r="O73" s="642"/>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485"/>
      <c r="AE73" s="97"/>
      <c r="AF73" s="485"/>
      <c r="AG73" s="485"/>
      <c r="AH73" s="485"/>
      <c r="AI73" s="98"/>
      <c r="AJ73" s="98"/>
      <c r="AK73" s="485"/>
      <c r="AL73" s="485"/>
      <c r="AM73" s="485"/>
      <c r="AN73" s="485"/>
      <c r="AO73" s="485"/>
      <c r="AP73" s="485"/>
      <c r="AQ73" s="485"/>
      <c r="AR73" s="485"/>
      <c r="AS73" s="485"/>
      <c r="AT73" s="485"/>
      <c r="AU73" s="485"/>
      <c r="AV73" s="485"/>
      <c r="AW73" s="485"/>
      <c r="AX73" s="485"/>
      <c r="AY73" s="485"/>
      <c r="AZ73" s="485"/>
      <c r="BA73" s="485"/>
      <c r="BB73" s="485"/>
      <c r="BC73" s="485"/>
      <c r="BD73" s="485"/>
      <c r="BE73" s="485"/>
      <c r="BF73" s="485"/>
      <c r="BG73" s="485"/>
      <c r="BH73" s="485"/>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hidden="1" customHeight="1" outlineLevel="1" x14ac:dyDescent="0.2">
      <c r="A74" s="114" t="s">
        <v>126</v>
      </c>
      <c r="B74" s="813"/>
      <c r="C74" s="746"/>
      <c r="D74" s="746"/>
      <c r="E74" s="746"/>
      <c r="F74" s="746"/>
      <c r="G74" s="746"/>
      <c r="H74" s="638" t="str">
        <f>IF(ISERROR(VLOOKUP($B74,項目定義!$B:$X,8,FALSE)),"",VLOOKUP($B74,項目定義!$B:$X,8,FALSE))</f>
        <v/>
      </c>
      <c r="I74" s="639"/>
      <c r="J74" s="639"/>
      <c r="K74" s="639"/>
      <c r="L74" s="639"/>
      <c r="M74" s="640"/>
      <c r="N74" s="827" t="str">
        <f>IF($H74="","",VLOOKUP($B74,項目定義!$B:$X,12,FALSE))</f>
        <v/>
      </c>
      <c r="O74" s="642"/>
      <c r="P74" s="643" t="str">
        <f>IF($H74="","",VLOOKUP($B74,項目定義!$B:$X,16,FALSE))</f>
        <v/>
      </c>
      <c r="Q74" s="644"/>
      <c r="R74" s="644"/>
      <c r="S74" s="643" t="str">
        <f>IF($H74="","",VLOOKUP($B74,項目定義!$B:$X,15,FALSE))</f>
        <v/>
      </c>
      <c r="T74" s="644"/>
      <c r="U74" s="645"/>
      <c r="V74" s="646"/>
      <c r="W74" s="647"/>
      <c r="X74" s="648"/>
      <c r="Y74" s="648"/>
      <c r="Z74" s="649" t="str">
        <f>IF($X74="","",VLOOKUP($B74,項目定義!$B:$X,18,FALSE))</f>
        <v/>
      </c>
      <c r="AA74" s="644"/>
      <c r="AB74" s="644"/>
      <c r="AC74" s="645"/>
      <c r="AD74" s="485"/>
      <c r="AE74" s="97"/>
      <c r="AF74" s="485"/>
      <c r="AG74" s="485"/>
      <c r="AH74" s="485"/>
      <c r="AI74" s="98"/>
      <c r="AJ74" s="98"/>
      <c r="AK74" s="485"/>
      <c r="AL74" s="485"/>
      <c r="AM74" s="485"/>
      <c r="AN74" s="485"/>
      <c r="AO74" s="485"/>
      <c r="AP74" s="485"/>
      <c r="AQ74" s="485"/>
      <c r="AR74" s="485"/>
      <c r="AS74" s="485"/>
      <c r="AT74" s="485"/>
      <c r="AU74" s="485"/>
      <c r="AV74" s="485"/>
      <c r="AW74" s="485"/>
      <c r="AX74" s="485"/>
      <c r="AY74" s="485"/>
      <c r="AZ74" s="485"/>
      <c r="BA74" s="485"/>
      <c r="BB74" s="485"/>
      <c r="BC74" s="485"/>
      <c r="BD74" s="485"/>
      <c r="BE74" s="485"/>
      <c r="BF74" s="485"/>
      <c r="BG74" s="485"/>
      <c r="BH74" s="485"/>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hidden="1" customHeight="1" outlineLevel="1" x14ac:dyDescent="0.2">
      <c r="A75" s="114" t="s">
        <v>127</v>
      </c>
      <c r="B75" s="813"/>
      <c r="C75" s="746"/>
      <c r="D75" s="746"/>
      <c r="E75" s="746"/>
      <c r="F75" s="746"/>
      <c r="G75" s="746"/>
      <c r="H75" s="638" t="str">
        <f>IF(ISERROR(VLOOKUP($B75,項目定義!$B:$X,8,FALSE)),"",VLOOKUP($B75,項目定義!$B:$X,8,FALSE))</f>
        <v/>
      </c>
      <c r="I75" s="639"/>
      <c r="J75" s="639"/>
      <c r="K75" s="639"/>
      <c r="L75" s="639"/>
      <c r="M75" s="640"/>
      <c r="N75" s="827" t="str">
        <f>IF($H75="","",VLOOKUP($B75,項目定義!$B:$X,12,FALSE))</f>
        <v/>
      </c>
      <c r="O75" s="642"/>
      <c r="P75" s="643" t="str">
        <f>IF($H75="","",VLOOKUP($B75,項目定義!$B:$X,16,FALSE))</f>
        <v/>
      </c>
      <c r="Q75" s="644"/>
      <c r="R75" s="644"/>
      <c r="S75" s="643" t="str">
        <f>IF($H75="","",VLOOKUP($B75,項目定義!$B:$X,15,FALSE))</f>
        <v/>
      </c>
      <c r="T75" s="644"/>
      <c r="U75" s="645"/>
      <c r="V75" s="646"/>
      <c r="W75" s="647"/>
      <c r="X75" s="648"/>
      <c r="Y75" s="648"/>
      <c r="Z75" s="649" t="str">
        <f>IF($X75="","",VLOOKUP($B75,項目定義!$B:$X,18,FALSE))</f>
        <v/>
      </c>
      <c r="AA75" s="644"/>
      <c r="AB75" s="644"/>
      <c r="AC75" s="645"/>
      <c r="AD75" s="485"/>
      <c r="AE75" s="97"/>
      <c r="AF75" s="485"/>
      <c r="AG75" s="485"/>
      <c r="AH75" s="485"/>
      <c r="AI75" s="98"/>
      <c r="AJ75" s="98"/>
      <c r="AK75" s="485"/>
      <c r="AL75" s="485"/>
      <c r="AM75" s="485"/>
      <c r="AN75" s="485"/>
      <c r="AO75" s="485"/>
      <c r="AP75" s="485"/>
      <c r="AQ75" s="485"/>
      <c r="AR75" s="485"/>
      <c r="AS75" s="485"/>
      <c r="AT75" s="485"/>
      <c r="AU75" s="485"/>
      <c r="AV75" s="485"/>
      <c r="AW75" s="485"/>
      <c r="AX75" s="485"/>
      <c r="AY75" s="485"/>
      <c r="AZ75" s="485"/>
      <c r="BA75" s="485"/>
      <c r="BB75" s="485"/>
      <c r="BC75" s="485"/>
      <c r="BD75" s="485"/>
      <c r="BE75" s="485"/>
      <c r="BF75" s="485"/>
      <c r="BG75" s="485"/>
      <c r="BH75" s="485"/>
      <c r="BI75" s="99"/>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hidden="1" customHeight="1" outlineLevel="1" x14ac:dyDescent="0.2">
      <c r="A76" s="114" t="s">
        <v>128</v>
      </c>
      <c r="B76" s="482"/>
      <c r="C76" s="479"/>
      <c r="D76" s="479"/>
      <c r="E76" s="479"/>
      <c r="F76" s="479"/>
      <c r="G76" s="484"/>
      <c r="H76" s="638" t="str">
        <f>IF(ISERROR(VLOOKUP($B76,項目定義!$B:$X,8,FALSE)),"",VLOOKUP($B76,項目定義!$B:$X,8,FALSE))</f>
        <v/>
      </c>
      <c r="I76" s="639"/>
      <c r="J76" s="639"/>
      <c r="K76" s="639"/>
      <c r="L76" s="639"/>
      <c r="M76" s="640"/>
      <c r="N76" s="827" t="str">
        <f>IF($H76="","",VLOOKUP($B76,項目定義!$B:$X,12,FALSE))</f>
        <v/>
      </c>
      <c r="O76" s="642"/>
      <c r="P76" s="643" t="str">
        <f>IF($H76="","",VLOOKUP($B76,項目定義!$B:$X,16,FALSE))</f>
        <v/>
      </c>
      <c r="Q76" s="644"/>
      <c r="R76" s="644"/>
      <c r="S76" s="643" t="str">
        <f>IF($H76="","",VLOOKUP($B76,項目定義!$B:$X,15,FALSE))</f>
        <v/>
      </c>
      <c r="T76" s="644"/>
      <c r="U76" s="645"/>
      <c r="V76" s="646"/>
      <c r="W76" s="647"/>
      <c r="X76" s="648"/>
      <c r="Y76" s="648"/>
      <c r="Z76" s="649" t="str">
        <f>IF($X76="","",VLOOKUP($B76,項目定義!$B:$X,18,FALSE))</f>
        <v/>
      </c>
      <c r="AA76" s="644"/>
      <c r="AB76" s="644"/>
      <c r="AC76" s="645"/>
      <c r="AD76" s="485"/>
      <c r="AE76" s="97"/>
      <c r="AF76" s="485"/>
      <c r="AG76" s="485"/>
      <c r="AH76" s="485"/>
      <c r="AI76" s="98"/>
      <c r="AJ76" s="98"/>
      <c r="AK76" s="485"/>
      <c r="AL76" s="485"/>
      <c r="AM76" s="485"/>
      <c r="AN76" s="485"/>
      <c r="AO76" s="485"/>
      <c r="AP76" s="485"/>
      <c r="AQ76" s="485"/>
      <c r="AR76" s="485"/>
      <c r="AS76" s="485"/>
      <c r="AT76" s="485"/>
      <c r="AU76" s="485"/>
      <c r="AV76" s="485"/>
      <c r="AW76" s="485"/>
      <c r="AX76" s="485"/>
      <c r="AY76" s="485"/>
      <c r="AZ76" s="485"/>
      <c r="BA76" s="485"/>
      <c r="BB76" s="485"/>
      <c r="BC76" s="485"/>
      <c r="BD76" s="485"/>
      <c r="BE76" s="485"/>
      <c r="BF76" s="485"/>
      <c r="BG76" s="485"/>
      <c r="BH76" s="485"/>
      <c r="BI76" s="99"/>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hidden="1" customHeight="1" outlineLevel="1" x14ac:dyDescent="0.2">
      <c r="A77" s="114" t="s">
        <v>129</v>
      </c>
      <c r="B77" s="813"/>
      <c r="C77" s="746"/>
      <c r="D77" s="746"/>
      <c r="E77" s="746"/>
      <c r="F77" s="746"/>
      <c r="G77" s="860"/>
      <c r="H77" s="638"/>
      <c r="I77" s="639"/>
      <c r="J77" s="639"/>
      <c r="K77" s="639"/>
      <c r="L77" s="639"/>
      <c r="M77" s="640"/>
      <c r="N77" s="827" t="str">
        <f>IF($H77="","",VLOOKUP($B77,項目定義!$B:$X,12,FALSE))</f>
        <v/>
      </c>
      <c r="O77" s="642"/>
      <c r="P77" s="643" t="str">
        <f>IF($H77="","",VLOOKUP($B77,項目定義!$B:$X,16,FALSE))</f>
        <v/>
      </c>
      <c r="Q77" s="644"/>
      <c r="R77" s="644"/>
      <c r="S77" s="643" t="str">
        <f>IF($H77="","",VLOOKUP($B77,項目定義!$B:$X,15,FALSE))</f>
        <v/>
      </c>
      <c r="T77" s="644"/>
      <c r="U77" s="645"/>
      <c r="V77" s="646"/>
      <c r="W77" s="647"/>
      <c r="X77" s="648"/>
      <c r="Y77" s="648"/>
      <c r="Z77" s="649" t="str">
        <f>IF($X77="","",VLOOKUP($B77,項目定義!$B:$X,18,FALSE))</f>
        <v/>
      </c>
      <c r="AA77" s="644"/>
      <c r="AB77" s="644"/>
      <c r="AC77" s="645"/>
      <c r="AD77" s="485"/>
      <c r="AE77" s="97"/>
      <c r="AF77" s="485"/>
      <c r="AG77" s="485"/>
      <c r="AH77" s="485"/>
      <c r="AI77" s="98"/>
      <c r="AJ77" s="98"/>
      <c r="AK77" s="485"/>
      <c r="AL77" s="485"/>
      <c r="AM77" s="485"/>
      <c r="AN77" s="485"/>
      <c r="AO77" s="485"/>
      <c r="AP77" s="485"/>
      <c r="AQ77" s="485"/>
      <c r="AR77" s="485"/>
      <c r="AS77" s="485"/>
      <c r="AT77" s="485"/>
      <c r="AU77" s="485"/>
      <c r="AV77" s="485"/>
      <c r="AW77" s="485"/>
      <c r="AX77" s="485"/>
      <c r="AY77" s="485"/>
      <c r="AZ77" s="485"/>
      <c r="BA77" s="485"/>
      <c r="BB77" s="485"/>
      <c r="BC77" s="485"/>
      <c r="BD77" s="485"/>
      <c r="BE77" s="485"/>
      <c r="BF77" s="485"/>
      <c r="BG77" s="485"/>
      <c r="BH77" s="485"/>
      <c r="BI77" s="99"/>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hidden="1" customHeight="1" outlineLevel="1" x14ac:dyDescent="0.2">
      <c r="A78" s="114"/>
      <c r="B78" s="650"/>
      <c r="C78" s="651"/>
      <c r="D78" s="651"/>
      <c r="E78" s="651"/>
      <c r="F78" s="651"/>
      <c r="G78" s="651"/>
      <c r="H78" s="652" t="str">
        <f>IF(ISERROR(VLOOKUP($B78,項目定義!$B:$X,8,FALSE)),"",VLOOKUP($B78,項目定義!$B:$X,8,FALSE))</f>
        <v/>
      </c>
      <c r="I78" s="653"/>
      <c r="J78" s="653"/>
      <c r="K78" s="653"/>
      <c r="L78" s="653"/>
      <c r="M78" s="654"/>
      <c r="N78" s="841" t="str">
        <f>IF($H78="","",VLOOKUP($B78,項目定義!$B:$X,12,FALSE))</f>
        <v/>
      </c>
      <c r="O78" s="656"/>
      <c r="P78" s="657" t="str">
        <f>IF($H78="","",VLOOKUP($B78,項目定義!$B:$X,16,FALSE))</f>
        <v/>
      </c>
      <c r="Q78" s="658"/>
      <c r="R78" s="658"/>
      <c r="S78" s="657" t="str">
        <f>IF($H78="","",VLOOKUP($B78,項目定義!$B:$X,15,FALSE))</f>
        <v/>
      </c>
      <c r="T78" s="658"/>
      <c r="U78" s="659"/>
      <c r="V78" s="660"/>
      <c r="W78" s="661"/>
      <c r="X78" s="662"/>
      <c r="Y78" s="662"/>
      <c r="Z78" s="663" t="str">
        <f>IF($X78="","",VLOOKUP($B78,項目定義!$B:$X,18,FALSE))</f>
        <v/>
      </c>
      <c r="AA78" s="658"/>
      <c r="AB78" s="658"/>
      <c r="AC78" s="659"/>
      <c r="AD78" s="485"/>
      <c r="AE78" s="97"/>
      <c r="AF78" s="485"/>
      <c r="AG78" s="485"/>
      <c r="AH78" s="485"/>
      <c r="AI78" s="98"/>
      <c r="AJ78" s="98"/>
      <c r="AK78" s="485"/>
      <c r="AL78" s="485"/>
      <c r="AM78" s="485"/>
      <c r="AN78" s="485"/>
      <c r="AO78" s="485"/>
      <c r="AP78" s="485"/>
      <c r="AQ78" s="485"/>
      <c r="AR78" s="485"/>
      <c r="AS78" s="485"/>
      <c r="AT78" s="485"/>
      <c r="AU78" s="485"/>
      <c r="AV78" s="485"/>
      <c r="AW78" s="485"/>
      <c r="AX78" s="485"/>
      <c r="AY78" s="485"/>
      <c r="AZ78" s="485"/>
      <c r="BA78" s="485"/>
      <c r="BB78" s="485"/>
      <c r="BC78" s="485"/>
      <c r="BD78" s="485"/>
      <c r="BE78" s="485"/>
      <c r="BF78" s="485"/>
      <c r="BG78" s="485"/>
      <c r="BH78" s="485"/>
      <c r="BI78" s="99"/>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hidden="1" customHeight="1" outlineLevel="1" x14ac:dyDescent="0.2">
      <c r="A79" s="486" t="s">
        <v>406</v>
      </c>
      <c r="B79" s="487"/>
      <c r="C79" s="487"/>
      <c r="D79" s="487"/>
      <c r="E79" s="487"/>
      <c r="F79" s="487"/>
      <c r="G79" s="487"/>
      <c r="H79" s="290"/>
      <c r="I79" s="290"/>
      <c r="J79" s="290"/>
      <c r="K79" s="290"/>
      <c r="L79" s="290"/>
      <c r="M79" s="290"/>
      <c r="N79" s="290"/>
      <c r="O79" s="290"/>
      <c r="P79" s="290"/>
      <c r="Q79" s="290"/>
      <c r="R79" s="290"/>
      <c r="S79" s="290"/>
      <c r="T79" s="290"/>
      <c r="U79" s="290"/>
      <c r="V79" s="290"/>
      <c r="W79" s="290"/>
      <c r="X79" s="290"/>
      <c r="Y79" s="290"/>
      <c r="Z79" s="290"/>
      <c r="AA79" s="487"/>
      <c r="AB79" s="487"/>
      <c r="AC79" s="487"/>
      <c r="AD79" s="487"/>
      <c r="AE79" s="487"/>
      <c r="AF79" s="487"/>
      <c r="AG79" s="487"/>
      <c r="AH79" s="487"/>
      <c r="AI79" s="487"/>
      <c r="AJ79" s="487"/>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28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hidden="1" customHeight="1" outlineLevel="1" x14ac:dyDescent="0.2">
      <c r="A80" s="111" t="s">
        <v>101</v>
      </c>
      <c r="B80" s="877"/>
      <c r="C80" s="878"/>
      <c r="D80" s="878"/>
      <c r="E80" s="878"/>
      <c r="F80" s="878"/>
      <c r="G80" s="878"/>
      <c r="H80" s="878"/>
      <c r="I80" s="878"/>
      <c r="J80" s="878"/>
      <c r="K80" s="878"/>
      <c r="L80" s="878"/>
      <c r="M80" s="878"/>
      <c r="N80" s="878"/>
      <c r="O80" s="878"/>
      <c r="P80" s="878"/>
      <c r="Q80" s="878"/>
      <c r="R80" s="878"/>
      <c r="S80" s="878"/>
      <c r="T80" s="878"/>
      <c r="U80" s="879"/>
      <c r="V80" s="880"/>
      <c r="W80" s="881"/>
      <c r="X80" s="881"/>
      <c r="Y80" s="881"/>
      <c r="Z80" s="881"/>
      <c r="AA80" s="881"/>
      <c r="AB80" s="881"/>
      <c r="AC80" s="881"/>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hidden="1" customHeight="1" outlineLevel="1" x14ac:dyDescent="0.2">
      <c r="A81" s="112" t="s">
        <v>102</v>
      </c>
      <c r="B81" s="867"/>
      <c r="C81" s="868"/>
      <c r="D81" s="868"/>
      <c r="E81" s="868"/>
      <c r="F81" s="868"/>
      <c r="G81" s="868"/>
      <c r="H81" s="868"/>
      <c r="I81" s="868"/>
      <c r="J81" s="868"/>
      <c r="K81" s="868"/>
      <c r="L81" s="868"/>
      <c r="M81" s="868"/>
      <c r="N81" s="868"/>
      <c r="O81" s="868"/>
      <c r="P81" s="868"/>
      <c r="Q81" s="868"/>
      <c r="R81" s="868"/>
      <c r="S81" s="868"/>
      <c r="T81" s="868"/>
      <c r="U81" s="869"/>
      <c r="V81" s="870"/>
      <c r="W81" s="871"/>
      <c r="X81" s="871"/>
      <c r="Y81" s="871"/>
      <c r="Z81" s="871"/>
      <c r="AA81" s="871"/>
      <c r="AB81" s="871"/>
      <c r="AC81" s="871"/>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hidden="1" customHeight="1" outlineLevel="1" x14ac:dyDescent="0.2">
      <c r="A82" s="112" t="s">
        <v>125</v>
      </c>
      <c r="B82" s="867"/>
      <c r="C82" s="868"/>
      <c r="D82" s="868"/>
      <c r="E82" s="868"/>
      <c r="F82" s="868"/>
      <c r="G82" s="868"/>
      <c r="H82" s="868"/>
      <c r="I82" s="868"/>
      <c r="J82" s="868"/>
      <c r="K82" s="868"/>
      <c r="L82" s="868"/>
      <c r="M82" s="868"/>
      <c r="N82" s="868"/>
      <c r="O82" s="868"/>
      <c r="P82" s="868"/>
      <c r="Q82" s="868"/>
      <c r="R82" s="868"/>
      <c r="S82" s="868"/>
      <c r="T82" s="868"/>
      <c r="U82" s="869"/>
      <c r="V82" s="870"/>
      <c r="W82" s="871"/>
      <c r="X82" s="871"/>
      <c r="Y82" s="871"/>
      <c r="Z82" s="871"/>
      <c r="AA82" s="871"/>
      <c r="AB82" s="871"/>
      <c r="AC82" s="871"/>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hidden="1" customHeight="1" outlineLevel="1" x14ac:dyDescent="0.2">
      <c r="A83" s="112" t="s">
        <v>126</v>
      </c>
      <c r="B83" s="867"/>
      <c r="C83" s="868"/>
      <c r="D83" s="868"/>
      <c r="E83" s="868"/>
      <c r="F83" s="868"/>
      <c r="G83" s="868"/>
      <c r="H83" s="868"/>
      <c r="I83" s="868"/>
      <c r="J83" s="868"/>
      <c r="K83" s="868"/>
      <c r="L83" s="868"/>
      <c r="M83" s="868"/>
      <c r="N83" s="868"/>
      <c r="O83" s="868"/>
      <c r="P83" s="868"/>
      <c r="Q83" s="868"/>
      <c r="R83" s="868"/>
      <c r="S83" s="868"/>
      <c r="T83" s="868"/>
      <c r="U83" s="869"/>
      <c r="V83" s="870"/>
      <c r="W83" s="871"/>
      <c r="X83" s="871"/>
      <c r="Y83" s="871"/>
      <c r="Z83" s="871"/>
      <c r="AA83" s="871"/>
      <c r="AB83" s="871"/>
      <c r="AC83" s="871"/>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hidden="1" customHeight="1" outlineLevel="1" x14ac:dyDescent="0.2">
      <c r="A84" s="112" t="s">
        <v>127</v>
      </c>
      <c r="B84" s="872"/>
      <c r="C84" s="873"/>
      <c r="D84" s="873"/>
      <c r="E84" s="873"/>
      <c r="F84" s="873"/>
      <c r="G84" s="873"/>
      <c r="H84" s="873"/>
      <c r="I84" s="873"/>
      <c r="J84" s="873"/>
      <c r="K84" s="873"/>
      <c r="L84" s="873"/>
      <c r="M84" s="873"/>
      <c r="N84" s="873"/>
      <c r="O84" s="873"/>
      <c r="P84" s="873"/>
      <c r="Q84" s="873"/>
      <c r="R84" s="873"/>
      <c r="S84" s="873"/>
      <c r="T84" s="873"/>
      <c r="U84" s="874"/>
      <c r="V84" s="875"/>
      <c r="W84" s="760"/>
      <c r="X84" s="760"/>
      <c r="Y84" s="760"/>
      <c r="Z84" s="760"/>
      <c r="AA84" s="760"/>
      <c r="AB84" s="760"/>
      <c r="AC84" s="876"/>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37"/>
      <c r="B88" s="38"/>
      <c r="C88" s="38"/>
      <c r="D88" s="38"/>
      <c r="E88" s="38"/>
      <c r="F88" s="38"/>
      <c r="G88" s="38"/>
      <c r="H88" s="38"/>
      <c r="I88" s="39"/>
      <c r="J88" s="393"/>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394"/>
      <c r="BC88" s="394"/>
      <c r="BD88" s="394"/>
      <c r="BE88" s="394"/>
      <c r="BF88" s="394"/>
      <c r="BG88" s="394"/>
      <c r="BH88" s="394"/>
      <c r="BI88" s="30"/>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37"/>
      <c r="B89" s="38"/>
      <c r="C89" s="38"/>
      <c r="D89" s="38"/>
      <c r="E89" s="38"/>
      <c r="F89" s="38"/>
      <c r="G89" s="38"/>
      <c r="H89" s="38"/>
      <c r="I89" s="39"/>
      <c r="J89" s="393"/>
      <c r="K89" s="394"/>
      <c r="L89" s="394"/>
      <c r="M89" s="394"/>
      <c r="N89" s="394"/>
      <c r="O89" s="394"/>
      <c r="P89" s="394"/>
      <c r="Q89" s="394"/>
      <c r="R89" s="394"/>
      <c r="S89" s="394"/>
      <c r="T89" s="394"/>
      <c r="U89" s="394"/>
      <c r="V89" s="394"/>
      <c r="W89" s="394"/>
      <c r="X89" s="394"/>
      <c r="Y89" s="394"/>
      <c r="Z89" s="394"/>
      <c r="AA89" s="394"/>
      <c r="AB89" s="394"/>
      <c r="AC89" s="394"/>
      <c r="AD89" s="394"/>
      <c r="AE89" s="394"/>
      <c r="AF89" s="394"/>
      <c r="AG89" s="394"/>
      <c r="AH89" s="394"/>
      <c r="AI89" s="394"/>
      <c r="AJ89" s="394"/>
      <c r="AK89" s="394"/>
      <c r="AL89" s="394"/>
      <c r="AM89" s="394"/>
      <c r="AN89" s="394"/>
      <c r="AO89" s="394"/>
      <c r="AP89" s="394"/>
      <c r="AQ89" s="394"/>
      <c r="AR89" s="394"/>
      <c r="AS89" s="394"/>
      <c r="AT89" s="394"/>
      <c r="AU89" s="394"/>
      <c r="AV89" s="394"/>
      <c r="AW89" s="394"/>
      <c r="AX89" s="394"/>
      <c r="AY89" s="394"/>
      <c r="AZ89" s="394"/>
      <c r="BA89" s="394"/>
      <c r="BB89" s="394"/>
      <c r="BC89" s="394"/>
      <c r="BD89" s="394"/>
      <c r="BE89" s="394"/>
      <c r="BF89" s="394"/>
      <c r="BG89" s="394"/>
      <c r="BH89" s="394"/>
      <c r="BI89" s="30"/>
      <c r="BK89" s="765"/>
      <c r="BL89" s="765"/>
      <c r="BM89" s="765"/>
      <c r="BN89" s="765"/>
      <c r="BO89" s="765"/>
      <c r="BP89" s="765"/>
      <c r="BQ89" s="765"/>
      <c r="BR89" s="765"/>
      <c r="BS89" s="765"/>
      <c r="BT89" s="765"/>
      <c r="BU89" s="765"/>
      <c r="BV89" s="765"/>
      <c r="BW89" s="765"/>
      <c r="BX89" s="765"/>
      <c r="BY89" s="765"/>
      <c r="BZ89" s="765"/>
      <c r="CA89" s="765"/>
      <c r="CB89" s="765"/>
      <c r="CC89" s="765"/>
      <c r="CD89" s="765"/>
      <c r="CE89" s="765"/>
      <c r="CF89" s="765"/>
      <c r="CG89" s="765"/>
      <c r="CH89" s="765"/>
      <c r="CI89" s="765"/>
      <c r="CJ89" s="765"/>
      <c r="CK89" s="765"/>
      <c r="CL89" s="765"/>
      <c r="CM89" s="765"/>
      <c r="CN89" s="765"/>
      <c r="CO89" s="765"/>
      <c r="CP89" s="765"/>
      <c r="CQ89" s="765"/>
      <c r="CR89" s="765"/>
    </row>
    <row r="90" spans="1:96" s="24" customFormat="1" ht="13.5" customHeight="1" x14ac:dyDescent="0.2">
      <c r="A90" s="37"/>
      <c r="B90" s="38"/>
      <c r="C90" s="38"/>
      <c r="D90" s="38"/>
      <c r="E90" s="38"/>
      <c r="F90" s="38"/>
      <c r="G90" s="38"/>
      <c r="H90" s="38"/>
      <c r="I90" s="39"/>
      <c r="J90" s="393"/>
      <c r="K90" s="394"/>
      <c r="L90" s="394"/>
      <c r="M90" s="394"/>
      <c r="N90" s="394"/>
      <c r="O90" s="394"/>
      <c r="P90" s="394"/>
      <c r="Q90" s="394"/>
      <c r="R90" s="394"/>
      <c r="S90" s="394"/>
      <c r="T90" s="394"/>
      <c r="U90" s="394"/>
      <c r="V90" s="394"/>
      <c r="W90" s="394"/>
      <c r="X90" s="394"/>
      <c r="Y90" s="394"/>
      <c r="Z90" s="394"/>
      <c r="AA90" s="394"/>
      <c r="AB90" s="394"/>
      <c r="AC90" s="394"/>
      <c r="AD90" s="394"/>
      <c r="AE90" s="394"/>
      <c r="AF90" s="394"/>
      <c r="AG90" s="394"/>
      <c r="AH90" s="394"/>
      <c r="AI90" s="394"/>
      <c r="AJ90" s="394"/>
      <c r="AK90" s="394"/>
      <c r="AL90" s="394"/>
      <c r="AM90" s="394"/>
      <c r="AN90" s="394"/>
      <c r="AO90" s="394"/>
      <c r="AP90" s="394"/>
      <c r="AQ90" s="394"/>
      <c r="AR90" s="394"/>
      <c r="AS90" s="394"/>
      <c r="AT90" s="394"/>
      <c r="AU90" s="394"/>
      <c r="AV90" s="394"/>
      <c r="AW90" s="394"/>
      <c r="AX90" s="394"/>
      <c r="AY90" s="394"/>
      <c r="AZ90" s="394"/>
      <c r="BA90" s="394"/>
      <c r="BB90" s="394"/>
      <c r="BC90" s="394"/>
      <c r="BD90" s="394"/>
      <c r="BE90" s="394"/>
      <c r="BF90" s="394"/>
      <c r="BG90" s="394"/>
      <c r="BH90" s="394"/>
      <c r="BI90" s="30"/>
      <c r="BK90" s="765"/>
      <c r="BL90" s="765"/>
      <c r="BM90" s="765"/>
      <c r="BN90" s="765"/>
      <c r="BO90" s="765"/>
      <c r="BP90" s="765"/>
      <c r="BQ90" s="765"/>
      <c r="BR90" s="765"/>
      <c r="BS90" s="765"/>
      <c r="BT90" s="765"/>
      <c r="BU90" s="765"/>
      <c r="BV90" s="765"/>
      <c r="BW90" s="765"/>
      <c r="BX90" s="765"/>
      <c r="BY90" s="765"/>
      <c r="BZ90" s="765"/>
      <c r="CA90" s="765"/>
      <c r="CB90" s="765"/>
      <c r="CC90" s="765"/>
      <c r="CD90" s="765"/>
      <c r="CE90" s="765"/>
      <c r="CF90" s="765"/>
      <c r="CG90" s="765"/>
      <c r="CH90" s="765"/>
      <c r="CI90" s="765"/>
      <c r="CJ90" s="765"/>
      <c r="CK90" s="765"/>
      <c r="CL90" s="765"/>
      <c r="CM90" s="765"/>
      <c r="CN90" s="765"/>
      <c r="CO90" s="765"/>
      <c r="CP90" s="765"/>
      <c r="CQ90" s="765"/>
      <c r="CR90" s="765"/>
    </row>
    <row r="91" spans="1:96" s="24" customFormat="1" ht="13.5" customHeight="1" x14ac:dyDescent="0.2">
      <c r="A91" s="37"/>
      <c r="B91" s="38"/>
      <c r="C91" s="38"/>
      <c r="D91" s="38"/>
      <c r="E91" s="38"/>
      <c r="F91" s="38"/>
      <c r="G91" s="38"/>
      <c r="H91" s="38"/>
      <c r="I91" s="39"/>
      <c r="J91" s="393"/>
      <c r="K91" s="394"/>
      <c r="L91" s="394"/>
      <c r="M91" s="394"/>
      <c r="N91" s="394"/>
      <c r="O91" s="394"/>
      <c r="P91" s="394"/>
      <c r="Q91" s="394"/>
      <c r="R91" s="394"/>
      <c r="S91" s="394"/>
      <c r="T91" s="394"/>
      <c r="U91" s="394"/>
      <c r="V91" s="394"/>
      <c r="W91" s="394"/>
      <c r="X91" s="394"/>
      <c r="Y91" s="394"/>
      <c r="Z91" s="394"/>
      <c r="AA91" s="394"/>
      <c r="AB91" s="394"/>
      <c r="AC91" s="394"/>
      <c r="AD91" s="394"/>
      <c r="AE91" s="394"/>
      <c r="AF91" s="394"/>
      <c r="AG91" s="394"/>
      <c r="AH91" s="394"/>
      <c r="AI91" s="394"/>
      <c r="AJ91" s="394"/>
      <c r="AK91" s="394"/>
      <c r="AL91" s="394"/>
      <c r="AM91" s="394"/>
      <c r="AN91" s="394"/>
      <c r="AO91" s="394"/>
      <c r="AP91" s="394"/>
      <c r="AQ91" s="394"/>
      <c r="AR91" s="394"/>
      <c r="AS91" s="394"/>
      <c r="AT91" s="394"/>
      <c r="AU91" s="394"/>
      <c r="AV91" s="394"/>
      <c r="AW91" s="394"/>
      <c r="AX91" s="394"/>
      <c r="AY91" s="394"/>
      <c r="AZ91" s="394"/>
      <c r="BA91" s="394"/>
      <c r="BB91" s="394"/>
      <c r="BC91" s="394"/>
      <c r="BD91" s="394"/>
      <c r="BE91" s="394"/>
      <c r="BF91" s="394"/>
      <c r="BG91" s="394"/>
      <c r="BH91" s="394"/>
      <c r="BI91" s="30"/>
      <c r="BK91" s="765"/>
      <c r="BL91" s="765"/>
      <c r="BM91" s="765"/>
      <c r="BN91" s="765"/>
      <c r="BO91" s="765"/>
      <c r="BP91" s="765"/>
      <c r="BQ91" s="765"/>
      <c r="BR91" s="765"/>
      <c r="BS91" s="765"/>
      <c r="BT91" s="765"/>
      <c r="BU91" s="765"/>
      <c r="BV91" s="765"/>
      <c r="BW91" s="765"/>
      <c r="BX91" s="765"/>
      <c r="BY91" s="765"/>
      <c r="BZ91" s="765"/>
      <c r="CA91" s="765"/>
      <c r="CB91" s="765"/>
      <c r="CC91" s="765"/>
      <c r="CD91" s="765"/>
      <c r="CE91" s="765"/>
      <c r="CF91" s="765"/>
      <c r="CG91" s="765"/>
      <c r="CH91" s="765"/>
      <c r="CI91" s="765"/>
      <c r="CJ91" s="765"/>
      <c r="CK91" s="765"/>
      <c r="CL91" s="765"/>
      <c r="CM91" s="765"/>
      <c r="CN91" s="765"/>
      <c r="CO91" s="765"/>
      <c r="CP91" s="765"/>
      <c r="CQ91" s="765"/>
      <c r="CR91" s="765"/>
    </row>
    <row r="92" spans="1:96" s="24" customFormat="1" ht="13.5" customHeight="1" x14ac:dyDescent="0.2">
      <c r="A92" s="37"/>
      <c r="B92" s="38"/>
      <c r="C92" s="38"/>
      <c r="D92" s="38"/>
      <c r="E92" s="38"/>
      <c r="F92" s="38"/>
      <c r="G92" s="38"/>
      <c r="H92" s="38"/>
      <c r="I92" s="39"/>
      <c r="J92" s="393"/>
      <c r="K92" s="394"/>
      <c r="L92" s="394"/>
      <c r="M92" s="394"/>
      <c r="N92" s="394"/>
      <c r="O92" s="394"/>
      <c r="P92" s="394"/>
      <c r="Q92" s="394"/>
      <c r="R92" s="394"/>
      <c r="S92" s="394"/>
      <c r="T92" s="394"/>
      <c r="U92" s="394"/>
      <c r="V92" s="394"/>
      <c r="W92" s="394"/>
      <c r="X92" s="394"/>
      <c r="Y92" s="394"/>
      <c r="Z92" s="394"/>
      <c r="AA92" s="394"/>
      <c r="AB92" s="394"/>
      <c r="AC92" s="394"/>
      <c r="AD92" s="394"/>
      <c r="AE92" s="394"/>
      <c r="AF92" s="394"/>
      <c r="AG92" s="394"/>
      <c r="AH92" s="394"/>
      <c r="AI92" s="394"/>
      <c r="AJ92" s="394"/>
      <c r="AK92" s="394"/>
      <c r="AL92" s="394"/>
      <c r="AM92" s="394"/>
      <c r="AN92" s="394"/>
      <c r="AO92" s="394"/>
      <c r="AP92" s="394"/>
      <c r="AQ92" s="394"/>
      <c r="AR92" s="394"/>
      <c r="AS92" s="394"/>
      <c r="AT92" s="394"/>
      <c r="AU92" s="394"/>
      <c r="AV92" s="394"/>
      <c r="AW92" s="394"/>
      <c r="AX92" s="394"/>
      <c r="AY92" s="394"/>
      <c r="AZ92" s="394"/>
      <c r="BA92" s="394"/>
      <c r="BB92" s="394"/>
      <c r="BC92" s="394"/>
      <c r="BD92" s="394"/>
      <c r="BE92" s="394"/>
      <c r="BF92" s="394"/>
      <c r="BG92" s="394"/>
      <c r="BH92" s="394"/>
      <c r="BI92" s="30"/>
    </row>
    <row r="93" spans="1:96" s="24" customFormat="1" ht="13.5" customHeight="1" x14ac:dyDescent="0.2">
      <c r="A93" s="37"/>
      <c r="B93" s="38"/>
      <c r="C93" s="38"/>
      <c r="D93" s="38"/>
      <c r="E93" s="38"/>
      <c r="F93" s="38"/>
      <c r="G93" s="38"/>
      <c r="H93" s="38"/>
      <c r="I93" s="39"/>
      <c r="J93" s="393"/>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394"/>
      <c r="BC93" s="394"/>
      <c r="BD93" s="394"/>
      <c r="BE93" s="394"/>
      <c r="BF93" s="394"/>
      <c r="BG93" s="394"/>
      <c r="BH93" s="394"/>
      <c r="BI93" s="30"/>
    </row>
    <row r="94" spans="1:96" s="24" customFormat="1" ht="13.5" customHeight="1" x14ac:dyDescent="0.2">
      <c r="A94" s="31"/>
      <c r="B94" s="394"/>
      <c r="C94" s="394"/>
      <c r="D94" s="394"/>
      <c r="E94" s="394"/>
      <c r="F94" s="394"/>
      <c r="G94" s="394"/>
      <c r="H94" s="394"/>
      <c r="I94" s="28"/>
      <c r="J94" s="393"/>
      <c r="K94" s="394"/>
      <c r="L94" s="394"/>
      <c r="M94" s="394"/>
      <c r="N94" s="394"/>
      <c r="O94" s="394"/>
      <c r="P94" s="394"/>
      <c r="Q94" s="394"/>
      <c r="R94" s="394"/>
      <c r="S94" s="394"/>
      <c r="T94" s="394"/>
      <c r="U94" s="394"/>
      <c r="V94" s="394"/>
      <c r="W94" s="394"/>
      <c r="X94" s="394"/>
      <c r="Y94" s="394"/>
      <c r="Z94" s="394"/>
      <c r="AA94" s="394"/>
      <c r="AB94" s="394"/>
      <c r="AC94" s="394"/>
      <c r="AD94" s="394"/>
      <c r="AE94" s="394"/>
      <c r="AF94" s="394"/>
      <c r="AG94" s="394"/>
      <c r="AH94" s="394"/>
      <c r="AI94" s="394"/>
      <c r="AJ94" s="394"/>
      <c r="AK94" s="394"/>
      <c r="AL94" s="394"/>
      <c r="AM94" s="394"/>
      <c r="AN94" s="394"/>
      <c r="AO94" s="394"/>
      <c r="AP94" s="394"/>
      <c r="AQ94" s="394"/>
      <c r="AR94" s="394"/>
      <c r="AS94" s="394"/>
      <c r="AT94" s="394"/>
      <c r="AU94" s="394"/>
      <c r="AV94" s="394"/>
      <c r="AW94" s="394"/>
      <c r="AX94" s="394"/>
      <c r="AY94" s="394"/>
      <c r="AZ94" s="394"/>
      <c r="BA94" s="394"/>
      <c r="BB94" s="394"/>
      <c r="BC94" s="394"/>
      <c r="BD94" s="394"/>
      <c r="BE94" s="394"/>
      <c r="BF94" s="394"/>
      <c r="BG94" s="394"/>
      <c r="BH94" s="394"/>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34"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44013</v>
      </c>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44013</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325</v>
      </c>
      <c r="R3" s="624"/>
      <c r="S3" s="624"/>
      <c r="T3" s="624"/>
      <c r="U3" s="624"/>
      <c r="V3" s="624"/>
      <c r="W3" s="624"/>
      <c r="X3" s="624"/>
      <c r="Y3" s="624"/>
      <c r="Z3" s="624"/>
      <c r="AA3" s="625"/>
      <c r="AB3" s="626" t="s">
        <v>2</v>
      </c>
      <c r="AC3" s="627"/>
      <c r="AD3" s="627"/>
      <c r="AE3" s="627"/>
      <c r="AF3" s="628"/>
      <c r="AG3" s="629" t="s">
        <v>1142</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909</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1142</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t="s">
        <v>1145</v>
      </c>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1143</v>
      </c>
      <c r="F5" s="9"/>
      <c r="G5" s="488"/>
      <c r="H5" s="488"/>
      <c r="I5" s="488"/>
      <c r="J5" s="488"/>
      <c r="K5" s="488"/>
      <c r="L5" s="488"/>
      <c r="M5" s="488"/>
      <c r="N5" s="488"/>
      <c r="O5" s="488"/>
      <c r="P5" s="488"/>
      <c r="Q5" s="488"/>
      <c r="R5" s="488"/>
      <c r="S5" s="488"/>
      <c r="T5" s="488"/>
      <c r="U5" s="11"/>
      <c r="V5" s="488"/>
      <c r="W5" s="488"/>
      <c r="X5" s="488"/>
      <c r="Y5" s="488"/>
      <c r="Z5" s="488"/>
      <c r="AA5" s="488"/>
      <c r="AB5" s="488"/>
      <c r="AC5" s="488"/>
      <c r="AD5" s="488"/>
      <c r="AE5" s="488"/>
      <c r="AF5" s="488"/>
      <c r="AG5" s="488"/>
      <c r="AH5" s="488"/>
      <c r="AI5" s="488"/>
      <c r="AJ5" s="488"/>
      <c r="AK5" s="488"/>
      <c r="AL5" s="488"/>
      <c r="AM5" s="488"/>
      <c r="AN5" s="488"/>
      <c r="AO5" s="488"/>
      <c r="AP5" s="488"/>
      <c r="AQ5" s="488"/>
      <c r="AR5" s="488"/>
      <c r="AS5" s="488"/>
      <c r="AT5" s="488"/>
      <c r="AU5" s="488"/>
      <c r="AV5" s="488"/>
      <c r="AW5" s="488"/>
      <c r="AX5" s="488"/>
      <c r="AY5" s="488"/>
      <c r="AZ5" s="488"/>
      <c r="BA5" s="488"/>
      <c r="BB5" s="488"/>
      <c r="BC5" s="488"/>
      <c r="BD5" s="488"/>
      <c r="BE5" s="488"/>
      <c r="BF5" s="488"/>
      <c r="BG5" s="488"/>
      <c r="BH5" s="48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38" t="s">
        <v>266</v>
      </c>
      <c r="G12" s="739"/>
      <c r="H12" s="740" t="s">
        <v>309</v>
      </c>
      <c r="I12" s="738"/>
      <c r="J12" s="738"/>
      <c r="K12" s="738"/>
      <c r="L12" s="738"/>
      <c r="M12" s="738"/>
      <c r="N12" s="738"/>
      <c r="O12" s="739"/>
      <c r="P12" s="740" t="s">
        <v>310</v>
      </c>
      <c r="Q12" s="738"/>
      <c r="R12" s="738"/>
      <c r="S12" s="739"/>
      <c r="T12" s="740" t="s">
        <v>314</v>
      </c>
      <c r="U12" s="738"/>
      <c r="V12" s="738"/>
      <c r="W12" s="739"/>
      <c r="X12" s="480"/>
      <c r="Y12" s="480"/>
      <c r="Z12" s="480"/>
      <c r="AA12" s="480"/>
      <c r="AB12" s="480"/>
      <c r="AC12" s="480"/>
      <c r="BI12" s="22"/>
    </row>
    <row r="13" spans="1:79" s="3" customFormat="1" ht="13.5" customHeight="1" x14ac:dyDescent="0.2">
      <c r="A13" s="21"/>
      <c r="F13" s="718">
        <v>1</v>
      </c>
      <c r="G13" s="719"/>
      <c r="H13" s="750" t="s">
        <v>267</v>
      </c>
      <c r="I13" s="751"/>
      <c r="J13" s="751"/>
      <c r="K13" s="751"/>
      <c r="L13" s="751"/>
      <c r="M13" s="751"/>
      <c r="N13" s="751"/>
      <c r="O13" s="752"/>
      <c r="P13" s="753" t="s">
        <v>311</v>
      </c>
      <c r="Q13" s="718"/>
      <c r="R13" s="718"/>
      <c r="S13" s="719"/>
      <c r="T13" s="741" t="s">
        <v>321</v>
      </c>
      <c r="U13" s="742"/>
      <c r="V13" s="742"/>
      <c r="W13" s="743"/>
      <c r="X13" s="480"/>
      <c r="Y13" s="480"/>
      <c r="Z13" s="480"/>
      <c r="AA13" s="480"/>
      <c r="AB13" s="480"/>
      <c r="AC13" s="480"/>
      <c r="BI13" s="22"/>
    </row>
    <row r="14" spans="1:79" s="3" customFormat="1" ht="13.5" customHeight="1" x14ac:dyDescent="0.2">
      <c r="A14" s="21"/>
      <c r="F14" s="709">
        <v>2</v>
      </c>
      <c r="G14" s="710"/>
      <c r="H14" s="711" t="s">
        <v>267</v>
      </c>
      <c r="I14" s="712"/>
      <c r="J14" s="712"/>
      <c r="K14" s="712"/>
      <c r="L14" s="712"/>
      <c r="M14" s="712"/>
      <c r="N14" s="712"/>
      <c r="O14" s="713"/>
      <c r="P14" s="714" t="s">
        <v>311</v>
      </c>
      <c r="Q14" s="709"/>
      <c r="R14" s="709"/>
      <c r="S14" s="710"/>
      <c r="T14" s="747" t="s">
        <v>320</v>
      </c>
      <c r="U14" s="748"/>
      <c r="V14" s="748"/>
      <c r="W14" s="749"/>
      <c r="X14" s="480"/>
      <c r="Y14" s="480"/>
      <c r="Z14" s="480"/>
      <c r="AA14" s="480"/>
      <c r="AB14" s="480"/>
      <c r="AC14" s="480"/>
      <c r="AX14"/>
      <c r="BI14" s="22"/>
    </row>
    <row r="15" spans="1:79" s="3" customFormat="1" ht="13.5" customHeight="1" x14ac:dyDescent="0.2">
      <c r="A15" s="21"/>
      <c r="F15" s="718">
        <v>3</v>
      </c>
      <c r="G15" s="719"/>
      <c r="H15" s="750" t="s">
        <v>268</v>
      </c>
      <c r="I15" s="751"/>
      <c r="J15" s="751"/>
      <c r="K15" s="751"/>
      <c r="L15" s="751"/>
      <c r="M15" s="751"/>
      <c r="N15" s="751"/>
      <c r="O15" s="752"/>
      <c r="P15" s="753" t="s">
        <v>312</v>
      </c>
      <c r="Q15" s="718"/>
      <c r="R15" s="718"/>
      <c r="S15" s="719"/>
      <c r="T15" s="754" t="s">
        <v>320</v>
      </c>
      <c r="U15" s="755"/>
      <c r="V15" s="755"/>
      <c r="W15" s="756"/>
      <c r="X15" s="480"/>
      <c r="Y15" s="480"/>
      <c r="Z15" s="480"/>
      <c r="AA15" s="480"/>
      <c r="AB15" s="480"/>
      <c r="AC15" s="480"/>
      <c r="BI15" s="22"/>
    </row>
    <row r="16" spans="1:79" s="3" customFormat="1" ht="13.5" customHeight="1" x14ac:dyDescent="0.2">
      <c r="A16" s="21"/>
      <c r="F16" s="709">
        <v>4</v>
      </c>
      <c r="G16" s="710"/>
      <c r="H16" s="711" t="s">
        <v>269</v>
      </c>
      <c r="I16" s="712"/>
      <c r="J16" s="712"/>
      <c r="K16" s="712"/>
      <c r="L16" s="712"/>
      <c r="M16" s="712"/>
      <c r="N16" s="712"/>
      <c r="O16" s="713"/>
      <c r="P16" s="714" t="s">
        <v>313</v>
      </c>
      <c r="Q16" s="709"/>
      <c r="R16" s="709"/>
      <c r="S16" s="710"/>
      <c r="T16" s="715" t="s">
        <v>320</v>
      </c>
      <c r="U16" s="716"/>
      <c r="V16" s="716"/>
      <c r="W16" s="717"/>
      <c r="X16" s="480"/>
      <c r="Y16" s="480"/>
      <c r="Z16" s="480"/>
      <c r="AA16" s="480"/>
      <c r="AB16" s="480"/>
      <c r="AC16" s="480"/>
      <c r="BI16" s="22"/>
    </row>
    <row r="17" spans="1:86" s="3" customFormat="1" ht="13.5" customHeight="1" x14ac:dyDescent="0.2">
      <c r="A17" s="21"/>
      <c r="F17" s="718">
        <v>5</v>
      </c>
      <c r="G17" s="719"/>
      <c r="H17" s="720"/>
      <c r="I17" s="721"/>
      <c r="J17" s="721"/>
      <c r="K17" s="721"/>
      <c r="L17" s="721"/>
      <c r="M17" s="721"/>
      <c r="N17" s="721"/>
      <c r="O17" s="722"/>
      <c r="P17" s="720"/>
      <c r="Q17" s="721"/>
      <c r="R17" s="721"/>
      <c r="S17" s="722"/>
      <c r="T17" s="720"/>
      <c r="U17" s="721"/>
      <c r="V17" s="721"/>
      <c r="W17" s="722"/>
      <c r="X17" s="480"/>
      <c r="Y17" s="480"/>
      <c r="Z17" s="480"/>
      <c r="AA17" s="480"/>
      <c r="AB17" s="480"/>
      <c r="AC17" s="480"/>
      <c r="BI17" s="22"/>
    </row>
    <row r="18" spans="1:86" s="3" customFormat="1" ht="13.5" customHeight="1" x14ac:dyDescent="0.2">
      <c r="A18" s="21"/>
      <c r="F18" s="709">
        <v>6</v>
      </c>
      <c r="G18" s="710"/>
      <c r="H18" s="706"/>
      <c r="I18" s="707"/>
      <c r="J18" s="707"/>
      <c r="K18" s="707"/>
      <c r="L18" s="707"/>
      <c r="M18" s="707"/>
      <c r="N18" s="707"/>
      <c r="O18" s="708"/>
      <c r="P18" s="706"/>
      <c r="Q18" s="707"/>
      <c r="R18" s="707"/>
      <c r="S18" s="708"/>
      <c r="T18" s="706"/>
      <c r="U18" s="707"/>
      <c r="V18" s="707"/>
      <c r="W18" s="708"/>
      <c r="X18" s="480"/>
      <c r="Y18" s="480"/>
      <c r="Z18" s="480"/>
      <c r="AA18" s="480"/>
      <c r="AB18" s="480"/>
      <c r="AC18" s="480"/>
      <c r="BI18" s="22"/>
    </row>
    <row r="19" spans="1:86" s="3" customFormat="1" ht="13.5" customHeight="1" x14ac:dyDescent="0.2">
      <c r="A19" s="21"/>
      <c r="F19" s="718">
        <v>7</v>
      </c>
      <c r="G19" s="719"/>
      <c r="H19" s="720"/>
      <c r="I19" s="721"/>
      <c r="J19" s="721"/>
      <c r="K19" s="721"/>
      <c r="L19" s="721"/>
      <c r="M19" s="721"/>
      <c r="N19" s="721"/>
      <c r="O19" s="722"/>
      <c r="P19" s="720"/>
      <c r="Q19" s="721"/>
      <c r="R19" s="721"/>
      <c r="S19" s="722"/>
      <c r="T19" s="720"/>
      <c r="U19" s="721"/>
      <c r="V19" s="721"/>
      <c r="W19" s="722"/>
      <c r="X19" s="480"/>
      <c r="Y19" s="480"/>
      <c r="Z19" s="480"/>
      <c r="AA19" s="480"/>
      <c r="AB19" s="480"/>
      <c r="AC19" s="480"/>
      <c r="BI19" s="22"/>
    </row>
    <row r="20" spans="1:86" s="3" customFormat="1" ht="13.5" customHeight="1" x14ac:dyDescent="0.2">
      <c r="A20" s="21"/>
      <c r="F20" s="709">
        <v>8</v>
      </c>
      <c r="G20" s="710"/>
      <c r="H20" s="706"/>
      <c r="I20" s="707"/>
      <c r="J20" s="707"/>
      <c r="K20" s="707"/>
      <c r="L20" s="707"/>
      <c r="M20" s="707"/>
      <c r="N20" s="707"/>
      <c r="O20" s="708"/>
      <c r="P20" s="706"/>
      <c r="Q20" s="707"/>
      <c r="R20" s="707"/>
      <c r="S20" s="708"/>
      <c r="T20" s="706"/>
      <c r="U20" s="707"/>
      <c r="V20" s="707"/>
      <c r="W20" s="708"/>
      <c r="X20" s="480"/>
      <c r="Y20" s="480"/>
      <c r="Z20" s="480"/>
      <c r="AA20" s="480"/>
      <c r="AB20" s="480"/>
      <c r="AC20" s="480"/>
      <c r="BI20" s="22"/>
    </row>
    <row r="21" spans="1:86" s="3" customFormat="1" ht="13.5" customHeight="1" x14ac:dyDescent="0.2">
      <c r="A21" s="21"/>
      <c r="F21" s="718">
        <v>9</v>
      </c>
      <c r="G21" s="719"/>
      <c r="H21" s="720"/>
      <c r="I21" s="721"/>
      <c r="J21" s="721"/>
      <c r="K21" s="721"/>
      <c r="L21" s="721"/>
      <c r="M21" s="721"/>
      <c r="N21" s="721"/>
      <c r="O21" s="722"/>
      <c r="P21" s="720"/>
      <c r="Q21" s="721"/>
      <c r="R21" s="721"/>
      <c r="S21" s="722"/>
      <c r="T21" s="720"/>
      <c r="U21" s="721"/>
      <c r="V21" s="721"/>
      <c r="W21" s="722"/>
      <c r="X21" s="480"/>
      <c r="Y21" s="480"/>
      <c r="Z21" s="480"/>
      <c r="AA21" s="480"/>
      <c r="AB21" s="480"/>
      <c r="AC21" s="480"/>
      <c r="BI21" s="22"/>
    </row>
    <row r="22" spans="1:86" s="3" customFormat="1" ht="13.5" customHeight="1" x14ac:dyDescent="0.2">
      <c r="A22" s="21"/>
      <c r="F22" s="709">
        <v>10</v>
      </c>
      <c r="G22" s="710"/>
      <c r="H22" s="706"/>
      <c r="I22" s="707"/>
      <c r="J22" s="707"/>
      <c r="K22" s="707"/>
      <c r="L22" s="707"/>
      <c r="M22" s="707"/>
      <c r="N22" s="707"/>
      <c r="O22" s="708"/>
      <c r="P22" s="706"/>
      <c r="Q22" s="707"/>
      <c r="R22" s="707"/>
      <c r="S22" s="708"/>
      <c r="T22" s="706"/>
      <c r="U22" s="707"/>
      <c r="V22" s="707"/>
      <c r="W22" s="708"/>
      <c r="X22" s="480"/>
      <c r="Y22" s="480"/>
      <c r="Z22" s="480"/>
      <c r="AA22" s="480"/>
      <c r="AB22" s="480"/>
      <c r="AC22" s="480"/>
      <c r="BI22" s="22"/>
    </row>
    <row r="23" spans="1:86" s="3" customFormat="1" ht="13.5" customHeight="1" x14ac:dyDescent="0.2">
      <c r="A23" s="21"/>
      <c r="BI23" s="22"/>
    </row>
    <row r="24" spans="1:86" s="3" customFormat="1" ht="13.5" customHeight="1" x14ac:dyDescent="0.2">
      <c r="A24" s="21"/>
      <c r="F24" s="784" t="s">
        <v>920</v>
      </c>
      <c r="G24" s="785"/>
      <c r="H24" s="785"/>
      <c r="I24" s="785"/>
      <c r="J24" s="785"/>
      <c r="K24" s="785"/>
      <c r="L24" s="786"/>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703" t="s">
        <v>1008</v>
      </c>
      <c r="I28" s="704"/>
      <c r="J28" s="704"/>
      <c r="K28" s="704"/>
      <c r="L28" s="704"/>
      <c r="M28" s="704"/>
      <c r="N28" s="704"/>
      <c r="O28" s="704"/>
      <c r="P28" s="704"/>
      <c r="Q28" s="705"/>
      <c r="R28" s="687" t="s">
        <v>220</v>
      </c>
      <c r="S28" s="688"/>
      <c r="T28" s="688"/>
      <c r="U28" s="689"/>
      <c r="V28" s="696"/>
      <c r="W28" s="696"/>
      <c r="X28" s="696"/>
      <c r="Y28" s="696"/>
      <c r="Z28" s="696"/>
      <c r="AA28" s="696"/>
      <c r="AB28" s="697"/>
      <c r="AC28" s="757"/>
      <c r="AD28" s="758"/>
      <c r="AE28" s="758"/>
      <c r="AF28" s="758"/>
      <c r="AG28" s="758"/>
      <c r="AH28" s="758"/>
      <c r="AI28" s="759"/>
      <c r="AJ28" s="701"/>
      <c r="AK28" s="701"/>
      <c r="AL28" s="701"/>
      <c r="AM28" s="780"/>
      <c r="AN28" s="687" t="s">
        <v>221</v>
      </c>
      <c r="AO28" s="688"/>
      <c r="AP28" s="688"/>
      <c r="AQ28" s="689"/>
      <c r="AR28" s="696"/>
      <c r="AS28" s="696"/>
      <c r="AT28" s="696"/>
      <c r="AU28" s="696"/>
      <c r="AV28" s="696"/>
      <c r="AW28" s="696"/>
      <c r="AX28" s="697"/>
      <c r="AY28" s="698"/>
      <c r="AZ28" s="699"/>
      <c r="BA28" s="699"/>
      <c r="BB28" s="699"/>
      <c r="BC28" s="699"/>
      <c r="BD28" s="699"/>
      <c r="BE28" s="700"/>
      <c r="BF28" s="701"/>
      <c r="BG28" s="701"/>
      <c r="BH28" s="701"/>
      <c r="BI28" s="702"/>
      <c r="BK28" s="763" t="s">
        <v>922</v>
      </c>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02" t="s">
        <v>148</v>
      </c>
      <c r="B29" s="86"/>
      <c r="C29" s="86"/>
      <c r="D29" s="86"/>
      <c r="E29" s="86"/>
      <c r="F29" s="86"/>
      <c r="G29" s="87"/>
      <c r="H29" s="703" t="s">
        <v>242</v>
      </c>
      <c r="I29" s="704"/>
      <c r="J29" s="704"/>
      <c r="K29" s="704"/>
      <c r="L29" s="704"/>
      <c r="M29" s="704"/>
      <c r="N29" s="704"/>
      <c r="O29" s="704"/>
      <c r="P29" s="704"/>
      <c r="Q29" s="705"/>
      <c r="R29" s="690"/>
      <c r="S29" s="691"/>
      <c r="T29" s="691"/>
      <c r="U29" s="692"/>
      <c r="V29" s="582"/>
      <c r="W29" s="582"/>
      <c r="X29" s="582"/>
      <c r="Y29" s="582"/>
      <c r="Z29" s="582"/>
      <c r="AA29" s="582"/>
      <c r="AB29" s="664"/>
      <c r="AC29" s="665" t="str">
        <f>IF(ISERROR(VLOOKUP($V29,ボタン定義!$B:$E,4,FALSE)),"",VLOOKUP($V29,ボタン定義!$B:$E,4,FALSE))</f>
        <v/>
      </c>
      <c r="AD29" s="666"/>
      <c r="AE29" s="666"/>
      <c r="AF29" s="666"/>
      <c r="AG29" s="666"/>
      <c r="AH29" s="666"/>
      <c r="AI29" s="667"/>
      <c r="AJ29" s="666"/>
      <c r="AK29" s="666"/>
      <c r="AL29" s="666"/>
      <c r="AM29" s="682"/>
      <c r="AN29" s="690"/>
      <c r="AO29" s="691"/>
      <c r="AP29" s="691"/>
      <c r="AQ29" s="692"/>
      <c r="AR29" s="582"/>
      <c r="AS29" s="582"/>
      <c r="AT29" s="582"/>
      <c r="AU29" s="582"/>
      <c r="AV29" s="582"/>
      <c r="AW29" s="582"/>
      <c r="AX29" s="664"/>
      <c r="AY29" s="665" t="str">
        <f>IF(ISERROR(VLOOKUP($AR29,ボタン定義!$B:$E,4,FALSE)),"",VLOOKUP($AR29,ボタン定義!$B:$E,4,FALSE))</f>
        <v/>
      </c>
      <c r="AZ29" s="666"/>
      <c r="BA29" s="666"/>
      <c r="BB29" s="666"/>
      <c r="BC29" s="666"/>
      <c r="BD29" s="666"/>
      <c r="BE29" s="667"/>
      <c r="BF29" s="666"/>
      <c r="BG29" s="666"/>
      <c r="BH29" s="666"/>
      <c r="BI29" s="668"/>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03" t="s">
        <v>146</v>
      </c>
      <c r="B30" s="104"/>
      <c r="C30" s="104"/>
      <c r="D30" s="104"/>
      <c r="E30" s="104"/>
      <c r="F30" s="104"/>
      <c r="G30" s="105"/>
      <c r="H30" s="675" t="s">
        <v>243</v>
      </c>
      <c r="I30" s="676"/>
      <c r="J30" s="676"/>
      <c r="K30" s="676"/>
      <c r="L30" s="676"/>
      <c r="M30" s="676"/>
      <c r="N30" s="676"/>
      <c r="O30" s="676"/>
      <c r="P30" s="676"/>
      <c r="Q30" s="677"/>
      <c r="R30" s="690"/>
      <c r="S30" s="691"/>
      <c r="T30" s="691"/>
      <c r="U30" s="692"/>
      <c r="V30" s="582"/>
      <c r="W30" s="582"/>
      <c r="X30" s="582"/>
      <c r="Y30" s="582"/>
      <c r="Z30" s="582"/>
      <c r="AA30" s="582"/>
      <c r="AB30" s="664"/>
      <c r="AC30" s="665" t="str">
        <f>IF(ISERROR(VLOOKUP($V30,ボタン定義!$B:$E,4,FALSE)),"",VLOOKUP($V30,ボタン定義!$B:$E,4,FALSE))</f>
        <v/>
      </c>
      <c r="AD30" s="666"/>
      <c r="AE30" s="666"/>
      <c r="AF30" s="666"/>
      <c r="AG30" s="666"/>
      <c r="AH30" s="666"/>
      <c r="AI30" s="667"/>
      <c r="AJ30" s="666"/>
      <c r="AK30" s="666"/>
      <c r="AL30" s="666"/>
      <c r="AM30" s="682"/>
      <c r="AN30" s="690"/>
      <c r="AO30" s="691"/>
      <c r="AP30" s="691"/>
      <c r="AQ30" s="692"/>
      <c r="AR30" s="582"/>
      <c r="AS30" s="582"/>
      <c r="AT30" s="582"/>
      <c r="AU30" s="582"/>
      <c r="AV30" s="582"/>
      <c r="AW30" s="582"/>
      <c r="AX30" s="664"/>
      <c r="AY30" s="665" t="str">
        <f>IF(ISERROR(VLOOKUP($AR30,ボタン定義!$B:$E,4,FALSE)),"",VLOOKUP($AR30,ボタン定義!$B:$E,4,FALSE))</f>
        <v/>
      </c>
      <c r="AZ30" s="666"/>
      <c r="BA30" s="666"/>
      <c r="BB30" s="666"/>
      <c r="BC30" s="666"/>
      <c r="BD30" s="666"/>
      <c r="BE30" s="667"/>
      <c r="BF30" s="666"/>
      <c r="BG30" s="666"/>
      <c r="BH30" s="666"/>
      <c r="BI30" s="66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3" t="s">
        <v>147</v>
      </c>
      <c r="B31" s="107"/>
      <c r="C31" s="107"/>
      <c r="D31" s="107"/>
      <c r="E31" s="107"/>
      <c r="F31" s="107"/>
      <c r="G31" s="108"/>
      <c r="H31" s="675" t="s">
        <v>244</v>
      </c>
      <c r="I31" s="676"/>
      <c r="J31" s="676"/>
      <c r="K31" s="677"/>
      <c r="L31" s="683" t="s">
        <v>466</v>
      </c>
      <c r="M31" s="684"/>
      <c r="N31" s="685" t="s">
        <v>416</v>
      </c>
      <c r="O31" s="685"/>
      <c r="P31" s="685"/>
      <c r="Q31" s="686"/>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149</v>
      </c>
      <c r="B32" s="109"/>
      <c r="C32" s="109"/>
      <c r="D32" s="104"/>
      <c r="E32" s="109"/>
      <c r="F32" s="109"/>
      <c r="G32" s="110"/>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219</v>
      </c>
      <c r="B33" s="109"/>
      <c r="C33" s="109"/>
      <c r="D33" s="104"/>
      <c r="E33" s="109"/>
      <c r="F33" s="109"/>
      <c r="G33" s="109"/>
      <c r="H33" s="675" t="s">
        <v>243</v>
      </c>
      <c r="I33" s="676"/>
      <c r="J33" s="676"/>
      <c r="K33" s="676"/>
      <c r="L33" s="676"/>
      <c r="M33" s="676"/>
      <c r="N33" s="676"/>
      <c r="O33" s="676"/>
      <c r="P33" s="676"/>
      <c r="Q33" s="677"/>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401</v>
      </c>
      <c r="B34" s="109"/>
      <c r="C34" s="109"/>
      <c r="D34" s="104"/>
      <c r="E34" s="109"/>
      <c r="F34" s="109"/>
      <c r="G34" s="109"/>
      <c r="H34" s="675" t="s">
        <v>364</v>
      </c>
      <c r="I34" s="676"/>
      <c r="J34" s="676"/>
      <c r="K34" s="676"/>
      <c r="L34" s="676"/>
      <c r="M34" s="676"/>
      <c r="N34" s="676"/>
      <c r="O34" s="676"/>
      <c r="P34" s="676"/>
      <c r="Q34" s="677"/>
      <c r="R34" s="693"/>
      <c r="S34" s="694"/>
      <c r="T34" s="694"/>
      <c r="U34" s="695"/>
      <c r="V34" s="669"/>
      <c r="W34" s="669"/>
      <c r="X34" s="669"/>
      <c r="Y34" s="669"/>
      <c r="Z34" s="669"/>
      <c r="AA34" s="669"/>
      <c r="AB34" s="670"/>
      <c r="AC34" s="678" t="str">
        <f>IF(ISERROR(VLOOKUP($V34,ボタン定義!$B:$E,4,FALSE)),"",VLOOKUP($V34,ボタン定義!$B:$E,4,FALSE))</f>
        <v/>
      </c>
      <c r="AD34" s="679"/>
      <c r="AE34" s="679"/>
      <c r="AF34" s="679"/>
      <c r="AG34" s="679"/>
      <c r="AH34" s="679"/>
      <c r="AI34" s="680"/>
      <c r="AJ34" s="672"/>
      <c r="AK34" s="672"/>
      <c r="AL34" s="672"/>
      <c r="AM34" s="681"/>
      <c r="AN34" s="693"/>
      <c r="AO34" s="694"/>
      <c r="AP34" s="694"/>
      <c r="AQ34" s="695"/>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2"/>
      <c r="BG34" s="672"/>
      <c r="BH34" s="672"/>
      <c r="BI34" s="674"/>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ht="13.5" customHeight="1" x14ac:dyDescent="0.2">
      <c r="A35" s="103" t="s">
        <v>522</v>
      </c>
      <c r="B35" s="81"/>
      <c r="C35" s="81"/>
      <c r="D35" s="81"/>
      <c r="E35" s="81"/>
      <c r="F35" s="81"/>
      <c r="G35" s="83"/>
      <c r="H35" s="760"/>
      <c r="I35" s="760"/>
      <c r="J35" s="760"/>
      <c r="K35" s="760"/>
      <c r="L35" s="760"/>
      <c r="M35" s="760"/>
      <c r="N35" s="760"/>
      <c r="O35" s="760"/>
      <c r="P35" s="760"/>
      <c r="Q35" s="760"/>
      <c r="R35" s="760"/>
      <c r="S35" s="760"/>
      <c r="T35" s="760"/>
      <c r="U35" s="760"/>
      <c r="V35" s="760"/>
      <c r="W35" s="760"/>
      <c r="X35" s="760"/>
      <c r="Y35" s="760"/>
      <c r="Z35" s="760"/>
      <c r="AA35" s="760"/>
      <c r="AB35" s="760"/>
      <c r="AC35" s="760"/>
      <c r="AD35" s="760"/>
      <c r="AE35" s="760"/>
      <c r="AF35" s="760"/>
      <c r="AG35" s="760"/>
      <c r="AH35" s="760"/>
      <c r="AI35" s="760"/>
      <c r="AJ35" s="760"/>
      <c r="AK35" s="760"/>
      <c r="AL35" s="760"/>
      <c r="AM35" s="760"/>
      <c r="AN35" s="760"/>
      <c r="AO35" s="760"/>
      <c r="AP35" s="760"/>
      <c r="AQ35" s="760"/>
      <c r="AR35" s="760"/>
      <c r="AS35" s="760"/>
      <c r="AT35" s="760"/>
      <c r="AU35" s="760"/>
      <c r="AV35" s="760"/>
      <c r="AW35" s="760"/>
      <c r="AX35" s="760"/>
      <c r="AY35" s="760"/>
      <c r="AZ35" s="760"/>
      <c r="BA35" s="760"/>
      <c r="BB35" s="760"/>
      <c r="BC35" s="760"/>
      <c r="BD35" s="760"/>
      <c r="BE35" s="760"/>
      <c r="BF35" s="760"/>
      <c r="BG35" s="760"/>
      <c r="BH35" s="760"/>
      <c r="BI35" s="761"/>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3" t="s">
        <v>101</v>
      </c>
      <c r="B37" s="174" t="s">
        <v>1198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102</v>
      </c>
      <c r="B38" s="177" t="s">
        <v>1199</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4" t="s">
        <v>394</v>
      </c>
      <c r="B39" s="355" t="s">
        <v>1200</v>
      </c>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35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274</v>
      </c>
      <c r="B41" s="81"/>
      <c r="C41" s="81"/>
      <c r="D41" s="81"/>
      <c r="E41" s="81"/>
      <c r="F41" s="81"/>
      <c r="G41" s="81"/>
      <c r="H41" s="81"/>
      <c r="I41" s="81"/>
      <c r="J41" s="81"/>
      <c r="K41" s="81"/>
      <c r="L41" s="81"/>
      <c r="M41" s="81"/>
      <c r="N41" s="762"/>
      <c r="O41" s="762"/>
      <c r="P41" s="762"/>
      <c r="Q41" s="762"/>
      <c r="R41" s="762"/>
      <c r="S41" s="762"/>
      <c r="T41" s="762"/>
      <c r="U41" s="762"/>
      <c r="V41" s="762"/>
      <c r="W41" s="762"/>
      <c r="X41" s="762"/>
      <c r="Y41" s="762"/>
      <c r="Z41" s="762"/>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94" t="s">
        <v>1201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80" t="s">
        <v>100</v>
      </c>
      <c r="B44" s="80" t="s">
        <v>103</v>
      </c>
      <c r="C44" s="81"/>
      <c r="D44" s="81"/>
      <c r="E44" s="81"/>
      <c r="F44" s="81"/>
      <c r="G44" s="83"/>
      <c r="H44" s="85" t="s">
        <v>104</v>
      </c>
      <c r="I44" s="86"/>
      <c r="J44" s="86"/>
      <c r="K44" s="86"/>
      <c r="L44" s="86"/>
      <c r="M44" s="87"/>
      <c r="N44" s="781" t="s">
        <v>136</v>
      </c>
      <c r="O44" s="783"/>
      <c r="P44" s="783"/>
      <c r="Q44" s="781" t="s">
        <v>135</v>
      </c>
      <c r="R44" s="782"/>
      <c r="S44" s="781" t="s">
        <v>107</v>
      </c>
      <c r="T44" s="782"/>
      <c r="U44" s="781" t="s">
        <v>137</v>
      </c>
      <c r="V44" s="783"/>
      <c r="W44" s="783"/>
      <c r="X44" s="781" t="s">
        <v>138</v>
      </c>
      <c r="Y44" s="783"/>
      <c r="Z44" s="783"/>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3" t="s">
        <v>101</v>
      </c>
      <c r="B45" s="636" t="s">
        <v>1202</v>
      </c>
      <c r="C45" s="637"/>
      <c r="D45" s="637"/>
      <c r="E45" s="637"/>
      <c r="F45" s="637"/>
      <c r="G45" s="637"/>
      <c r="H45" s="905" t="s">
        <v>1012</v>
      </c>
      <c r="I45" s="906"/>
      <c r="J45" s="906"/>
      <c r="K45" s="906"/>
      <c r="L45" s="906"/>
      <c r="M45" s="907"/>
      <c r="N45" s="804" t="str">
        <f>IF($H45="","",VLOOKUP($B45,項目定義!$B:$X,11,FALSE))</f>
        <v>1 :text</v>
      </c>
      <c r="O45" s="798"/>
      <c r="P45" s="805"/>
      <c r="Q45" s="802">
        <f>IF($H45="","",VLOOKUP($B45,項目定義!$B:$X,5,FALSE))</f>
        <v>8</v>
      </c>
      <c r="R45" s="803"/>
      <c r="S45" s="802">
        <f>IF($H45="","",VLOOKUP($B45,項目定義!$B:$X,12,FALSE))</f>
        <v>10</v>
      </c>
      <c r="T45" s="803"/>
      <c r="U45" s="804" t="str">
        <f>IF($H45="","",VLOOKUP($B45,項目定義!$B:$X,13,FALSE))</f>
        <v>3:半角英数</v>
      </c>
      <c r="V45" s="798"/>
      <c r="W45" s="805"/>
      <c r="X45" s="802" t="str">
        <f>IF($H45="","",VLOOKUP($B45,項目定義!$B:$X,20,FALSE))&amp;""</f>
        <v>MPJ</v>
      </c>
      <c r="Y45" s="806"/>
      <c r="Z45" s="807"/>
      <c r="AA45" s="896"/>
      <c r="AB45" s="648"/>
      <c r="AC45" s="823"/>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102</v>
      </c>
      <c r="B46" s="813" t="s">
        <v>1203</v>
      </c>
      <c r="C46" s="746"/>
      <c r="D46" s="746"/>
      <c r="E46" s="746"/>
      <c r="F46" s="746"/>
      <c r="G46" s="746"/>
      <c r="H46" s="861" t="str">
        <f>IF(ISERROR(VLOOKUP($B46,項目定義!$B:$X,8,FALSE)),"",VLOOKUP($B46,項目定義!$B:$X,8,FALSE))</f>
        <v>枝番ナンバ</v>
      </c>
      <c r="I46" s="862"/>
      <c r="J46" s="862"/>
      <c r="K46" s="862"/>
      <c r="L46" s="862"/>
      <c r="M46" s="863"/>
      <c r="N46" s="864" t="str">
        <f>IF($H46="","",VLOOKUP($B46,項目定義!$B:$X,11,FALSE))</f>
        <v>1 :text</v>
      </c>
      <c r="O46" s="865"/>
      <c r="P46" s="866"/>
      <c r="Q46" s="819">
        <f>IF($H46="","",VLOOKUP($B46,項目定義!$B:$X,12,FALSE))</f>
        <v>10</v>
      </c>
      <c r="R46" s="820"/>
      <c r="S46" s="819">
        <f>IF($H46="","",VLOOKUP($B46,項目定義!$B:$X,12,FALSE))</f>
        <v>10</v>
      </c>
      <c r="T46" s="820"/>
      <c r="U46" s="864" t="str">
        <f>IF($H46="","",VLOOKUP($B46,項目定義!$B:$X,13,FALSE))</f>
        <v>3:半角英数</v>
      </c>
      <c r="V46" s="865"/>
      <c r="W46" s="866"/>
      <c r="X46" s="827" t="str">
        <f>IF($H46="","",VLOOKUP($B46,項目定義!$B:$X,20,FALSE))&amp;""</f>
        <v>MPJ2</v>
      </c>
      <c r="Y46" s="641"/>
      <c r="Z46" s="904"/>
      <c r="AA46" s="896"/>
      <c r="AB46" s="648"/>
      <c r="AC46" s="823"/>
      <c r="AD46" s="485"/>
      <c r="AE46" s="97"/>
      <c r="AF46" s="485"/>
      <c r="AG46" s="98"/>
      <c r="AH46" s="485"/>
      <c r="AI46" s="485"/>
      <c r="AJ46" s="485"/>
      <c r="AK46" s="485"/>
      <c r="AL46" s="485"/>
      <c r="AM46" s="485"/>
      <c r="AN46" s="485"/>
      <c r="AO46" s="485"/>
      <c r="AP46" s="485"/>
      <c r="AQ46" s="98"/>
      <c r="AR46" s="485"/>
      <c r="AS46" s="485"/>
      <c r="AT46" s="485"/>
      <c r="AU46" s="485"/>
      <c r="AV46" s="485"/>
      <c r="AW46" s="485"/>
      <c r="AX46" s="485"/>
      <c r="AY46" s="485"/>
      <c r="AZ46" s="485"/>
      <c r="BA46" s="485"/>
      <c r="BB46" s="485"/>
      <c r="BC46" s="485"/>
      <c r="BD46" s="485"/>
      <c r="BE46" s="485"/>
      <c r="BF46" s="485"/>
      <c r="BG46" s="485"/>
      <c r="BH46" s="485"/>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125</v>
      </c>
      <c r="B47" s="813" t="s">
        <v>1204</v>
      </c>
      <c r="C47" s="746"/>
      <c r="D47" s="746"/>
      <c r="E47" s="746"/>
      <c r="F47" s="746"/>
      <c r="G47" s="746"/>
      <c r="H47" s="861" t="str">
        <f>IF(ISERROR(VLOOKUP($B47,項目定義!$B:$X,8,FALSE)),"",VLOOKUP($B47,項目定義!$B:$X,8,FALSE))</f>
        <v>整版・案件名</v>
      </c>
      <c r="I47" s="862"/>
      <c r="J47" s="862"/>
      <c r="K47" s="862"/>
      <c r="L47" s="862"/>
      <c r="M47" s="863"/>
      <c r="N47" s="864" t="str">
        <f>IF($H47="","",VLOOKUP($B47,項目定義!$B:$X,11,FALSE))</f>
        <v>1 :text</v>
      </c>
      <c r="O47" s="865"/>
      <c r="P47" s="866"/>
      <c r="Q47" s="827">
        <f>IF($H47="","",VLOOKUP($B47,項目定義!$B:$X,12,FALSE))</f>
        <v>62</v>
      </c>
      <c r="R47" s="642"/>
      <c r="S47" s="827">
        <f>IF($H47="","",VLOOKUP($B47,項目定義!$B:$X,12,FALSE))</f>
        <v>62</v>
      </c>
      <c r="T47" s="642"/>
      <c r="U47" s="864" t="str">
        <f>IF($H47="","",VLOOKUP($B47,項目定義!$B:$X,13,FALSE))</f>
        <v>5:半角英数記号</v>
      </c>
      <c r="V47" s="865"/>
      <c r="W47" s="866"/>
      <c r="X47" s="827" t="str">
        <f>IF($H47="","",VLOOKUP($B47,項目定義!$B:$X,20,FALSE))&amp;""</f>
        <v>MPJ3</v>
      </c>
      <c r="Y47" s="641"/>
      <c r="Z47" s="904"/>
      <c r="AA47" s="896"/>
      <c r="AB47" s="648"/>
      <c r="AC47" s="823"/>
      <c r="AD47" s="485"/>
      <c r="AE47" s="97"/>
      <c r="AF47" s="485"/>
      <c r="AG47" s="98"/>
      <c r="AH47" s="485"/>
      <c r="AI47" s="485"/>
      <c r="AJ47" s="485"/>
      <c r="AK47" s="485"/>
      <c r="AL47" s="485"/>
      <c r="AM47" s="485"/>
      <c r="AN47" s="485"/>
      <c r="AO47" s="485"/>
      <c r="AP47" s="485"/>
      <c r="AQ47" s="98"/>
      <c r="AR47" s="485"/>
      <c r="AS47" s="485"/>
      <c r="AT47" s="485"/>
      <c r="AU47" s="485"/>
      <c r="AV47" s="485"/>
      <c r="AW47" s="485"/>
      <c r="AX47" s="485"/>
      <c r="AY47" s="485"/>
      <c r="AZ47" s="485"/>
      <c r="BA47" s="485"/>
      <c r="BB47" s="485"/>
      <c r="BC47" s="485"/>
      <c r="BD47" s="485"/>
      <c r="BE47" s="485"/>
      <c r="BF47" s="485"/>
      <c r="BG47" s="485"/>
      <c r="BH47" s="485"/>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126</v>
      </c>
      <c r="B48" s="813" t="s">
        <v>1205</v>
      </c>
      <c r="C48" s="746"/>
      <c r="D48" s="746"/>
      <c r="E48" s="746"/>
      <c r="F48" s="746"/>
      <c r="G48" s="746"/>
      <c r="H48" s="897" t="str">
        <f>IF(ISERROR(VLOOKUP($B48,項目定義!$B:$X,8,FALSE)),"",VLOOKUP($B48,項目定義!$B:$X,8,FALSE))</f>
        <v>社員名</v>
      </c>
      <c r="I48" s="898"/>
      <c r="J48" s="898"/>
      <c r="K48" s="898"/>
      <c r="L48" s="898"/>
      <c r="M48" s="899"/>
      <c r="N48" s="900" t="str">
        <f>IF($H48="","",VLOOKUP($B48,項目定義!$B:$X,11,FALSE))</f>
        <v>1 :text</v>
      </c>
      <c r="O48" s="901"/>
      <c r="P48" s="902"/>
      <c r="Q48" s="841">
        <f>IF($H48="","",VLOOKUP($B48,項目定義!$B:$X,12,FALSE))</f>
        <v>62</v>
      </c>
      <c r="R48" s="656"/>
      <c r="S48" s="841">
        <f>IF($H48="","",VLOOKUP($B48,項目定義!$B:$X,12,FALSE))</f>
        <v>62</v>
      </c>
      <c r="T48" s="656"/>
      <c r="U48" s="900" t="str">
        <f>IF($H48="","",VLOOKUP($B48,項目定義!$B:$X,13,FALSE))</f>
        <v>9:ALL OK</v>
      </c>
      <c r="V48" s="901"/>
      <c r="W48" s="902"/>
      <c r="X48" s="841" t="str">
        <f>IF($H48="","",VLOOKUP($B48,項目定義!$B:$X,20,FALSE))&amp;""</f>
        <v>SYA2</v>
      </c>
      <c r="Y48" s="655"/>
      <c r="Z48" s="903"/>
      <c r="AA48" s="896"/>
      <c r="AB48" s="648"/>
      <c r="AC48" s="823"/>
      <c r="AD48" s="485"/>
      <c r="AE48" s="97"/>
      <c r="AF48" s="485"/>
      <c r="AG48" s="98"/>
      <c r="AH48" s="485"/>
      <c r="AI48" s="485"/>
      <c r="AJ48" s="485"/>
      <c r="AK48" s="485"/>
      <c r="AL48" s="485"/>
      <c r="AM48" s="485"/>
      <c r="AN48" s="485"/>
      <c r="AO48" s="485"/>
      <c r="AP48" s="485"/>
      <c r="AQ48" s="98"/>
      <c r="AR48" s="485"/>
      <c r="AS48" s="485"/>
      <c r="AT48" s="485"/>
      <c r="AU48" s="485"/>
      <c r="AV48" s="485"/>
      <c r="AW48" s="485"/>
      <c r="AX48" s="485"/>
      <c r="AY48" s="485"/>
      <c r="AZ48" s="485"/>
      <c r="BA48" s="485"/>
      <c r="BB48" s="485"/>
      <c r="BC48" s="485"/>
      <c r="BD48" s="485"/>
      <c r="BE48" s="485"/>
      <c r="BF48" s="485"/>
      <c r="BG48" s="485"/>
      <c r="BH48" s="485"/>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114" t="s">
        <v>127</v>
      </c>
      <c r="B49" s="813" t="s">
        <v>1144</v>
      </c>
      <c r="C49" s="746"/>
      <c r="D49" s="746"/>
      <c r="E49" s="746"/>
      <c r="F49" s="746"/>
      <c r="G49" s="746"/>
      <c r="H49" s="897" t="str">
        <f>IF(ISERROR(VLOOKUP($B49,項目定義!$B:$X,8,FALSE)),"",VLOOKUP($B49,項目定義!$B:$X,8,FALSE))</f>
        <v>期</v>
      </c>
      <c r="I49" s="898"/>
      <c r="J49" s="898"/>
      <c r="K49" s="898"/>
      <c r="L49" s="898"/>
      <c r="M49" s="899"/>
      <c r="N49" s="900" t="str">
        <f>IF($H49="","",VLOOKUP($B49,項目定義!$B:$X,11,FALSE))</f>
        <v>9 :プルダウン</v>
      </c>
      <c r="O49" s="901"/>
      <c r="P49" s="902"/>
      <c r="Q49" s="841">
        <f>IF($H49="","",VLOOKUP($B49,項目定義!$B:$X,12,FALSE))</f>
        <v>6</v>
      </c>
      <c r="R49" s="656"/>
      <c r="S49" s="841">
        <f>IF($H49="","",VLOOKUP($B49,項目定義!$B:$X,12,FALSE))</f>
        <v>6</v>
      </c>
      <c r="T49" s="656"/>
      <c r="U49" s="900" t="str">
        <f>IF($H49="","",VLOOKUP($B49,項目定義!$B:$X,13,FALSE))</f>
        <v>3:半角英数</v>
      </c>
      <c r="V49" s="901"/>
      <c r="W49" s="902"/>
      <c r="X49" s="841" t="str">
        <f>IF($H49="","",VLOOKUP($B49,項目定義!$B:$X,20,FALSE))&amp;""</f>
        <v/>
      </c>
      <c r="Y49" s="655"/>
      <c r="Z49" s="903"/>
      <c r="AA49" s="896"/>
      <c r="AB49" s="648"/>
      <c r="AC49" s="823"/>
      <c r="AD49" s="485"/>
      <c r="AE49" s="97"/>
      <c r="AF49" s="485"/>
      <c r="AG49" s="98"/>
      <c r="AH49" s="485"/>
      <c r="AI49" s="485"/>
      <c r="AJ49" s="485"/>
      <c r="AK49" s="485"/>
      <c r="AL49" s="485"/>
      <c r="AM49" s="485"/>
      <c r="AN49" s="485"/>
      <c r="AO49" s="485"/>
      <c r="AP49" s="485"/>
      <c r="AQ49" s="98"/>
      <c r="AR49" s="485"/>
      <c r="AS49" s="485"/>
      <c r="AT49" s="485"/>
      <c r="AU49" s="485"/>
      <c r="AV49" s="485"/>
      <c r="AW49" s="485"/>
      <c r="AX49" s="485"/>
      <c r="AY49" s="485"/>
      <c r="AZ49" s="485"/>
      <c r="BA49" s="485"/>
      <c r="BB49" s="485"/>
      <c r="BC49" s="485"/>
      <c r="BD49" s="485"/>
      <c r="BE49" s="485"/>
      <c r="BF49" s="485"/>
      <c r="BG49" s="485"/>
      <c r="BH49" s="485"/>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8"/>
      <c r="BL50" s="478"/>
      <c r="BM50" s="478"/>
      <c r="BN50" s="478"/>
      <c r="BO50" s="478"/>
      <c r="BP50" s="478"/>
      <c r="BQ50" s="478"/>
      <c r="BR50" s="478"/>
      <c r="BS50" s="478"/>
      <c r="BT50" s="478"/>
      <c r="BU50" s="478"/>
      <c r="BV50" s="478"/>
      <c r="BW50" s="478"/>
      <c r="BX50" s="478"/>
      <c r="BY50" s="478"/>
      <c r="BZ50" s="478"/>
      <c r="CA50" s="478"/>
      <c r="CB50" s="478"/>
      <c r="CC50" s="478"/>
      <c r="CD50" s="478"/>
      <c r="CE50" s="478"/>
      <c r="CF50" s="478"/>
      <c r="CG50" s="478"/>
      <c r="CH50" s="478"/>
    </row>
    <row r="51" spans="1:96" s="24" customFormat="1" ht="13.5" customHeight="1" x14ac:dyDescent="0.2">
      <c r="A51" s="80" t="s">
        <v>100</v>
      </c>
      <c r="B51" s="80" t="s">
        <v>103</v>
      </c>
      <c r="C51" s="81"/>
      <c r="D51" s="81"/>
      <c r="E51" s="81"/>
      <c r="F51" s="81"/>
      <c r="G51" s="83"/>
      <c r="H51" s="85" t="s">
        <v>104</v>
      </c>
      <c r="I51" s="86"/>
      <c r="J51" s="86"/>
      <c r="K51" s="86"/>
      <c r="L51" s="86"/>
      <c r="M51" s="87"/>
      <c r="N51" s="781" t="s">
        <v>107</v>
      </c>
      <c r="O51" s="782"/>
      <c r="P51" s="781" t="s">
        <v>115</v>
      </c>
      <c r="Q51" s="783"/>
      <c r="R51" s="783"/>
      <c r="S51" s="781" t="s">
        <v>116</v>
      </c>
      <c r="T51" s="783"/>
      <c r="U51" s="782"/>
      <c r="V51" s="683" t="s">
        <v>142</v>
      </c>
      <c r="W51" s="684"/>
      <c r="X51" s="762" t="s">
        <v>123</v>
      </c>
      <c r="Y51" s="684"/>
      <c r="Z51" s="783" t="s">
        <v>124</v>
      </c>
      <c r="AA51" s="783"/>
      <c r="AB51" s="783"/>
      <c r="AC51" s="782"/>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36" t="s">
        <v>1009</v>
      </c>
      <c r="C52" s="637"/>
      <c r="D52" s="637"/>
      <c r="E52" s="637"/>
      <c r="F52" s="637"/>
      <c r="G52" s="637"/>
      <c r="H52" s="638" t="s">
        <v>1012</v>
      </c>
      <c r="I52" s="639"/>
      <c r="J52" s="639"/>
      <c r="K52" s="639"/>
      <c r="L52" s="639"/>
      <c r="M52" s="640"/>
      <c r="N52" s="641">
        <f>IF($H52="","",VLOOKUP($B52,項目定義!$B:$X,12,FALSE))</f>
        <v>10</v>
      </c>
      <c r="O52" s="642"/>
      <c r="P52" s="643" t="str">
        <f>IF($H52="","",VLOOKUP($B52,項目定義!$B:$X,16,FALSE))</f>
        <v>1:中央</v>
      </c>
      <c r="Q52" s="644"/>
      <c r="R52" s="644"/>
      <c r="S52" s="643" t="str">
        <f>IF($H52="","",VLOOKUP($B52,項目定義!$B:$X,15,FALSE))</f>
        <v>0:なし</v>
      </c>
      <c r="T52" s="644"/>
      <c r="U52" s="645"/>
      <c r="V52" s="890"/>
      <c r="W52" s="891"/>
      <c r="X52" s="808"/>
      <c r="Y52" s="892"/>
      <c r="Z52" s="649" t="str">
        <f>IF($X52="","",VLOOKUP($B52,項目定義!$B:$X,18,FALSE))</f>
        <v/>
      </c>
      <c r="AA52" s="644"/>
      <c r="AB52" s="644"/>
      <c r="AC52" s="64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63" t="s">
        <v>923</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4" t="s">
        <v>102</v>
      </c>
      <c r="B53" s="813" t="s">
        <v>1010</v>
      </c>
      <c r="C53" s="746"/>
      <c r="D53" s="746"/>
      <c r="E53" s="746"/>
      <c r="F53" s="746"/>
      <c r="G53" s="746"/>
      <c r="H53" s="638" t="str">
        <f>IF(ISERROR(VLOOKUP($B53,項目定義!$B:$X,8,FALSE)),"",VLOOKUP($B53,項目定義!$B:$X,8,FALSE))</f>
        <v>枝番ナンバ</v>
      </c>
      <c r="I53" s="639"/>
      <c r="J53" s="639"/>
      <c r="K53" s="639"/>
      <c r="L53" s="639"/>
      <c r="M53" s="640"/>
      <c r="N53" s="641">
        <f>IF($H53="","",VLOOKUP($B53,項目定義!$B:$X,12,FALSE))</f>
        <v>10</v>
      </c>
      <c r="O53" s="642"/>
      <c r="P53" s="643" t="str">
        <f>IF($H53="","",VLOOKUP($B53,項目定義!$B:$X,16,FALSE))</f>
        <v>1:中央</v>
      </c>
      <c r="Q53" s="644"/>
      <c r="R53" s="644"/>
      <c r="S53" s="643" t="str">
        <f>IF($H53="","",VLOOKUP($B53,項目定義!$B:$X,15,FALSE))</f>
        <v>0:なし</v>
      </c>
      <c r="T53" s="644"/>
      <c r="U53" s="645"/>
      <c r="V53" s="646"/>
      <c r="W53" s="647"/>
      <c r="X53" s="648"/>
      <c r="Y53" s="648"/>
      <c r="Z53" s="649" t="str">
        <f>IF($X53="","",VLOOKUP($B53,項目定義!$B:$X,18,FALSE))</f>
        <v/>
      </c>
      <c r="AA53" s="644"/>
      <c r="AB53" s="644"/>
      <c r="AC53" s="645"/>
      <c r="AD53" s="485"/>
      <c r="AE53" s="97"/>
      <c r="AF53" s="485"/>
      <c r="AG53" s="485"/>
      <c r="AH53" s="485"/>
      <c r="AI53" s="98"/>
      <c r="AJ53" s="98"/>
      <c r="AK53" s="485"/>
      <c r="AL53" s="485"/>
      <c r="AM53" s="485"/>
      <c r="AN53" s="485"/>
      <c r="AO53" s="485"/>
      <c r="AP53" s="485"/>
      <c r="AQ53" s="485"/>
      <c r="AR53" s="485"/>
      <c r="AS53" s="485"/>
      <c r="AT53" s="485"/>
      <c r="AU53" s="485"/>
      <c r="AV53" s="485"/>
      <c r="AW53" s="485"/>
      <c r="AX53" s="485"/>
      <c r="AY53" s="485"/>
      <c r="AZ53" s="485"/>
      <c r="BA53" s="485"/>
      <c r="BB53" s="485"/>
      <c r="BC53" s="485"/>
      <c r="BD53" s="485"/>
      <c r="BE53" s="485"/>
      <c r="BF53" s="485"/>
      <c r="BG53" s="485"/>
      <c r="BH53" s="485"/>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3" t="s">
        <v>125</v>
      </c>
      <c r="B54" s="813" t="s">
        <v>1011</v>
      </c>
      <c r="C54" s="746"/>
      <c r="D54" s="746"/>
      <c r="E54" s="746"/>
      <c r="F54" s="746"/>
      <c r="G54" s="746"/>
      <c r="H54" s="638" t="str">
        <f>IF(ISERROR(VLOOKUP($B54,項目定義!$B:$X,8,FALSE)),"",VLOOKUP($B54,項目定義!$B:$X,8,FALSE))</f>
        <v>製版・案件名</v>
      </c>
      <c r="I54" s="639"/>
      <c r="J54" s="639"/>
      <c r="K54" s="639"/>
      <c r="L54" s="639"/>
      <c r="M54" s="640"/>
      <c r="N54" s="641">
        <f>IF($H54="","",VLOOKUP($B54,項目定義!$B:$X,12,FALSE))</f>
        <v>62</v>
      </c>
      <c r="O54" s="642"/>
      <c r="P54" s="643" t="str">
        <f>IF($H54="","",VLOOKUP($B54,項目定義!$B:$X,16,FALSE))</f>
        <v>0:左寄せ</v>
      </c>
      <c r="Q54" s="644"/>
      <c r="R54" s="644"/>
      <c r="S54" s="643" t="str">
        <f>IF($H54="","",VLOOKUP($B54,項目定義!$B:$X,15,FALSE))</f>
        <v>0:なし</v>
      </c>
      <c r="T54" s="644"/>
      <c r="U54" s="645"/>
      <c r="V54" s="646"/>
      <c r="W54" s="647"/>
      <c r="X54" s="648"/>
      <c r="Y54" s="648"/>
      <c r="Z54" s="649" t="str">
        <f>IF($X54="","",VLOOKUP($B54,項目定義!$B:$X,18,FALSE))</f>
        <v/>
      </c>
      <c r="AA54" s="644"/>
      <c r="AB54" s="644"/>
      <c r="AC54" s="645"/>
      <c r="AD54" s="485"/>
      <c r="AE54" s="97"/>
      <c r="AF54" s="485"/>
      <c r="AG54" s="485"/>
      <c r="AH54" s="485"/>
      <c r="AI54" s="98"/>
      <c r="AJ54" s="98"/>
      <c r="AK54" s="485"/>
      <c r="AL54" s="485"/>
      <c r="AM54" s="485"/>
      <c r="AN54" s="485"/>
      <c r="AO54" s="485"/>
      <c r="AP54" s="485"/>
      <c r="AQ54" s="485"/>
      <c r="AR54" s="485"/>
      <c r="AS54" s="485"/>
      <c r="AT54" s="485"/>
      <c r="AU54" s="485"/>
      <c r="AV54" s="485"/>
      <c r="AW54" s="485"/>
      <c r="AX54" s="485"/>
      <c r="AY54" s="485"/>
      <c r="AZ54" s="485"/>
      <c r="BA54" s="485"/>
      <c r="BB54" s="485"/>
      <c r="BC54" s="485"/>
      <c r="BD54" s="485"/>
      <c r="BE54" s="485"/>
      <c r="BF54" s="485"/>
      <c r="BG54" s="485"/>
      <c r="BH54" s="485"/>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3" t="s">
        <v>126</v>
      </c>
      <c r="B55" s="813" t="s">
        <v>1144</v>
      </c>
      <c r="C55" s="746"/>
      <c r="D55" s="746"/>
      <c r="E55" s="746"/>
      <c r="F55" s="746"/>
      <c r="G55" s="746"/>
      <c r="H55" s="638" t="str">
        <f>IF(ISERROR(VLOOKUP($B55,項目定義!$B:$X,8,FALSE)),"",VLOOKUP($B55,項目定義!$B:$X,8,FALSE))</f>
        <v>期</v>
      </c>
      <c r="I55" s="639"/>
      <c r="J55" s="639"/>
      <c r="K55" s="639"/>
      <c r="L55" s="639"/>
      <c r="M55" s="640"/>
      <c r="N55" s="641">
        <f>IF($H55="","",VLOOKUP($B55,項目定義!$B:$X,12,FALSE))</f>
        <v>6</v>
      </c>
      <c r="O55" s="642"/>
      <c r="P55" s="643" t="str">
        <f>IF($H55="","",VLOOKUP($B55,項目定義!$B:$X,16,FALSE))</f>
        <v>1:中央</v>
      </c>
      <c r="Q55" s="644"/>
      <c r="R55" s="644"/>
      <c r="S55" s="643" t="str">
        <f>IF($H55="","",VLOOKUP($B55,項目定義!$B:$X,15,FALSE))</f>
        <v>0:なし</v>
      </c>
      <c r="T55" s="644"/>
      <c r="U55" s="645"/>
      <c r="V55" s="646"/>
      <c r="W55" s="647"/>
      <c r="X55" s="648"/>
      <c r="Y55" s="648"/>
      <c r="Z55" s="649" t="str">
        <f>IF($X55="","",VLOOKUP($B55,項目定義!$B:$X,18,FALSE))</f>
        <v/>
      </c>
      <c r="AA55" s="644"/>
      <c r="AB55" s="644"/>
      <c r="AC55" s="645"/>
      <c r="AD55" s="485"/>
      <c r="AE55" s="97"/>
      <c r="AF55" s="485"/>
      <c r="AG55" s="485"/>
      <c r="AH55" s="485"/>
      <c r="AI55" s="98"/>
      <c r="AJ55" s="98"/>
      <c r="AK55" s="485"/>
      <c r="AL55" s="485"/>
      <c r="AM55" s="485"/>
      <c r="AN55" s="485"/>
      <c r="AO55" s="485"/>
      <c r="AP55" s="485"/>
      <c r="AQ55" s="485"/>
      <c r="AR55" s="485"/>
      <c r="AS55" s="485"/>
      <c r="AT55" s="485"/>
      <c r="AU55" s="485"/>
      <c r="AV55" s="485"/>
      <c r="AW55" s="485"/>
      <c r="AX55" s="485"/>
      <c r="AY55" s="485"/>
      <c r="AZ55" s="485"/>
      <c r="BA55" s="485"/>
      <c r="BB55" s="485"/>
      <c r="BC55" s="485"/>
      <c r="BD55" s="485"/>
      <c r="BE55" s="485"/>
      <c r="BF55" s="485"/>
      <c r="BG55" s="485"/>
      <c r="BH55" s="485"/>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t="s">
        <v>127</v>
      </c>
      <c r="B56" s="813" t="s">
        <v>904</v>
      </c>
      <c r="C56" s="746"/>
      <c r="D56" s="746"/>
      <c r="E56" s="746"/>
      <c r="F56" s="746"/>
      <c r="G56" s="746"/>
      <c r="H56" s="638" t="str">
        <f>IF(ISERROR(VLOOKUP($B56,項目定義!$B:$X,8,FALSE)),"",VLOOKUP($B56,項目定義!$B:$X,8,FALSE))</f>
        <v>社員名</v>
      </c>
      <c r="I56" s="639"/>
      <c r="J56" s="639"/>
      <c r="K56" s="639"/>
      <c r="L56" s="639"/>
      <c r="M56" s="640"/>
      <c r="N56" s="641">
        <f>IF($H56="","",VLOOKUP($B56,項目定義!$B:$X,12,FALSE))</f>
        <v>62</v>
      </c>
      <c r="O56" s="642"/>
      <c r="P56" s="643" t="str">
        <f>IF($H56="","",VLOOKUP($B56,項目定義!$B:$X,16,FALSE))</f>
        <v>0:左寄せ</v>
      </c>
      <c r="Q56" s="644"/>
      <c r="R56" s="644"/>
      <c r="S56" s="643" t="str">
        <f>IF($H56="","",VLOOKUP($B56,項目定義!$B:$X,15,FALSE))</f>
        <v>0:なし</v>
      </c>
      <c r="T56" s="644"/>
      <c r="U56" s="645"/>
      <c r="V56" s="646"/>
      <c r="W56" s="647"/>
      <c r="X56" s="648"/>
      <c r="Y56" s="648"/>
      <c r="Z56" s="649" t="str">
        <f>IF($X56="","",VLOOKUP($B56,項目定義!$B:$X,18,FALSE))</f>
        <v/>
      </c>
      <c r="AA56" s="644"/>
      <c r="AB56" s="644"/>
      <c r="AC56" s="645"/>
      <c r="AD56" s="485"/>
      <c r="AE56" s="97"/>
      <c r="AF56" s="485"/>
      <c r="AG56" s="485"/>
      <c r="AH56" s="485"/>
      <c r="AI56" s="98"/>
      <c r="AJ56" s="98"/>
      <c r="AK56" s="485"/>
      <c r="AL56" s="485"/>
      <c r="AM56" s="485"/>
      <c r="AN56" s="485"/>
      <c r="AO56" s="485"/>
      <c r="AP56" s="485"/>
      <c r="AQ56" s="485"/>
      <c r="AR56" s="485"/>
      <c r="AS56" s="485"/>
      <c r="AT56" s="485"/>
      <c r="AU56" s="485"/>
      <c r="AV56" s="485"/>
      <c r="AW56" s="485"/>
      <c r="AX56" s="485"/>
      <c r="AY56" s="485"/>
      <c r="AZ56" s="485"/>
      <c r="BA56" s="485"/>
      <c r="BB56" s="485"/>
      <c r="BC56" s="485"/>
      <c r="BD56" s="485"/>
      <c r="BE56" s="485"/>
      <c r="BF56" s="485"/>
      <c r="BG56" s="485"/>
      <c r="BH56" s="485"/>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3" t="s">
        <v>128</v>
      </c>
      <c r="B57" s="813" t="s">
        <v>1238</v>
      </c>
      <c r="C57" s="746"/>
      <c r="D57" s="746"/>
      <c r="E57" s="746"/>
      <c r="F57" s="746"/>
      <c r="G57" s="746"/>
      <c r="H57" s="638" t="str">
        <f>IF(ISERROR(VLOOKUP($B57,項目定義!$B:$X,8,FALSE)),"",VLOOKUP($B57,項目定義!$B:$X,8,FALSE))</f>
        <v>6月</v>
      </c>
      <c r="I57" s="639"/>
      <c r="J57" s="639"/>
      <c r="K57" s="639"/>
      <c r="L57" s="639"/>
      <c r="M57" s="640"/>
      <c r="N57" s="641">
        <f>IF($H57="","",VLOOKUP($B57,項目定義!$B:$X,12,FALSE))</f>
        <v>32</v>
      </c>
      <c r="O57" s="642"/>
      <c r="P57" s="643" t="str">
        <f>IF($H57="","",VLOOKUP($B57,項目定義!$B:$X,16,FALSE))</f>
        <v>0:左寄せ</v>
      </c>
      <c r="Q57" s="644"/>
      <c r="R57" s="644"/>
      <c r="S57" s="643" t="str">
        <f>IF($H57="","",VLOOKUP($B57,項目定義!$B:$X,15,FALSE))</f>
        <v>0:なし</v>
      </c>
      <c r="T57" s="644"/>
      <c r="U57" s="645"/>
      <c r="V57" s="646"/>
      <c r="W57" s="647"/>
      <c r="X57" s="648"/>
      <c r="Y57" s="648"/>
      <c r="Z57" s="649" t="str">
        <f>IF($X57="","",VLOOKUP($B57,項目定義!$B:$X,18,FALSE))</f>
        <v/>
      </c>
      <c r="AA57" s="644"/>
      <c r="AB57" s="644"/>
      <c r="AC57" s="645"/>
      <c r="AD57" s="513"/>
      <c r="AE57" s="97"/>
      <c r="AF57" s="513"/>
      <c r="AG57" s="513"/>
      <c r="AH57" s="513"/>
      <c r="AI57" s="98"/>
      <c r="AJ57" s="98"/>
      <c r="AK57" s="513"/>
      <c r="AL57" s="513"/>
      <c r="AM57" s="513"/>
      <c r="AN57" s="513"/>
      <c r="AO57" s="513"/>
      <c r="AP57" s="513"/>
      <c r="AQ57" s="513"/>
      <c r="AR57" s="513"/>
      <c r="AS57" s="513"/>
      <c r="AT57" s="513"/>
      <c r="AU57" s="513"/>
      <c r="AV57" s="513"/>
      <c r="AW57" s="513"/>
      <c r="AX57" s="513"/>
      <c r="AY57" s="513"/>
      <c r="AZ57" s="513"/>
      <c r="BA57" s="513"/>
      <c r="BB57" s="513"/>
      <c r="BC57" s="513"/>
      <c r="BD57" s="513"/>
      <c r="BE57" s="513"/>
      <c r="BF57" s="513"/>
      <c r="BG57" s="513"/>
      <c r="BH57" s="513"/>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14" t="s">
        <v>129</v>
      </c>
      <c r="B58" s="813" t="s">
        <v>1239</v>
      </c>
      <c r="C58" s="746"/>
      <c r="D58" s="746"/>
      <c r="E58" s="746"/>
      <c r="F58" s="746"/>
      <c r="G58" s="746"/>
      <c r="H58" s="638" t="str">
        <f>IF(ISERROR(VLOOKUP($B58,項目定義!$B:$X,8,FALSE)),"",VLOOKUP($B58,項目定義!$B:$X,8,FALSE))</f>
        <v>7月</v>
      </c>
      <c r="I58" s="639"/>
      <c r="J58" s="639"/>
      <c r="K58" s="639"/>
      <c r="L58" s="639"/>
      <c r="M58" s="640"/>
      <c r="N58" s="641">
        <f>IF($H58="","",VLOOKUP($B58,項目定義!$B:$X,12,FALSE))</f>
        <v>32</v>
      </c>
      <c r="O58" s="642"/>
      <c r="P58" s="643" t="str">
        <f>IF($H58="","",VLOOKUP($B58,項目定義!$B:$X,16,FALSE))</f>
        <v>0:左寄せ</v>
      </c>
      <c r="Q58" s="644"/>
      <c r="R58" s="644"/>
      <c r="S58" s="643" t="str">
        <f>IF($H58="","",VLOOKUP($B58,項目定義!$B:$X,15,FALSE))</f>
        <v>0:なし</v>
      </c>
      <c r="T58" s="644"/>
      <c r="U58" s="645"/>
      <c r="V58" s="646"/>
      <c r="W58" s="647"/>
      <c r="X58" s="648"/>
      <c r="Y58" s="648"/>
      <c r="Z58" s="649" t="str">
        <f>IF($X58="","",VLOOKUP($B58,項目定義!$B:$X,18,FALSE))</f>
        <v/>
      </c>
      <c r="AA58" s="644"/>
      <c r="AB58" s="644"/>
      <c r="AC58" s="645"/>
      <c r="AD58" s="513"/>
      <c r="AE58" s="97"/>
      <c r="AF58" s="513"/>
      <c r="AG58" s="513"/>
      <c r="AH58" s="513"/>
      <c r="AI58" s="98"/>
      <c r="AJ58" s="98"/>
      <c r="AK58" s="513"/>
      <c r="AL58" s="513"/>
      <c r="AM58" s="513"/>
      <c r="AN58" s="513"/>
      <c r="AO58" s="513"/>
      <c r="AP58" s="513"/>
      <c r="AQ58" s="513"/>
      <c r="AR58" s="513"/>
      <c r="AS58" s="513"/>
      <c r="AT58" s="513"/>
      <c r="AU58" s="513"/>
      <c r="AV58" s="513"/>
      <c r="AW58" s="513"/>
      <c r="AX58" s="513"/>
      <c r="AY58" s="513"/>
      <c r="AZ58" s="513"/>
      <c r="BA58" s="513"/>
      <c r="BB58" s="513"/>
      <c r="BC58" s="513"/>
      <c r="BD58" s="513"/>
      <c r="BE58" s="513"/>
      <c r="BF58" s="513"/>
      <c r="BG58" s="513"/>
      <c r="BH58" s="51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813" t="s">
        <v>1240</v>
      </c>
      <c r="C59" s="746"/>
      <c r="D59" s="746"/>
      <c r="E59" s="746"/>
      <c r="F59" s="746"/>
      <c r="G59" s="746"/>
      <c r="H59" s="638" t="str">
        <f>IF(ISERROR(VLOOKUP($B59,項目定義!$B:$X,8,FALSE)),"",VLOOKUP($B59,項目定義!$B:$X,8,FALSE))</f>
        <v>8月</v>
      </c>
      <c r="I59" s="639"/>
      <c r="J59" s="639"/>
      <c r="K59" s="639"/>
      <c r="L59" s="639"/>
      <c r="M59" s="640"/>
      <c r="N59" s="641">
        <f>IF($H59="","",VLOOKUP($B59,項目定義!$B:$X,12,FALSE))</f>
        <v>32</v>
      </c>
      <c r="O59" s="642"/>
      <c r="P59" s="643" t="str">
        <f>IF($H59="","",VLOOKUP($B59,項目定義!$B:$X,16,FALSE))</f>
        <v>0:左寄せ</v>
      </c>
      <c r="Q59" s="644"/>
      <c r="R59" s="644"/>
      <c r="S59" s="643" t="str">
        <f>IF($H59="","",VLOOKUP($B59,項目定義!$B:$X,15,FALSE))</f>
        <v>0:なし</v>
      </c>
      <c r="T59" s="644"/>
      <c r="U59" s="645"/>
      <c r="V59" s="646"/>
      <c r="W59" s="647"/>
      <c r="X59" s="648"/>
      <c r="Y59" s="648"/>
      <c r="Z59" s="649" t="str">
        <f>IF($X59="","",VLOOKUP($B59,項目定義!$B:$X,18,FALSE))</f>
        <v/>
      </c>
      <c r="AA59" s="644"/>
      <c r="AB59" s="644"/>
      <c r="AC59" s="645"/>
      <c r="AD59" s="513"/>
      <c r="AE59" s="97"/>
      <c r="AF59" s="513"/>
      <c r="AG59" s="513"/>
      <c r="AH59" s="513"/>
      <c r="AI59" s="98"/>
      <c r="AJ59" s="98"/>
      <c r="AK59" s="513"/>
      <c r="AL59" s="513"/>
      <c r="AM59" s="513"/>
      <c r="AN59" s="513"/>
      <c r="AO59" s="513"/>
      <c r="AP59" s="513"/>
      <c r="AQ59" s="513"/>
      <c r="AR59" s="513"/>
      <c r="AS59" s="513"/>
      <c r="AT59" s="513"/>
      <c r="AU59" s="513"/>
      <c r="AV59" s="513"/>
      <c r="AW59" s="513"/>
      <c r="AX59" s="513"/>
      <c r="AY59" s="513"/>
      <c r="AZ59" s="513"/>
      <c r="BA59" s="513"/>
      <c r="BB59" s="513"/>
      <c r="BC59" s="513"/>
      <c r="BD59" s="513"/>
      <c r="BE59" s="513"/>
      <c r="BF59" s="513"/>
      <c r="BG59" s="513"/>
      <c r="BH59" s="51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813" t="s">
        <v>1241</v>
      </c>
      <c r="C60" s="746"/>
      <c r="D60" s="746"/>
      <c r="E60" s="746"/>
      <c r="F60" s="746"/>
      <c r="G60" s="746"/>
      <c r="H60" s="638" t="str">
        <f>IF(ISERROR(VLOOKUP($B60,項目定義!$B:$X,8,FALSE)),"",VLOOKUP($B60,項目定義!$B:$X,8,FALSE))</f>
        <v>9月</v>
      </c>
      <c r="I60" s="639"/>
      <c r="J60" s="639"/>
      <c r="K60" s="639"/>
      <c r="L60" s="639"/>
      <c r="M60" s="640"/>
      <c r="N60" s="641">
        <f>IF($H60="","",VLOOKUP($B60,項目定義!$B:$X,12,FALSE))</f>
        <v>32</v>
      </c>
      <c r="O60" s="642"/>
      <c r="P60" s="643" t="str">
        <f>IF($H60="","",VLOOKUP($B60,項目定義!$B:$X,16,FALSE))</f>
        <v>0:左寄せ</v>
      </c>
      <c r="Q60" s="644"/>
      <c r="R60" s="644"/>
      <c r="S60" s="643" t="str">
        <f>IF($H60="","",VLOOKUP($B60,項目定義!$B:$X,15,FALSE))</f>
        <v>0:なし</v>
      </c>
      <c r="T60" s="644"/>
      <c r="U60" s="645"/>
      <c r="V60" s="646"/>
      <c r="W60" s="647"/>
      <c r="X60" s="648"/>
      <c r="Y60" s="648"/>
      <c r="Z60" s="649" t="str">
        <f>IF($X60="","",VLOOKUP($B60,項目定義!$B:$X,18,FALSE))</f>
        <v/>
      </c>
      <c r="AA60" s="644"/>
      <c r="AB60" s="644"/>
      <c r="AC60" s="645"/>
      <c r="AD60" s="513"/>
      <c r="AE60" s="97"/>
      <c r="AF60" s="513"/>
      <c r="AG60" s="513"/>
      <c r="AH60" s="513"/>
      <c r="AI60" s="98"/>
      <c r="AJ60" s="98"/>
      <c r="AK60" s="513"/>
      <c r="AL60" s="513"/>
      <c r="AM60" s="513"/>
      <c r="AN60" s="513"/>
      <c r="AO60" s="513"/>
      <c r="AP60" s="513"/>
      <c r="AQ60" s="513"/>
      <c r="AR60" s="513"/>
      <c r="AS60" s="513"/>
      <c r="AT60" s="513"/>
      <c r="AU60" s="513"/>
      <c r="AV60" s="513"/>
      <c r="AW60" s="513"/>
      <c r="AX60" s="513"/>
      <c r="AY60" s="513"/>
      <c r="AZ60" s="513"/>
      <c r="BA60" s="513"/>
      <c r="BB60" s="513"/>
      <c r="BC60" s="513"/>
      <c r="BD60" s="513"/>
      <c r="BE60" s="513"/>
      <c r="BF60" s="513"/>
      <c r="BG60" s="513"/>
      <c r="BH60" s="513"/>
      <c r="BI60" s="99"/>
      <c r="BK60" s="763" t="s">
        <v>924</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4" t="s">
        <v>132</v>
      </c>
      <c r="B61" s="813" t="s">
        <v>1242</v>
      </c>
      <c r="C61" s="746"/>
      <c r="D61" s="746"/>
      <c r="E61" s="746"/>
      <c r="F61" s="746"/>
      <c r="G61" s="746"/>
      <c r="H61" s="638" t="str">
        <f>IF(ISERROR(VLOOKUP($B61,項目定義!$B:$X,8,FALSE)),"",VLOOKUP($B61,項目定義!$B:$X,8,FALSE))</f>
        <v>10月</v>
      </c>
      <c r="I61" s="639"/>
      <c r="J61" s="639"/>
      <c r="K61" s="639"/>
      <c r="L61" s="639"/>
      <c r="M61" s="640"/>
      <c r="N61" s="641">
        <f>IF($H61="","",VLOOKUP($B61,項目定義!$B:$X,12,FALSE))</f>
        <v>32</v>
      </c>
      <c r="O61" s="642"/>
      <c r="P61" s="643" t="str">
        <f>IF($H61="","",VLOOKUP($B61,項目定義!$B:$X,16,FALSE))</f>
        <v>0:左寄せ</v>
      </c>
      <c r="Q61" s="644"/>
      <c r="R61" s="644"/>
      <c r="S61" s="643" t="str">
        <f>IF($H61="","",VLOOKUP($B61,項目定義!$B:$X,15,FALSE))</f>
        <v>0:なし</v>
      </c>
      <c r="T61" s="644"/>
      <c r="U61" s="645"/>
      <c r="V61" s="646"/>
      <c r="W61" s="647"/>
      <c r="X61" s="648"/>
      <c r="Y61" s="648"/>
      <c r="Z61" s="649" t="str">
        <f>IF($X61="","",VLOOKUP($B61,項目定義!$B:$X,18,FALSE))</f>
        <v/>
      </c>
      <c r="AA61" s="644"/>
      <c r="AB61" s="644"/>
      <c r="AC61" s="645"/>
      <c r="AD61" s="513"/>
      <c r="AE61" s="97"/>
      <c r="AF61" s="513"/>
      <c r="AG61" s="513"/>
      <c r="AH61" s="513"/>
      <c r="AI61" s="98"/>
      <c r="AJ61" s="98"/>
      <c r="AK61" s="513"/>
      <c r="AL61" s="513"/>
      <c r="AM61" s="513"/>
      <c r="AN61" s="513"/>
      <c r="AO61" s="513"/>
      <c r="AP61" s="513"/>
      <c r="AQ61" s="513"/>
      <c r="AR61" s="513"/>
      <c r="AS61" s="513"/>
      <c r="AT61" s="513"/>
      <c r="AU61" s="513"/>
      <c r="AV61" s="513"/>
      <c r="AW61" s="513"/>
      <c r="AX61" s="513"/>
      <c r="AY61" s="513"/>
      <c r="AZ61" s="513"/>
      <c r="BA61" s="513"/>
      <c r="BB61" s="513"/>
      <c r="BC61" s="513"/>
      <c r="BD61" s="513"/>
      <c r="BE61" s="513"/>
      <c r="BF61" s="513"/>
      <c r="BG61" s="513"/>
      <c r="BH61" s="513"/>
      <c r="BI61" s="9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3" t="s">
        <v>133</v>
      </c>
      <c r="B62" s="813" t="s">
        <v>1243</v>
      </c>
      <c r="C62" s="746"/>
      <c r="D62" s="746"/>
      <c r="E62" s="746"/>
      <c r="F62" s="746"/>
      <c r="G62" s="746"/>
      <c r="H62" s="638" t="str">
        <f>IF(ISERROR(VLOOKUP($B62,項目定義!$B:$X,8,FALSE)),"",VLOOKUP($B62,項目定義!$B:$X,8,FALSE))</f>
        <v>11月</v>
      </c>
      <c r="I62" s="639"/>
      <c r="J62" s="639"/>
      <c r="K62" s="639"/>
      <c r="L62" s="639"/>
      <c r="M62" s="640"/>
      <c r="N62" s="641">
        <f>IF($H62="","",VLOOKUP($B62,項目定義!$B:$X,12,FALSE))</f>
        <v>32</v>
      </c>
      <c r="O62" s="642"/>
      <c r="P62" s="643" t="str">
        <f>IF($H62="","",VLOOKUP($B62,項目定義!$B:$X,16,FALSE))</f>
        <v>0:左寄せ</v>
      </c>
      <c r="Q62" s="644"/>
      <c r="R62" s="644"/>
      <c r="S62" s="643" t="str">
        <f>IF($H62="","",VLOOKUP($B62,項目定義!$B:$X,15,FALSE))</f>
        <v>0:なし</v>
      </c>
      <c r="T62" s="644"/>
      <c r="U62" s="645"/>
      <c r="V62" s="646"/>
      <c r="W62" s="647"/>
      <c r="X62" s="648"/>
      <c r="Y62" s="648"/>
      <c r="Z62" s="649" t="str">
        <f>IF($X62="","",VLOOKUP($B62,項目定義!$B:$X,18,FALSE))</f>
        <v/>
      </c>
      <c r="AA62" s="644"/>
      <c r="AB62" s="644"/>
      <c r="AC62" s="645"/>
      <c r="AD62" s="513"/>
      <c r="AE62" s="97"/>
      <c r="AF62" s="513"/>
      <c r="AG62" s="513"/>
      <c r="AH62" s="513"/>
      <c r="AI62" s="98"/>
      <c r="AJ62" s="98"/>
      <c r="AK62" s="513"/>
      <c r="AL62" s="513"/>
      <c r="AM62" s="513"/>
      <c r="AN62" s="513"/>
      <c r="AO62" s="513"/>
      <c r="AP62" s="513"/>
      <c r="AQ62" s="513"/>
      <c r="AR62" s="513"/>
      <c r="AS62" s="513"/>
      <c r="AT62" s="513"/>
      <c r="AU62" s="513"/>
      <c r="AV62" s="513"/>
      <c r="AW62" s="513"/>
      <c r="AX62" s="513"/>
      <c r="AY62" s="513"/>
      <c r="AZ62" s="513"/>
      <c r="BA62" s="513"/>
      <c r="BB62" s="513"/>
      <c r="BC62" s="513"/>
      <c r="BD62" s="513"/>
      <c r="BE62" s="513"/>
      <c r="BF62" s="513"/>
      <c r="BG62" s="513"/>
      <c r="BH62" s="513"/>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ht="13.5" customHeight="1" x14ac:dyDescent="0.2">
      <c r="A63" s="114" t="s">
        <v>134</v>
      </c>
      <c r="B63" s="813" t="s">
        <v>1244</v>
      </c>
      <c r="C63" s="746"/>
      <c r="D63" s="746"/>
      <c r="E63" s="746"/>
      <c r="F63" s="746"/>
      <c r="G63" s="746"/>
      <c r="H63" s="638" t="str">
        <f>IF(ISERROR(VLOOKUP($B63,項目定義!$B:$X,8,FALSE)),"",VLOOKUP($B63,項目定義!$B:$X,8,FALSE))</f>
        <v>12月</v>
      </c>
      <c r="I63" s="639"/>
      <c r="J63" s="639"/>
      <c r="K63" s="639"/>
      <c r="L63" s="639"/>
      <c r="M63" s="640"/>
      <c r="N63" s="641">
        <f>IF($H63="","",VLOOKUP($B63,項目定義!$B:$X,12,FALSE))</f>
        <v>32</v>
      </c>
      <c r="O63" s="642"/>
      <c r="P63" s="643" t="str">
        <f>IF($H63="","",VLOOKUP($B63,項目定義!$B:$X,16,FALSE))</f>
        <v>0:左寄せ</v>
      </c>
      <c r="Q63" s="644"/>
      <c r="R63" s="644"/>
      <c r="S63" s="643" t="str">
        <f>IF($H63="","",VLOOKUP($B63,項目定義!$B:$X,15,FALSE))</f>
        <v>0:なし</v>
      </c>
      <c r="T63" s="644"/>
      <c r="U63" s="645"/>
      <c r="V63" s="646"/>
      <c r="W63" s="647"/>
      <c r="X63" s="648"/>
      <c r="Y63" s="648"/>
      <c r="Z63" s="649" t="str">
        <f>IF($X63="","",VLOOKUP($B63,項目定義!$B:$X,18,FALSE))</f>
        <v/>
      </c>
      <c r="AA63" s="644"/>
      <c r="AB63" s="644"/>
      <c r="AC63" s="645"/>
      <c r="AD63" s="485"/>
      <c r="AE63" s="97"/>
      <c r="AF63" s="485"/>
      <c r="AG63" s="485"/>
      <c r="AH63" s="485"/>
      <c r="AI63" s="98"/>
      <c r="AJ63" s="98"/>
      <c r="AK63" s="485"/>
      <c r="AL63" s="485"/>
      <c r="AM63" s="485"/>
      <c r="AN63" s="485"/>
      <c r="AO63" s="485"/>
      <c r="AP63" s="485"/>
      <c r="AQ63" s="485"/>
      <c r="AR63" s="485"/>
      <c r="AS63" s="485"/>
      <c r="AT63" s="485"/>
      <c r="AU63" s="485"/>
      <c r="AV63" s="485"/>
      <c r="AW63" s="485"/>
      <c r="AX63" s="485"/>
      <c r="AY63" s="485"/>
      <c r="AZ63" s="485"/>
      <c r="BA63" s="485"/>
      <c r="BB63" s="485"/>
      <c r="BC63" s="485"/>
      <c r="BD63" s="485"/>
      <c r="BE63" s="485"/>
      <c r="BF63" s="485"/>
      <c r="BG63" s="485"/>
      <c r="BH63" s="485"/>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customHeight="1" outlineLevel="1" x14ac:dyDescent="0.2">
      <c r="A64" s="113" t="s">
        <v>558</v>
      </c>
      <c r="B64" s="650" t="s">
        <v>1246</v>
      </c>
      <c r="C64" s="651"/>
      <c r="D64" s="651"/>
      <c r="E64" s="651"/>
      <c r="F64" s="651"/>
      <c r="G64" s="651"/>
      <c r="H64" s="638" t="str">
        <f>IF(ISERROR(VLOOKUP($B64,項目定義!$B:$X,8,FALSE)),"",VLOOKUP($B64,項目定義!$B:$X,8,FALSE))</f>
        <v>1月</v>
      </c>
      <c r="I64" s="639"/>
      <c r="J64" s="639"/>
      <c r="K64" s="639"/>
      <c r="L64" s="639"/>
      <c r="M64" s="640"/>
      <c r="N64" s="641">
        <f>IF($H64="","",VLOOKUP($B64,項目定義!$B:$X,12,FALSE))</f>
        <v>32</v>
      </c>
      <c r="O64" s="642"/>
      <c r="P64" s="643" t="str">
        <f>IF($H64="","",VLOOKUP($B64,項目定義!$B:$X,16,FALSE))</f>
        <v>0:左寄せ</v>
      </c>
      <c r="Q64" s="644"/>
      <c r="R64" s="644"/>
      <c r="S64" s="643" t="str">
        <f>IF($H64="","",VLOOKUP($B64,項目定義!$B:$X,15,FALSE))</f>
        <v>0:なし</v>
      </c>
      <c r="T64" s="644"/>
      <c r="U64" s="645"/>
      <c r="V64" s="646"/>
      <c r="W64" s="647"/>
      <c r="X64" s="648"/>
      <c r="Y64" s="648"/>
      <c r="Z64" s="649" t="str">
        <f>IF($X64="","",VLOOKUP($B64,項目定義!$B:$X,18,FALSE))</f>
        <v/>
      </c>
      <c r="AA64" s="644"/>
      <c r="AB64" s="644"/>
      <c r="AC64" s="645"/>
      <c r="AD64" s="485"/>
      <c r="AE64" s="97"/>
      <c r="AF64" s="485"/>
      <c r="AG64" s="485"/>
      <c r="AH64" s="485"/>
      <c r="AI64" s="98"/>
      <c r="AJ64" s="98"/>
      <c r="AK64" s="485"/>
      <c r="AL64" s="485"/>
      <c r="AM64" s="485"/>
      <c r="AN64" s="485"/>
      <c r="AO64" s="485"/>
      <c r="AP64" s="485"/>
      <c r="AQ64" s="485"/>
      <c r="AR64" s="485"/>
      <c r="AS64" s="485"/>
      <c r="AT64" s="485"/>
      <c r="AU64" s="485"/>
      <c r="AV64" s="485"/>
      <c r="AW64" s="485"/>
      <c r="AX64" s="485"/>
      <c r="AY64" s="485"/>
      <c r="AZ64" s="485"/>
      <c r="BA64" s="485"/>
      <c r="BB64" s="485"/>
      <c r="BC64" s="485"/>
      <c r="BD64" s="485"/>
      <c r="BE64" s="485"/>
      <c r="BF64" s="485"/>
      <c r="BG64" s="485"/>
      <c r="BH64" s="485"/>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customHeight="1" outlineLevel="1" x14ac:dyDescent="0.2">
      <c r="A65" s="114" t="s">
        <v>559</v>
      </c>
      <c r="B65" s="650" t="s">
        <v>1245</v>
      </c>
      <c r="C65" s="651"/>
      <c r="D65" s="651"/>
      <c r="E65" s="651"/>
      <c r="F65" s="651"/>
      <c r="G65" s="651"/>
      <c r="H65" s="652" t="str">
        <f>IF(ISERROR(VLOOKUP($B65,項目定義!$B:$X,8,FALSE)),"",VLOOKUP($B65,項目定義!$B:$X,8,FALSE))</f>
        <v>2月</v>
      </c>
      <c r="I65" s="653"/>
      <c r="J65" s="653"/>
      <c r="K65" s="653"/>
      <c r="L65" s="653"/>
      <c r="M65" s="654"/>
      <c r="N65" s="655">
        <f>IF($H65="","",VLOOKUP($B65,項目定義!$B:$X,12,FALSE))</f>
        <v>32</v>
      </c>
      <c r="O65" s="656"/>
      <c r="P65" s="657" t="str">
        <f>IF($H65="","",VLOOKUP($B65,項目定義!$B:$X,16,FALSE))</f>
        <v>0:左寄せ</v>
      </c>
      <c r="Q65" s="658"/>
      <c r="R65" s="658"/>
      <c r="S65" s="657" t="str">
        <f>IF($H65="","",VLOOKUP($B65,項目定義!$B:$X,15,FALSE))</f>
        <v>0:なし</v>
      </c>
      <c r="T65" s="658"/>
      <c r="U65" s="659"/>
      <c r="V65" s="660"/>
      <c r="W65" s="661"/>
      <c r="X65" s="662"/>
      <c r="Y65" s="662"/>
      <c r="Z65" s="663" t="str">
        <f>IF($X65="","",VLOOKUP($B65,項目定義!$B:$X,18,FALSE))</f>
        <v/>
      </c>
      <c r="AA65" s="658"/>
      <c r="AB65" s="658"/>
      <c r="AC65" s="659"/>
      <c r="AD65" s="485"/>
      <c r="AE65" s="97"/>
      <c r="AF65" s="485"/>
      <c r="AG65" s="485"/>
      <c r="AH65" s="485"/>
      <c r="AI65" s="98"/>
      <c r="AJ65" s="98"/>
      <c r="AK65" s="485"/>
      <c r="AL65" s="485"/>
      <c r="AM65" s="485"/>
      <c r="AN65" s="485"/>
      <c r="AO65" s="485"/>
      <c r="AP65" s="485"/>
      <c r="AQ65" s="485"/>
      <c r="AR65" s="485"/>
      <c r="AS65" s="485"/>
      <c r="AT65" s="485"/>
      <c r="AU65" s="485"/>
      <c r="AV65" s="485"/>
      <c r="AW65" s="485"/>
      <c r="AX65" s="485"/>
      <c r="AY65" s="485"/>
      <c r="AZ65" s="485"/>
      <c r="BA65" s="485"/>
      <c r="BB65" s="485"/>
      <c r="BC65" s="485"/>
      <c r="BD65" s="485"/>
      <c r="BE65" s="485"/>
      <c r="BF65" s="485"/>
      <c r="BG65" s="485"/>
      <c r="BH65" s="485"/>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customHeight="1" outlineLevel="1" x14ac:dyDescent="0.2">
      <c r="A66" s="113" t="s">
        <v>560</v>
      </c>
      <c r="B66" s="650" t="s">
        <v>1247</v>
      </c>
      <c r="C66" s="651"/>
      <c r="D66" s="651"/>
      <c r="E66" s="651"/>
      <c r="F66" s="651"/>
      <c r="G66" s="651"/>
      <c r="H66" s="638" t="str">
        <f>IF(ISERROR(VLOOKUP($B66,項目定義!$B:$X,8,FALSE)),"",VLOOKUP($B66,項目定義!$B:$X,8,FALSE))</f>
        <v>3月</v>
      </c>
      <c r="I66" s="639"/>
      <c r="J66" s="639"/>
      <c r="K66" s="639"/>
      <c r="L66" s="639"/>
      <c r="M66" s="640"/>
      <c r="N66" s="641">
        <f>IF($H66="","",VLOOKUP($B66,項目定義!$B:$X,12,FALSE))</f>
        <v>32</v>
      </c>
      <c r="O66" s="642"/>
      <c r="P66" s="643" t="str">
        <f>IF($H66="","",VLOOKUP($B66,項目定義!$B:$X,16,FALSE))</f>
        <v>0:左寄せ</v>
      </c>
      <c r="Q66" s="644"/>
      <c r="R66" s="644"/>
      <c r="S66" s="643" t="str">
        <f>IF($H66="","",VLOOKUP($B66,項目定義!$B:$X,15,FALSE))</f>
        <v>0:なし</v>
      </c>
      <c r="T66" s="644"/>
      <c r="U66" s="645"/>
      <c r="V66" s="646"/>
      <c r="W66" s="647"/>
      <c r="X66" s="648"/>
      <c r="Y66" s="648"/>
      <c r="Z66" s="649" t="str">
        <f>IF($X66="","",VLOOKUP($B66,項目定義!$B:$X,18,FALSE))</f>
        <v/>
      </c>
      <c r="AA66" s="644"/>
      <c r="AB66" s="644"/>
      <c r="AC66" s="645"/>
      <c r="AD66" s="513"/>
      <c r="AE66" s="97"/>
      <c r="AF66" s="513"/>
      <c r="AG66" s="513"/>
      <c r="AH66" s="513"/>
      <c r="AI66" s="98"/>
      <c r="AJ66" s="98"/>
      <c r="AK66" s="513"/>
      <c r="AL66" s="513"/>
      <c r="AM66" s="513"/>
      <c r="AN66" s="513"/>
      <c r="AO66" s="513"/>
      <c r="AP66" s="513"/>
      <c r="AQ66" s="513"/>
      <c r="AR66" s="513"/>
      <c r="AS66" s="513"/>
      <c r="AT66" s="513"/>
      <c r="AU66" s="513"/>
      <c r="AV66" s="513"/>
      <c r="AW66" s="513"/>
      <c r="AX66" s="513"/>
      <c r="AY66" s="513"/>
      <c r="AZ66" s="513"/>
      <c r="BA66" s="513"/>
      <c r="BB66" s="513"/>
      <c r="BC66" s="513"/>
      <c r="BD66" s="513"/>
      <c r="BE66" s="513"/>
      <c r="BF66" s="513"/>
      <c r="BG66" s="513"/>
      <c r="BH66" s="513"/>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c r="CI66" s="765"/>
      <c r="CJ66" s="765"/>
      <c r="CK66" s="765"/>
      <c r="CL66" s="765"/>
      <c r="CM66" s="765"/>
      <c r="CN66" s="765"/>
      <c r="CO66" s="765"/>
      <c r="CP66" s="765"/>
      <c r="CQ66" s="765"/>
      <c r="CR66" s="765"/>
    </row>
    <row r="67" spans="1:96" s="24" customFormat="1" ht="13.5" customHeight="1" outlineLevel="1" x14ac:dyDescent="0.2">
      <c r="A67" s="113" t="s">
        <v>561</v>
      </c>
      <c r="B67" s="650" t="s">
        <v>1248</v>
      </c>
      <c r="C67" s="651"/>
      <c r="D67" s="651"/>
      <c r="E67" s="651"/>
      <c r="F67" s="651"/>
      <c r="G67" s="651"/>
      <c r="H67" s="638" t="str">
        <f>IF(ISERROR(VLOOKUP($B67,項目定義!$B:$X,8,FALSE)),"",VLOOKUP($B67,項目定義!$B:$X,8,FALSE))</f>
        <v>4月</v>
      </c>
      <c r="I67" s="639"/>
      <c r="J67" s="639"/>
      <c r="K67" s="639"/>
      <c r="L67" s="639"/>
      <c r="M67" s="640"/>
      <c r="N67" s="641">
        <f>IF($H67="","",VLOOKUP($B67,項目定義!$B:$X,12,FALSE))</f>
        <v>32</v>
      </c>
      <c r="O67" s="642"/>
      <c r="P67" s="643" t="str">
        <f>IF($H67="","",VLOOKUP($B67,項目定義!$B:$X,16,FALSE))</f>
        <v>0:左寄せ</v>
      </c>
      <c r="Q67" s="644"/>
      <c r="R67" s="644"/>
      <c r="S67" s="643" t="str">
        <f>IF($H67="","",VLOOKUP($B67,項目定義!$B:$X,15,FALSE))</f>
        <v>0:なし</v>
      </c>
      <c r="T67" s="644"/>
      <c r="U67" s="645"/>
      <c r="V67" s="646"/>
      <c r="W67" s="647"/>
      <c r="X67" s="648"/>
      <c r="Y67" s="648"/>
      <c r="Z67" s="649" t="str">
        <f>IF($X67="","",VLOOKUP($B67,項目定義!$B:$X,18,FALSE))</f>
        <v/>
      </c>
      <c r="AA67" s="644"/>
      <c r="AB67" s="644"/>
      <c r="AC67" s="645"/>
      <c r="AD67" s="513"/>
      <c r="AE67" s="97"/>
      <c r="AF67" s="513"/>
      <c r="AG67" s="513"/>
      <c r="AH67" s="513"/>
      <c r="AI67" s="98"/>
      <c r="AJ67" s="98"/>
      <c r="AK67" s="513"/>
      <c r="AL67" s="513"/>
      <c r="AM67" s="513"/>
      <c r="AN67" s="513"/>
      <c r="AO67" s="513"/>
      <c r="AP67" s="513"/>
      <c r="AQ67" s="513"/>
      <c r="AR67" s="513"/>
      <c r="AS67" s="513"/>
      <c r="AT67" s="513"/>
      <c r="AU67" s="513"/>
      <c r="AV67" s="513"/>
      <c r="AW67" s="513"/>
      <c r="AX67" s="513"/>
      <c r="AY67" s="513"/>
      <c r="AZ67" s="513"/>
      <c r="BA67" s="513"/>
      <c r="BB67" s="513"/>
      <c r="BC67" s="513"/>
      <c r="BD67" s="513"/>
      <c r="BE67" s="513"/>
      <c r="BF67" s="513"/>
      <c r="BG67" s="513"/>
      <c r="BH67" s="513"/>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c r="CI67" s="765"/>
      <c r="CJ67" s="765"/>
      <c r="CK67" s="765"/>
      <c r="CL67" s="765"/>
      <c r="CM67" s="765"/>
      <c r="CN67" s="765"/>
      <c r="CO67" s="765"/>
      <c r="CP67" s="765"/>
      <c r="CQ67" s="765"/>
      <c r="CR67" s="765"/>
    </row>
    <row r="68" spans="1:96" s="24" customFormat="1" ht="13.5" customHeight="1" outlineLevel="1" x14ac:dyDescent="0.2">
      <c r="A68" s="114" t="s">
        <v>562</v>
      </c>
      <c r="B68" s="650" t="s">
        <v>1249</v>
      </c>
      <c r="C68" s="651"/>
      <c r="D68" s="651"/>
      <c r="E68" s="651"/>
      <c r="F68" s="651"/>
      <c r="G68" s="651"/>
      <c r="H68" s="652" t="str">
        <f>IF(ISERROR(VLOOKUP($B68,項目定義!$B:$X,8,FALSE)),"",VLOOKUP($B68,項目定義!$B:$X,8,FALSE))</f>
        <v>5月</v>
      </c>
      <c r="I68" s="653"/>
      <c r="J68" s="653"/>
      <c r="K68" s="653"/>
      <c r="L68" s="653"/>
      <c r="M68" s="654"/>
      <c r="N68" s="655">
        <f>IF($H68="","",VLOOKUP($B68,項目定義!$B:$X,12,FALSE))</f>
        <v>32</v>
      </c>
      <c r="O68" s="656"/>
      <c r="P68" s="657" t="str">
        <f>IF($H68="","",VLOOKUP($B68,項目定義!$B:$X,16,FALSE))</f>
        <v>0:左寄せ</v>
      </c>
      <c r="Q68" s="658"/>
      <c r="R68" s="658"/>
      <c r="S68" s="657" t="str">
        <f>IF($H68="","",VLOOKUP($B68,項目定義!$B:$X,15,FALSE))</f>
        <v>0:なし</v>
      </c>
      <c r="T68" s="658"/>
      <c r="U68" s="659"/>
      <c r="V68" s="660"/>
      <c r="W68" s="661"/>
      <c r="X68" s="662"/>
      <c r="Y68" s="662"/>
      <c r="Z68" s="663" t="str">
        <f>IF($X68="","",VLOOKUP($B68,項目定義!$B:$X,18,FALSE))</f>
        <v/>
      </c>
      <c r="AA68" s="658"/>
      <c r="AB68" s="658"/>
      <c r="AC68" s="659"/>
      <c r="AD68" s="513"/>
      <c r="AE68" s="97"/>
      <c r="AF68" s="513"/>
      <c r="AG68" s="513"/>
      <c r="AH68" s="513"/>
      <c r="AI68" s="98"/>
      <c r="AJ68" s="98"/>
      <c r="AK68" s="513"/>
      <c r="AL68" s="513"/>
      <c r="AM68" s="513"/>
      <c r="AN68" s="513"/>
      <c r="AO68" s="513"/>
      <c r="AP68" s="513"/>
      <c r="AQ68" s="513"/>
      <c r="AR68" s="513"/>
      <c r="AS68" s="513"/>
      <c r="AT68" s="513"/>
      <c r="AU68" s="513"/>
      <c r="AV68" s="513"/>
      <c r="AW68" s="513"/>
      <c r="AX68" s="513"/>
      <c r="AY68" s="513"/>
      <c r="AZ68" s="513"/>
      <c r="BA68" s="513"/>
      <c r="BB68" s="513"/>
      <c r="BC68" s="513"/>
      <c r="BD68" s="513"/>
      <c r="BE68" s="513"/>
      <c r="BF68" s="513"/>
      <c r="BG68" s="513"/>
      <c r="BH68" s="513"/>
      <c r="BI68" s="99"/>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c r="CI68" s="765"/>
      <c r="CJ68" s="765"/>
      <c r="CK68" s="765"/>
      <c r="CL68" s="765"/>
      <c r="CM68" s="765"/>
      <c r="CN68" s="765"/>
      <c r="CO68" s="765"/>
      <c r="CP68" s="765"/>
      <c r="CQ68" s="765"/>
      <c r="CR68" s="765"/>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c r="CI69" s="765"/>
      <c r="CJ69" s="765"/>
      <c r="CK69" s="765"/>
      <c r="CL69" s="765"/>
      <c r="CM69" s="765"/>
      <c r="CN69" s="765"/>
      <c r="CO69" s="765"/>
      <c r="CP69" s="765"/>
      <c r="CQ69" s="765"/>
      <c r="CR69" s="765"/>
    </row>
    <row r="70" spans="1:96" ht="13.5" customHeight="1" outlineLevel="1" x14ac:dyDescent="0.2">
      <c r="A70" s="111" t="s">
        <v>101</v>
      </c>
      <c r="B70" s="877" t="s">
        <v>1202</v>
      </c>
      <c r="C70" s="878"/>
      <c r="D70" s="878"/>
      <c r="E70" s="878"/>
      <c r="F70" s="878"/>
      <c r="G70" s="878"/>
      <c r="H70" s="878"/>
      <c r="I70" s="878"/>
      <c r="J70" s="878"/>
      <c r="K70" s="878"/>
      <c r="L70" s="878"/>
      <c r="M70" s="878"/>
      <c r="N70" s="878"/>
      <c r="O70" s="878"/>
      <c r="P70" s="878"/>
      <c r="Q70" s="878"/>
      <c r="R70" s="878"/>
      <c r="S70" s="878"/>
      <c r="T70" s="878"/>
      <c r="U70" s="879"/>
      <c r="V70" s="880" t="s">
        <v>162</v>
      </c>
      <c r="W70" s="881"/>
      <c r="X70" s="881"/>
      <c r="Y70" s="881"/>
      <c r="Z70" s="881"/>
      <c r="AA70" s="881"/>
      <c r="AB70" s="881"/>
      <c r="AC70" s="915"/>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c r="CI70" s="765"/>
      <c r="CJ70" s="765"/>
      <c r="CK70" s="765"/>
      <c r="CL70" s="765"/>
      <c r="CM70" s="765"/>
      <c r="CN70" s="765"/>
      <c r="CO70" s="765"/>
      <c r="CP70" s="765"/>
      <c r="CQ70" s="765"/>
      <c r="CR70" s="765"/>
    </row>
    <row r="71" spans="1:96" s="24" customFormat="1" ht="13.5" customHeight="1" outlineLevel="1" x14ac:dyDescent="0.2">
      <c r="A71" s="112" t="s">
        <v>102</v>
      </c>
      <c r="B71" s="867" t="s">
        <v>1205</v>
      </c>
      <c r="C71" s="868"/>
      <c r="D71" s="868"/>
      <c r="E71" s="868"/>
      <c r="F71" s="868"/>
      <c r="G71" s="868"/>
      <c r="H71" s="868"/>
      <c r="I71" s="868"/>
      <c r="J71" s="868"/>
      <c r="K71" s="868"/>
      <c r="L71" s="868"/>
      <c r="M71" s="868"/>
      <c r="N71" s="868"/>
      <c r="O71" s="868"/>
      <c r="P71" s="868"/>
      <c r="Q71" s="868"/>
      <c r="R71" s="868"/>
      <c r="S71" s="868"/>
      <c r="T71" s="868"/>
      <c r="U71" s="869"/>
      <c r="V71" s="870" t="s">
        <v>161</v>
      </c>
      <c r="W71" s="871"/>
      <c r="X71" s="871"/>
      <c r="Y71" s="871"/>
      <c r="Z71" s="871"/>
      <c r="AA71" s="871"/>
      <c r="AB71" s="871"/>
      <c r="AC71" s="893"/>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customHeight="1" outlineLevel="1" x14ac:dyDescent="0.2">
      <c r="A72" s="112" t="s">
        <v>125</v>
      </c>
      <c r="B72" s="867"/>
      <c r="C72" s="868"/>
      <c r="D72" s="868"/>
      <c r="E72" s="868"/>
      <c r="F72" s="868"/>
      <c r="G72" s="868"/>
      <c r="H72" s="868"/>
      <c r="I72" s="868"/>
      <c r="J72" s="868"/>
      <c r="K72" s="868"/>
      <c r="L72" s="868"/>
      <c r="M72" s="868"/>
      <c r="N72" s="868"/>
      <c r="O72" s="868"/>
      <c r="P72" s="868"/>
      <c r="Q72" s="868"/>
      <c r="R72" s="868"/>
      <c r="S72" s="868"/>
      <c r="T72" s="868"/>
      <c r="U72" s="869"/>
      <c r="V72" s="870"/>
      <c r="W72" s="871"/>
      <c r="X72" s="871"/>
      <c r="Y72" s="871"/>
      <c r="Z72" s="871"/>
      <c r="AA72" s="871"/>
      <c r="AB72" s="871"/>
      <c r="AC72" s="893"/>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customHeight="1" outlineLevel="1" x14ac:dyDescent="0.2">
      <c r="A73" s="486" t="s">
        <v>404</v>
      </c>
      <c r="B73" s="487"/>
      <c r="C73" s="487"/>
      <c r="D73" s="487"/>
      <c r="E73" s="487"/>
      <c r="F73" s="487"/>
      <c r="G73" s="487"/>
      <c r="H73" s="487"/>
      <c r="I73" s="487"/>
      <c r="J73" s="487"/>
      <c r="K73" s="487"/>
      <c r="L73" s="487"/>
      <c r="M73" s="487"/>
      <c r="N73" s="487"/>
      <c r="O73" s="487"/>
      <c r="P73" s="487"/>
      <c r="Q73" s="487"/>
      <c r="R73" s="487"/>
      <c r="S73" s="487"/>
      <c r="T73" s="487"/>
      <c r="U73" s="487"/>
      <c r="V73" s="487"/>
      <c r="W73" s="487"/>
      <c r="X73" s="487"/>
      <c r="Y73" s="487"/>
      <c r="Z73" s="487"/>
      <c r="AA73" s="487"/>
      <c r="AB73" s="487"/>
      <c r="AC73" s="487"/>
      <c r="AD73" s="290"/>
      <c r="AE73" s="290"/>
      <c r="AF73" s="290"/>
      <c r="AG73" s="290"/>
      <c r="AH73" s="290"/>
      <c r="AI73" s="290"/>
      <c r="AJ73" s="290"/>
      <c r="AK73" s="290"/>
      <c r="AL73" s="290"/>
      <c r="AM73" s="290"/>
      <c r="AN73" s="290"/>
      <c r="AO73" s="290"/>
      <c r="AP73" s="290"/>
      <c r="AQ73" s="290"/>
      <c r="AR73" s="290"/>
      <c r="AS73" s="290"/>
      <c r="AT73" s="290"/>
      <c r="AU73" s="290"/>
      <c r="AV73" s="290"/>
      <c r="AW73" s="290"/>
      <c r="AX73" s="290"/>
      <c r="AY73" s="290"/>
      <c r="AZ73" s="290"/>
      <c r="BA73" s="290"/>
      <c r="BB73" s="290"/>
      <c r="BC73" s="290"/>
      <c r="BD73" s="290"/>
      <c r="BE73" s="290"/>
      <c r="BF73" s="290"/>
      <c r="BG73" s="290"/>
      <c r="BH73" s="290"/>
      <c r="BI73" s="291"/>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ht="13.5" customHeight="1" outlineLevel="1" x14ac:dyDescent="0.2">
      <c r="A77" s="286" t="s">
        <v>407</v>
      </c>
      <c r="B77" s="287"/>
      <c r="C77" s="287"/>
      <c r="D77" s="287"/>
      <c r="E77" s="287"/>
      <c r="F77" s="287"/>
      <c r="G77" s="287"/>
      <c r="H77" s="287"/>
      <c r="I77" s="287"/>
      <c r="J77" s="287"/>
      <c r="K77" s="287"/>
      <c r="L77" s="287"/>
      <c r="M77" s="287"/>
      <c r="N77" s="884"/>
      <c r="O77" s="884"/>
      <c r="P77" s="884"/>
      <c r="Q77" s="884"/>
      <c r="R77" s="884"/>
      <c r="S77" s="884"/>
      <c r="T77" s="884"/>
      <c r="U77" s="884"/>
      <c r="V77" s="884"/>
      <c r="W77" s="884"/>
      <c r="X77" s="884"/>
      <c r="Y77" s="884"/>
      <c r="Z77" s="884"/>
      <c r="AA77" s="287"/>
      <c r="AB77" s="287"/>
      <c r="AC77" s="287"/>
      <c r="AD77" s="287"/>
      <c r="AE77" s="287"/>
      <c r="AF77" s="287"/>
      <c r="AG77" s="287"/>
      <c r="AH77" s="287"/>
      <c r="AI77" s="287"/>
      <c r="AJ77" s="287"/>
      <c r="AK77" s="287"/>
      <c r="AL77" s="287"/>
      <c r="AM77" s="287"/>
      <c r="AN77" s="287"/>
      <c r="AO77" s="287"/>
      <c r="AP77" s="287"/>
      <c r="AQ77" s="287"/>
      <c r="AR77" s="287"/>
      <c r="AS77" s="287"/>
      <c r="AT77" s="287"/>
      <c r="AU77" s="287"/>
      <c r="AV77" s="287"/>
      <c r="AW77" s="287"/>
      <c r="AX77" s="287"/>
      <c r="AY77" s="287"/>
      <c r="AZ77" s="287"/>
      <c r="BA77" s="287"/>
      <c r="BB77" s="287"/>
      <c r="BC77" s="287"/>
      <c r="BD77" s="287"/>
      <c r="BE77" s="287"/>
      <c r="BF77" s="287"/>
      <c r="BG77" s="287"/>
      <c r="BH77" s="287"/>
      <c r="BI77" s="288"/>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customHeight="1" outlineLevel="1" x14ac:dyDescent="0.2">
      <c r="A78" s="894"/>
      <c r="B78" s="685"/>
      <c r="C78" s="685"/>
      <c r="D78" s="685"/>
      <c r="E78" s="685"/>
      <c r="F78" s="686"/>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customHeight="1" outlineLevel="1" x14ac:dyDescent="0.2">
      <c r="A79" s="486" t="s">
        <v>405</v>
      </c>
      <c r="B79" s="487"/>
      <c r="C79" s="487"/>
      <c r="D79" s="487"/>
      <c r="E79" s="487"/>
      <c r="F79" s="487"/>
      <c r="G79" s="487"/>
      <c r="H79" s="290"/>
      <c r="I79" s="290"/>
      <c r="J79" s="290"/>
      <c r="K79" s="290"/>
      <c r="L79" s="290"/>
      <c r="M79" s="290"/>
      <c r="N79" s="290"/>
      <c r="O79" s="290"/>
      <c r="P79" s="290"/>
      <c r="Q79" s="290"/>
      <c r="R79" s="290"/>
      <c r="S79" s="290"/>
      <c r="T79" s="290"/>
      <c r="U79" s="290"/>
      <c r="V79" s="290"/>
      <c r="W79" s="290"/>
      <c r="X79" s="290"/>
      <c r="Y79" s="290"/>
      <c r="Z79" s="290"/>
      <c r="AA79" s="487"/>
      <c r="AB79" s="487"/>
      <c r="AC79" s="487"/>
      <c r="AD79" s="487"/>
      <c r="AE79" s="487"/>
      <c r="AF79" s="487"/>
      <c r="AG79" s="487"/>
      <c r="AH79" s="487"/>
      <c r="AI79" s="487"/>
      <c r="AJ79" s="487"/>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289"/>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s="24" customFormat="1" ht="13.5" customHeight="1" outlineLevel="1" x14ac:dyDescent="0.2">
      <c r="A80" s="286" t="s">
        <v>100</v>
      </c>
      <c r="B80" s="286" t="s">
        <v>103</v>
      </c>
      <c r="C80" s="287"/>
      <c r="D80" s="287"/>
      <c r="E80" s="287"/>
      <c r="F80" s="287"/>
      <c r="G80" s="292"/>
      <c r="H80" s="293" t="s">
        <v>104</v>
      </c>
      <c r="I80" s="294"/>
      <c r="J80" s="294"/>
      <c r="K80" s="294"/>
      <c r="L80" s="294"/>
      <c r="M80" s="295"/>
      <c r="N80" s="895" t="s">
        <v>107</v>
      </c>
      <c r="O80" s="886"/>
      <c r="P80" s="895" t="s">
        <v>115</v>
      </c>
      <c r="Q80" s="885"/>
      <c r="R80" s="885"/>
      <c r="S80" s="895" t="s">
        <v>116</v>
      </c>
      <c r="T80" s="885"/>
      <c r="U80" s="886"/>
      <c r="V80" s="882" t="s">
        <v>142</v>
      </c>
      <c r="W80" s="883"/>
      <c r="X80" s="884" t="s">
        <v>123</v>
      </c>
      <c r="Y80" s="883"/>
      <c r="Z80" s="885" t="s">
        <v>124</v>
      </c>
      <c r="AA80" s="885"/>
      <c r="AB80" s="885"/>
      <c r="AC80" s="886"/>
      <c r="AD80" s="296" t="s">
        <v>6</v>
      </c>
      <c r="AE80" s="287"/>
      <c r="AF80" s="287"/>
      <c r="AG80" s="287"/>
      <c r="AH80" s="287"/>
      <c r="AI80" s="287"/>
      <c r="AJ80" s="287"/>
      <c r="AK80" s="287"/>
      <c r="AL80" s="287"/>
      <c r="AM80" s="287"/>
      <c r="AN80" s="287"/>
      <c r="AO80" s="287"/>
      <c r="AP80" s="287"/>
      <c r="AQ80" s="287"/>
      <c r="AR80" s="287"/>
      <c r="AS80" s="287"/>
      <c r="AT80" s="287"/>
      <c r="AU80" s="287"/>
      <c r="AV80" s="287"/>
      <c r="AW80" s="287"/>
      <c r="AX80" s="287"/>
      <c r="AY80" s="287"/>
      <c r="AZ80" s="287"/>
      <c r="BA80" s="287"/>
      <c r="BB80" s="287"/>
      <c r="BC80" s="287"/>
      <c r="BD80" s="287"/>
      <c r="BE80" s="287"/>
      <c r="BF80" s="287"/>
      <c r="BG80" s="287"/>
      <c r="BH80" s="287"/>
      <c r="BI80" s="288"/>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s="24" customFormat="1" ht="13.5" customHeight="1" outlineLevel="1" x14ac:dyDescent="0.2">
      <c r="A81" s="113" t="s">
        <v>101</v>
      </c>
      <c r="B81" s="636"/>
      <c r="C81" s="637"/>
      <c r="D81" s="637"/>
      <c r="E81" s="637"/>
      <c r="F81" s="637"/>
      <c r="G81" s="637"/>
      <c r="H81" s="887" t="str">
        <f>IF(ISERROR(VLOOKUP($B81,項目定義!$B:$X,8,FALSE)),"",VLOOKUP($B81,項目定義!$B:$X,8,FALSE))</f>
        <v/>
      </c>
      <c r="I81" s="888"/>
      <c r="J81" s="888"/>
      <c r="K81" s="888"/>
      <c r="L81" s="888"/>
      <c r="M81" s="889"/>
      <c r="N81" s="802" t="str">
        <f>IF($H81="","",VLOOKUP($B81,項目定義!$B:$X,12,FALSE))</f>
        <v/>
      </c>
      <c r="O81" s="803"/>
      <c r="P81" s="804" t="str">
        <f>IF($H81="","",VLOOKUP($B81,項目定義!$B:$X,16,FALSE))</f>
        <v/>
      </c>
      <c r="Q81" s="798"/>
      <c r="R81" s="798"/>
      <c r="S81" s="804" t="str">
        <f>IF($H81="","",VLOOKUP($B81,項目定義!$B:$X,15,FALSE))</f>
        <v/>
      </c>
      <c r="T81" s="798"/>
      <c r="U81" s="799"/>
      <c r="V81" s="890"/>
      <c r="W81" s="891"/>
      <c r="X81" s="808"/>
      <c r="Y81" s="892"/>
      <c r="Z81" s="797" t="str">
        <f>IF($X81="","",VLOOKUP($B81,項目定義!$B:$X,18,FALSE))</f>
        <v/>
      </c>
      <c r="AA81" s="798"/>
      <c r="AB81" s="798"/>
      <c r="AC81" s="799"/>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customHeight="1" outlineLevel="1" x14ac:dyDescent="0.2">
      <c r="A82" s="114" t="s">
        <v>102</v>
      </c>
      <c r="B82" s="813"/>
      <c r="C82" s="746"/>
      <c r="D82" s="746"/>
      <c r="E82" s="746"/>
      <c r="F82" s="746"/>
      <c r="G82" s="746"/>
      <c r="H82" s="638" t="str">
        <f>IF(ISERROR(VLOOKUP($B82,項目定義!$B:$X,8,FALSE)),"",VLOOKUP($B82,項目定義!$B:$X,8,FALSE))</f>
        <v/>
      </c>
      <c r="I82" s="639"/>
      <c r="J82" s="639"/>
      <c r="K82" s="639"/>
      <c r="L82" s="639"/>
      <c r="M82" s="640"/>
      <c r="N82" s="819" t="str">
        <f>IF($H82="","",VLOOKUP($B82,項目定義!$B:$X,12,FALSE))</f>
        <v/>
      </c>
      <c r="O82" s="820"/>
      <c r="P82" s="643" t="str">
        <f>IF($H82="","",VLOOKUP($B82,項目定義!$B:$X,16,FALSE))</f>
        <v/>
      </c>
      <c r="Q82" s="644"/>
      <c r="R82" s="644"/>
      <c r="S82" s="643" t="str">
        <f>IF($H82="","",VLOOKUP($B82,項目定義!$B:$X,15,FALSE))</f>
        <v/>
      </c>
      <c r="T82" s="644"/>
      <c r="U82" s="645"/>
      <c r="V82" s="646"/>
      <c r="W82" s="647"/>
      <c r="X82" s="648"/>
      <c r="Y82" s="648"/>
      <c r="Z82" s="649" t="str">
        <f>IF($X82="","",VLOOKUP($B82,項目定義!$B:$X,18,FALSE))</f>
        <v/>
      </c>
      <c r="AA82" s="644"/>
      <c r="AB82" s="644"/>
      <c r="AC82" s="645"/>
      <c r="AD82" s="485"/>
      <c r="AE82" s="97"/>
      <c r="AF82" s="485"/>
      <c r="AG82" s="485"/>
      <c r="AH82" s="485"/>
      <c r="AI82" s="98"/>
      <c r="AJ82" s="98"/>
      <c r="AK82" s="485"/>
      <c r="AL82" s="485"/>
      <c r="AM82" s="485"/>
      <c r="AN82" s="485"/>
      <c r="AO82" s="485"/>
      <c r="AP82" s="485"/>
      <c r="AQ82" s="485"/>
      <c r="AR82" s="485"/>
      <c r="AS82" s="485"/>
      <c r="AT82" s="485"/>
      <c r="AU82" s="485"/>
      <c r="AV82" s="485"/>
      <c r="AW82" s="485"/>
      <c r="AX82" s="485"/>
      <c r="AY82" s="485"/>
      <c r="AZ82" s="485"/>
      <c r="BA82" s="485"/>
      <c r="BB82" s="485"/>
      <c r="BC82" s="485"/>
      <c r="BD82" s="485"/>
      <c r="BE82" s="485"/>
      <c r="BF82" s="485"/>
      <c r="BG82" s="485"/>
      <c r="BH82" s="485"/>
      <c r="BI82" s="99"/>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customHeight="1" outlineLevel="1" x14ac:dyDescent="0.2">
      <c r="A83" s="114" t="s">
        <v>125</v>
      </c>
      <c r="B83" s="813"/>
      <c r="C83" s="746"/>
      <c r="D83" s="746"/>
      <c r="E83" s="746"/>
      <c r="F83" s="746"/>
      <c r="G83" s="746"/>
      <c r="H83" s="638" t="str">
        <f>IF(ISERROR(VLOOKUP($B83,項目定義!$B:$X,8,FALSE)),"",VLOOKUP($B83,項目定義!$B:$X,8,FALSE))</f>
        <v/>
      </c>
      <c r="I83" s="639"/>
      <c r="J83" s="639"/>
      <c r="K83" s="639"/>
      <c r="L83" s="639"/>
      <c r="M83" s="640"/>
      <c r="N83" s="827" t="str">
        <f>IF($H83="","",VLOOKUP($B83,項目定義!$B:$X,12,FALSE))</f>
        <v/>
      </c>
      <c r="O83" s="642"/>
      <c r="P83" s="643" t="str">
        <f>IF($H83="","",VLOOKUP($B83,項目定義!$B:$X,16,FALSE))</f>
        <v/>
      </c>
      <c r="Q83" s="644"/>
      <c r="R83" s="644"/>
      <c r="S83" s="643" t="str">
        <f>IF($H83="","",VLOOKUP($B83,項目定義!$B:$X,15,FALSE))</f>
        <v/>
      </c>
      <c r="T83" s="644"/>
      <c r="U83" s="645"/>
      <c r="V83" s="646"/>
      <c r="W83" s="647"/>
      <c r="X83" s="648"/>
      <c r="Y83" s="648"/>
      <c r="Z83" s="649" t="str">
        <f>IF($X83="","",VLOOKUP($B83,項目定義!$B:$X,18,FALSE))</f>
        <v/>
      </c>
      <c r="AA83" s="644"/>
      <c r="AB83" s="644"/>
      <c r="AC83" s="645"/>
      <c r="AD83" s="485"/>
      <c r="AE83" s="97"/>
      <c r="AF83" s="485"/>
      <c r="AG83" s="485"/>
      <c r="AH83" s="485"/>
      <c r="AI83" s="98"/>
      <c r="AJ83" s="98"/>
      <c r="AK83" s="485"/>
      <c r="AL83" s="485"/>
      <c r="AM83" s="485"/>
      <c r="AN83" s="485"/>
      <c r="AO83" s="485"/>
      <c r="AP83" s="485"/>
      <c r="AQ83" s="485"/>
      <c r="AR83" s="485"/>
      <c r="AS83" s="485"/>
      <c r="AT83" s="485"/>
      <c r="AU83" s="485"/>
      <c r="AV83" s="485"/>
      <c r="AW83" s="485"/>
      <c r="AX83" s="485"/>
      <c r="AY83" s="485"/>
      <c r="AZ83" s="485"/>
      <c r="BA83" s="485"/>
      <c r="BB83" s="485"/>
      <c r="BC83" s="485"/>
      <c r="BD83" s="485"/>
      <c r="BE83" s="485"/>
      <c r="BF83" s="485"/>
      <c r="BG83" s="485"/>
      <c r="BH83" s="485"/>
      <c r="BI83" s="99"/>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customHeight="1" outlineLevel="1" x14ac:dyDescent="0.2">
      <c r="A84" s="114" t="s">
        <v>126</v>
      </c>
      <c r="B84" s="813"/>
      <c r="C84" s="746"/>
      <c r="D84" s="746"/>
      <c r="E84" s="746"/>
      <c r="F84" s="746"/>
      <c r="G84" s="746"/>
      <c r="H84" s="638" t="str">
        <f>IF(ISERROR(VLOOKUP($B84,項目定義!$B:$X,8,FALSE)),"",VLOOKUP($B84,項目定義!$B:$X,8,FALSE))</f>
        <v/>
      </c>
      <c r="I84" s="639"/>
      <c r="J84" s="639"/>
      <c r="K84" s="639"/>
      <c r="L84" s="639"/>
      <c r="M84" s="640"/>
      <c r="N84" s="827" t="str">
        <f>IF($H84="","",VLOOKUP($B84,項目定義!$B:$X,12,FALSE))</f>
        <v/>
      </c>
      <c r="O84" s="642"/>
      <c r="P84" s="643" t="str">
        <f>IF($H84="","",VLOOKUP($B84,項目定義!$B:$X,16,FALSE))</f>
        <v/>
      </c>
      <c r="Q84" s="644"/>
      <c r="R84" s="644"/>
      <c r="S84" s="643" t="str">
        <f>IF($H84="","",VLOOKUP($B84,項目定義!$B:$X,15,FALSE))</f>
        <v/>
      </c>
      <c r="T84" s="644"/>
      <c r="U84" s="645"/>
      <c r="V84" s="646"/>
      <c r="W84" s="647"/>
      <c r="X84" s="648"/>
      <c r="Y84" s="648"/>
      <c r="Z84" s="649" t="str">
        <f>IF($X84="","",VLOOKUP($B84,項目定義!$B:$X,18,FALSE))</f>
        <v/>
      </c>
      <c r="AA84" s="644"/>
      <c r="AB84" s="644"/>
      <c r="AC84" s="645"/>
      <c r="AD84" s="485"/>
      <c r="AE84" s="97"/>
      <c r="AF84" s="485"/>
      <c r="AG84" s="485"/>
      <c r="AH84" s="485"/>
      <c r="AI84" s="98"/>
      <c r="AJ84" s="98"/>
      <c r="AK84" s="485"/>
      <c r="AL84" s="485"/>
      <c r="AM84" s="485"/>
      <c r="AN84" s="485"/>
      <c r="AO84" s="485"/>
      <c r="AP84" s="485"/>
      <c r="AQ84" s="485"/>
      <c r="AR84" s="485"/>
      <c r="AS84" s="485"/>
      <c r="AT84" s="485"/>
      <c r="AU84" s="485"/>
      <c r="AV84" s="485"/>
      <c r="AW84" s="485"/>
      <c r="AX84" s="485"/>
      <c r="AY84" s="485"/>
      <c r="AZ84" s="485"/>
      <c r="BA84" s="485"/>
      <c r="BB84" s="485"/>
      <c r="BC84" s="485"/>
      <c r="BD84" s="485"/>
      <c r="BE84" s="485"/>
      <c r="BF84" s="485"/>
      <c r="BG84" s="485"/>
      <c r="BH84" s="485"/>
      <c r="BI84" s="99"/>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customHeight="1" outlineLevel="1" x14ac:dyDescent="0.2">
      <c r="A85" s="114" t="s">
        <v>127</v>
      </c>
      <c r="B85" s="813"/>
      <c r="C85" s="746"/>
      <c r="D85" s="746"/>
      <c r="E85" s="746"/>
      <c r="F85" s="746"/>
      <c r="G85" s="746"/>
      <c r="H85" s="638" t="str">
        <f>IF(ISERROR(VLOOKUP($B85,項目定義!$B:$X,8,FALSE)),"",VLOOKUP($B85,項目定義!$B:$X,8,FALSE))</f>
        <v/>
      </c>
      <c r="I85" s="639"/>
      <c r="J85" s="639"/>
      <c r="K85" s="639"/>
      <c r="L85" s="639"/>
      <c r="M85" s="640"/>
      <c r="N85" s="827" t="str">
        <f>IF($H85="","",VLOOKUP($B85,項目定義!$B:$X,12,FALSE))</f>
        <v/>
      </c>
      <c r="O85" s="642"/>
      <c r="P85" s="643" t="str">
        <f>IF($H85="","",VLOOKUP($B85,項目定義!$B:$X,16,FALSE))</f>
        <v/>
      </c>
      <c r="Q85" s="644"/>
      <c r="R85" s="644"/>
      <c r="S85" s="643" t="str">
        <f>IF($H85="","",VLOOKUP($B85,項目定義!$B:$X,15,FALSE))</f>
        <v/>
      </c>
      <c r="T85" s="644"/>
      <c r="U85" s="645"/>
      <c r="V85" s="646"/>
      <c r="W85" s="647"/>
      <c r="X85" s="648"/>
      <c r="Y85" s="648"/>
      <c r="Z85" s="649" t="str">
        <f>IF($X85="","",VLOOKUP($B85,項目定義!$B:$X,18,FALSE))</f>
        <v/>
      </c>
      <c r="AA85" s="644"/>
      <c r="AB85" s="644"/>
      <c r="AC85" s="645"/>
      <c r="AD85" s="485"/>
      <c r="AE85" s="97"/>
      <c r="AF85" s="485"/>
      <c r="AG85" s="485"/>
      <c r="AH85" s="485"/>
      <c r="AI85" s="98"/>
      <c r="AJ85" s="98"/>
      <c r="AK85" s="485"/>
      <c r="AL85" s="485"/>
      <c r="AM85" s="485"/>
      <c r="AN85" s="485"/>
      <c r="AO85" s="485"/>
      <c r="AP85" s="485"/>
      <c r="AQ85" s="485"/>
      <c r="AR85" s="485"/>
      <c r="AS85" s="485"/>
      <c r="AT85" s="485"/>
      <c r="AU85" s="485"/>
      <c r="AV85" s="485"/>
      <c r="AW85" s="485"/>
      <c r="AX85" s="485"/>
      <c r="AY85" s="485"/>
      <c r="AZ85" s="485"/>
      <c r="BA85" s="485"/>
      <c r="BB85" s="485"/>
      <c r="BC85" s="485"/>
      <c r="BD85" s="485"/>
      <c r="BE85" s="485"/>
      <c r="BF85" s="485"/>
      <c r="BG85" s="485"/>
      <c r="BH85" s="485"/>
      <c r="BI85" s="99"/>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x14ac:dyDescent="0.2">
      <c r="A86" s="486" t="s">
        <v>406</v>
      </c>
      <c r="B86" s="487"/>
      <c r="C86" s="487"/>
      <c r="D86" s="487"/>
      <c r="E86" s="487"/>
      <c r="F86" s="487"/>
      <c r="G86" s="487"/>
      <c r="H86" s="290"/>
      <c r="I86" s="290"/>
      <c r="J86" s="290"/>
      <c r="K86" s="290"/>
      <c r="L86" s="290"/>
      <c r="M86" s="290"/>
      <c r="N86" s="290"/>
      <c r="O86" s="290"/>
      <c r="P86" s="290"/>
      <c r="Q86" s="290"/>
      <c r="R86" s="290"/>
      <c r="S86" s="290"/>
      <c r="T86" s="290"/>
      <c r="U86" s="290"/>
      <c r="V86" s="290"/>
      <c r="W86" s="290"/>
      <c r="X86" s="290"/>
      <c r="Y86" s="290"/>
      <c r="Z86" s="290"/>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487"/>
      <c r="BA86" s="487"/>
      <c r="BB86" s="487"/>
      <c r="BC86" s="487"/>
      <c r="BD86" s="487"/>
      <c r="BE86" s="487"/>
      <c r="BF86" s="487"/>
      <c r="BG86" s="487"/>
      <c r="BH86" s="487"/>
      <c r="BI86" s="289"/>
      <c r="BK86" s="765"/>
      <c r="BL86" s="765"/>
      <c r="BM86" s="765"/>
      <c r="BN86" s="765"/>
      <c r="BO86" s="765"/>
      <c r="BP86" s="765"/>
      <c r="BQ86" s="765"/>
      <c r="BR86" s="765"/>
      <c r="BS86" s="765"/>
      <c r="BT86" s="765"/>
      <c r="BU86" s="765"/>
      <c r="BV86" s="765"/>
      <c r="BW86" s="765"/>
      <c r="BX86" s="765"/>
      <c r="BY86" s="765"/>
      <c r="BZ86" s="765"/>
      <c r="CA86" s="765"/>
      <c r="CB86" s="765"/>
      <c r="CC86" s="765"/>
      <c r="CD86" s="765"/>
      <c r="CE86" s="765"/>
      <c r="CF86" s="765"/>
      <c r="CG86" s="765"/>
      <c r="CH86" s="765"/>
      <c r="CI86" s="765"/>
      <c r="CJ86" s="765"/>
      <c r="CK86" s="765"/>
      <c r="CL86" s="765"/>
      <c r="CM86" s="765"/>
      <c r="CN86" s="765"/>
      <c r="CO86" s="765"/>
      <c r="CP86" s="765"/>
      <c r="CQ86" s="765"/>
      <c r="CR86" s="765"/>
    </row>
    <row r="87" spans="1:96" s="24" customFormat="1" ht="13.5" customHeight="1" x14ac:dyDescent="0.2">
      <c r="A87" s="111" t="s">
        <v>101</v>
      </c>
      <c r="B87" s="877"/>
      <c r="C87" s="878"/>
      <c r="D87" s="878"/>
      <c r="E87" s="878"/>
      <c r="F87" s="878"/>
      <c r="G87" s="878"/>
      <c r="H87" s="878"/>
      <c r="I87" s="878"/>
      <c r="J87" s="878"/>
      <c r="K87" s="878"/>
      <c r="L87" s="878"/>
      <c r="M87" s="878"/>
      <c r="N87" s="878"/>
      <c r="O87" s="878"/>
      <c r="P87" s="878"/>
      <c r="Q87" s="878"/>
      <c r="R87" s="878"/>
      <c r="S87" s="878"/>
      <c r="T87" s="878"/>
      <c r="U87" s="879"/>
      <c r="V87" s="880"/>
      <c r="W87" s="881"/>
      <c r="X87" s="881"/>
      <c r="Y87" s="881"/>
      <c r="Z87" s="881"/>
      <c r="AA87" s="881"/>
      <c r="AB87" s="881"/>
      <c r="AC87" s="881"/>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65"/>
      <c r="BL87" s="765"/>
      <c r="BM87" s="765"/>
      <c r="BN87" s="765"/>
      <c r="BO87" s="765"/>
      <c r="BP87" s="765"/>
      <c r="BQ87" s="765"/>
      <c r="BR87" s="765"/>
      <c r="BS87" s="765"/>
      <c r="BT87" s="765"/>
      <c r="BU87" s="765"/>
      <c r="BV87" s="765"/>
      <c r="BW87" s="765"/>
      <c r="BX87" s="765"/>
      <c r="BY87" s="765"/>
      <c r="BZ87" s="765"/>
      <c r="CA87" s="765"/>
      <c r="CB87" s="765"/>
      <c r="CC87" s="765"/>
      <c r="CD87" s="765"/>
      <c r="CE87" s="765"/>
      <c r="CF87" s="765"/>
      <c r="CG87" s="765"/>
      <c r="CH87" s="765"/>
      <c r="CI87" s="765"/>
      <c r="CJ87" s="765"/>
      <c r="CK87" s="765"/>
      <c r="CL87" s="765"/>
      <c r="CM87" s="765"/>
      <c r="CN87" s="765"/>
      <c r="CO87" s="765"/>
      <c r="CP87" s="765"/>
      <c r="CQ87" s="765"/>
      <c r="CR87" s="765"/>
    </row>
    <row r="88" spans="1:96" s="24" customFormat="1" ht="13.5" customHeight="1" x14ac:dyDescent="0.2">
      <c r="A88" s="112" t="s">
        <v>102</v>
      </c>
      <c r="B88" s="867"/>
      <c r="C88" s="868"/>
      <c r="D88" s="868"/>
      <c r="E88" s="868"/>
      <c r="F88" s="868"/>
      <c r="G88" s="868"/>
      <c r="H88" s="868"/>
      <c r="I88" s="868"/>
      <c r="J88" s="868"/>
      <c r="K88" s="868"/>
      <c r="L88" s="868"/>
      <c r="M88" s="868"/>
      <c r="N88" s="868"/>
      <c r="O88" s="868"/>
      <c r="P88" s="868"/>
      <c r="Q88" s="868"/>
      <c r="R88" s="868"/>
      <c r="S88" s="868"/>
      <c r="T88" s="868"/>
      <c r="U88" s="869"/>
      <c r="V88" s="870"/>
      <c r="W88" s="871"/>
      <c r="X88" s="871"/>
      <c r="Y88" s="871"/>
      <c r="Z88" s="871"/>
      <c r="AA88" s="871"/>
      <c r="AB88" s="871"/>
      <c r="AC88" s="871"/>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65"/>
      <c r="BL88" s="765"/>
      <c r="BM88" s="765"/>
      <c r="BN88" s="765"/>
      <c r="BO88" s="765"/>
      <c r="BP88" s="765"/>
      <c r="BQ88" s="765"/>
      <c r="BR88" s="765"/>
      <c r="BS88" s="765"/>
      <c r="BT88" s="765"/>
      <c r="BU88" s="765"/>
      <c r="BV88" s="765"/>
      <c r="BW88" s="765"/>
      <c r="BX88" s="765"/>
      <c r="BY88" s="765"/>
      <c r="BZ88" s="765"/>
      <c r="CA88" s="765"/>
      <c r="CB88" s="765"/>
      <c r="CC88" s="765"/>
      <c r="CD88" s="765"/>
      <c r="CE88" s="765"/>
      <c r="CF88" s="765"/>
      <c r="CG88" s="765"/>
      <c r="CH88" s="765"/>
      <c r="CI88" s="765"/>
      <c r="CJ88" s="765"/>
      <c r="CK88" s="765"/>
      <c r="CL88" s="765"/>
      <c r="CM88" s="765"/>
      <c r="CN88" s="765"/>
      <c r="CO88" s="765"/>
      <c r="CP88" s="765"/>
      <c r="CQ88" s="765"/>
      <c r="CR88" s="765"/>
    </row>
    <row r="89" spans="1:96" s="24" customFormat="1" ht="13.5" customHeight="1" x14ac:dyDescent="0.2">
      <c r="A89" s="112" t="s">
        <v>125</v>
      </c>
      <c r="B89" s="867"/>
      <c r="C89" s="868"/>
      <c r="D89" s="868"/>
      <c r="E89" s="868"/>
      <c r="F89" s="868"/>
      <c r="G89" s="868"/>
      <c r="H89" s="868"/>
      <c r="I89" s="868"/>
      <c r="J89" s="868"/>
      <c r="K89" s="868"/>
      <c r="L89" s="868"/>
      <c r="M89" s="868"/>
      <c r="N89" s="868"/>
      <c r="O89" s="868"/>
      <c r="P89" s="868"/>
      <c r="Q89" s="868"/>
      <c r="R89" s="868"/>
      <c r="S89" s="868"/>
      <c r="T89" s="868"/>
      <c r="U89" s="869"/>
      <c r="V89" s="870"/>
      <c r="W89" s="871"/>
      <c r="X89" s="871"/>
      <c r="Y89" s="871"/>
      <c r="Z89" s="871"/>
      <c r="AA89" s="871"/>
      <c r="AB89" s="871"/>
      <c r="AC89" s="871"/>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867"/>
      <c r="C90" s="868"/>
      <c r="D90" s="868"/>
      <c r="E90" s="868"/>
      <c r="F90" s="868"/>
      <c r="G90" s="868"/>
      <c r="H90" s="868"/>
      <c r="I90" s="868"/>
      <c r="J90" s="868"/>
      <c r="K90" s="868"/>
      <c r="L90" s="868"/>
      <c r="M90" s="868"/>
      <c r="N90" s="868"/>
      <c r="O90" s="868"/>
      <c r="P90" s="868"/>
      <c r="Q90" s="868"/>
      <c r="R90" s="868"/>
      <c r="S90" s="868"/>
      <c r="T90" s="868"/>
      <c r="U90" s="869"/>
      <c r="V90" s="870"/>
      <c r="W90" s="871"/>
      <c r="X90" s="871"/>
      <c r="Y90" s="871"/>
      <c r="Z90" s="871"/>
      <c r="AA90" s="871"/>
      <c r="AB90" s="871"/>
      <c r="AC90" s="871"/>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872"/>
      <c r="C91" s="873"/>
      <c r="D91" s="873"/>
      <c r="E91" s="873"/>
      <c r="F91" s="873"/>
      <c r="G91" s="873"/>
      <c r="H91" s="873"/>
      <c r="I91" s="873"/>
      <c r="J91" s="873"/>
      <c r="K91" s="873"/>
      <c r="L91" s="873"/>
      <c r="M91" s="873"/>
      <c r="N91" s="873"/>
      <c r="O91" s="873"/>
      <c r="P91" s="873"/>
      <c r="Q91" s="873"/>
      <c r="R91" s="873"/>
      <c r="S91" s="873"/>
      <c r="T91" s="873"/>
      <c r="U91" s="874"/>
      <c r="V91" s="875"/>
      <c r="W91" s="760"/>
      <c r="X91" s="760"/>
      <c r="Y91" s="760"/>
      <c r="Z91" s="760"/>
      <c r="AA91" s="760"/>
      <c r="AB91" s="760"/>
      <c r="AC91" s="876"/>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3"/>
      <c r="K95" s="394"/>
      <c r="L95" s="394"/>
      <c r="M95" s="394"/>
      <c r="N95" s="394"/>
      <c r="O95" s="394"/>
      <c r="P95" s="394"/>
      <c r="Q95" s="394"/>
      <c r="R95" s="394"/>
      <c r="S95" s="394"/>
      <c r="T95" s="394"/>
      <c r="U95" s="394"/>
      <c r="V95" s="394"/>
      <c r="W95" s="394"/>
      <c r="X95" s="394"/>
      <c r="Y95" s="394"/>
      <c r="Z95" s="394"/>
      <c r="AA95" s="394"/>
      <c r="AB95" s="394"/>
      <c r="AC95" s="394"/>
      <c r="AD95" s="394"/>
      <c r="AE95" s="394"/>
      <c r="AF95" s="394"/>
      <c r="AG95" s="394"/>
      <c r="AH95" s="394"/>
      <c r="AI95" s="394"/>
      <c r="AJ95" s="394"/>
      <c r="AK95" s="394"/>
      <c r="AL95" s="394"/>
      <c r="AM95" s="394"/>
      <c r="AN95" s="394"/>
      <c r="AO95" s="394"/>
      <c r="AP95" s="394"/>
      <c r="AQ95" s="394"/>
      <c r="AR95" s="394"/>
      <c r="AS95" s="394"/>
      <c r="AT95" s="394"/>
      <c r="AU95" s="394"/>
      <c r="AV95" s="394"/>
      <c r="AW95" s="394"/>
      <c r="AX95" s="394"/>
      <c r="AY95" s="394"/>
      <c r="AZ95" s="394"/>
      <c r="BA95" s="394"/>
      <c r="BB95" s="394"/>
      <c r="BC95" s="394"/>
      <c r="BD95" s="394"/>
      <c r="BE95" s="394"/>
      <c r="BF95" s="394"/>
      <c r="BG95" s="394"/>
      <c r="BH95" s="394"/>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3"/>
      <c r="K96" s="394"/>
      <c r="L96" s="394"/>
      <c r="M96" s="394"/>
      <c r="N96" s="394"/>
      <c r="O96" s="394"/>
      <c r="P96" s="394"/>
      <c r="Q96" s="394"/>
      <c r="R96" s="394"/>
      <c r="S96" s="394"/>
      <c r="T96" s="394"/>
      <c r="U96" s="394"/>
      <c r="V96" s="394"/>
      <c r="W96" s="394"/>
      <c r="X96" s="394"/>
      <c r="Y96" s="394"/>
      <c r="Z96" s="394"/>
      <c r="AA96" s="394"/>
      <c r="AB96" s="394"/>
      <c r="AC96" s="394"/>
      <c r="AD96" s="394"/>
      <c r="AE96" s="394"/>
      <c r="AF96" s="394"/>
      <c r="AG96" s="394"/>
      <c r="AH96" s="394"/>
      <c r="AI96" s="394"/>
      <c r="AJ96" s="394"/>
      <c r="AK96" s="394"/>
      <c r="AL96" s="394"/>
      <c r="AM96" s="394"/>
      <c r="AN96" s="394"/>
      <c r="AO96" s="394"/>
      <c r="AP96" s="394"/>
      <c r="AQ96" s="394"/>
      <c r="AR96" s="394"/>
      <c r="AS96" s="394"/>
      <c r="AT96" s="394"/>
      <c r="AU96" s="394"/>
      <c r="AV96" s="394"/>
      <c r="AW96" s="394"/>
      <c r="AX96" s="394"/>
      <c r="AY96" s="394"/>
      <c r="AZ96" s="394"/>
      <c r="BA96" s="394"/>
      <c r="BB96" s="394"/>
      <c r="BC96" s="394"/>
      <c r="BD96" s="394"/>
      <c r="BE96" s="394"/>
      <c r="BF96" s="394"/>
      <c r="BG96" s="394"/>
      <c r="BH96" s="394"/>
      <c r="BI96" s="30"/>
    </row>
    <row r="97" spans="1:81" s="24" customFormat="1" ht="13.5" customHeight="1" x14ac:dyDescent="0.2">
      <c r="A97" s="37"/>
      <c r="B97" s="38"/>
      <c r="C97" s="38"/>
      <c r="D97" s="38"/>
      <c r="E97" s="38"/>
      <c r="F97" s="38"/>
      <c r="G97" s="38"/>
      <c r="H97" s="38"/>
      <c r="I97" s="39"/>
      <c r="J97" s="393"/>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394"/>
      <c r="BC97" s="394"/>
      <c r="BD97" s="394"/>
      <c r="BE97" s="394"/>
      <c r="BF97" s="394"/>
      <c r="BG97" s="394"/>
      <c r="BH97" s="394"/>
      <c r="BI97" s="30"/>
    </row>
    <row r="98" spans="1:81" s="24" customFormat="1" ht="13.5" customHeight="1" x14ac:dyDescent="0.2">
      <c r="A98" s="37"/>
      <c r="B98" s="38"/>
      <c r="C98" s="38"/>
      <c r="D98" s="38"/>
      <c r="E98" s="38"/>
      <c r="F98" s="38"/>
      <c r="G98" s="38"/>
      <c r="H98" s="38"/>
      <c r="I98" s="39"/>
      <c r="J98" s="393"/>
      <c r="K98" s="394"/>
      <c r="L98" s="394"/>
      <c r="M98" s="394"/>
      <c r="N98" s="394"/>
      <c r="O98" s="394"/>
      <c r="P98" s="394"/>
      <c r="Q98" s="394"/>
      <c r="R98" s="394"/>
      <c r="S98" s="394"/>
      <c r="T98" s="394"/>
      <c r="U98" s="394"/>
      <c r="V98" s="394"/>
      <c r="W98" s="394"/>
      <c r="X98" s="394"/>
      <c r="Y98" s="394"/>
      <c r="Z98" s="394"/>
      <c r="AA98" s="394"/>
      <c r="AB98" s="394"/>
      <c r="AC98" s="394"/>
      <c r="AD98" s="394"/>
      <c r="AE98" s="394"/>
      <c r="AF98" s="394"/>
      <c r="AG98" s="394"/>
      <c r="AH98" s="394"/>
      <c r="AI98" s="394"/>
      <c r="AJ98" s="394"/>
      <c r="AK98" s="394"/>
      <c r="AL98" s="394"/>
      <c r="AM98" s="394"/>
      <c r="AN98" s="394"/>
      <c r="AO98" s="394"/>
      <c r="AP98" s="394"/>
      <c r="AQ98" s="394"/>
      <c r="AR98" s="394"/>
      <c r="AS98" s="394"/>
      <c r="AT98" s="394"/>
      <c r="AU98" s="394"/>
      <c r="AV98" s="394"/>
      <c r="AW98" s="394"/>
      <c r="AX98" s="394"/>
      <c r="AY98" s="394"/>
      <c r="AZ98" s="394"/>
      <c r="BA98" s="394"/>
      <c r="BB98" s="394"/>
      <c r="BC98" s="394"/>
      <c r="BD98" s="394"/>
      <c r="BE98" s="394"/>
      <c r="BF98" s="394"/>
      <c r="BG98" s="394"/>
      <c r="BH98" s="394"/>
      <c r="BI98" s="30"/>
    </row>
    <row r="99" spans="1:81" s="24" customFormat="1" ht="13.5" customHeight="1" x14ac:dyDescent="0.2">
      <c r="A99" s="37"/>
      <c r="B99" s="38"/>
      <c r="C99" s="38"/>
      <c r="D99" s="38"/>
      <c r="E99" s="38"/>
      <c r="F99" s="38"/>
      <c r="G99" s="38"/>
      <c r="H99" s="38"/>
      <c r="I99" s="39"/>
      <c r="J99" s="393"/>
      <c r="K99" s="394"/>
      <c r="L99" s="394"/>
      <c r="M99" s="394"/>
      <c r="N99" s="394"/>
      <c r="O99" s="394"/>
      <c r="P99" s="394"/>
      <c r="Q99" s="394"/>
      <c r="R99" s="394"/>
      <c r="S99" s="394"/>
      <c r="T99" s="394"/>
      <c r="U99" s="394"/>
      <c r="V99" s="394"/>
      <c r="W99" s="394"/>
      <c r="X99" s="394"/>
      <c r="Y99" s="394"/>
      <c r="Z99" s="394"/>
      <c r="AA99" s="394"/>
      <c r="AB99" s="394"/>
      <c r="AC99" s="394"/>
      <c r="AD99" s="394"/>
      <c r="AE99" s="394"/>
      <c r="AF99" s="394"/>
      <c r="AG99" s="394"/>
      <c r="AH99" s="394"/>
      <c r="AI99" s="394"/>
      <c r="AJ99" s="394"/>
      <c r="AK99" s="394"/>
      <c r="AL99" s="394"/>
      <c r="AM99" s="394"/>
      <c r="AN99" s="394"/>
      <c r="AO99" s="394"/>
      <c r="AP99" s="394"/>
      <c r="AQ99" s="394"/>
      <c r="AR99" s="394"/>
      <c r="AS99" s="394"/>
      <c r="AT99" s="394"/>
      <c r="AU99" s="394"/>
      <c r="AV99" s="394"/>
      <c r="AW99" s="394"/>
      <c r="AX99" s="394"/>
      <c r="AY99" s="394"/>
      <c r="AZ99" s="394"/>
      <c r="BA99" s="394"/>
      <c r="BB99" s="394"/>
      <c r="BC99" s="394"/>
      <c r="BD99" s="394"/>
      <c r="BE99" s="394"/>
      <c r="BF99" s="394"/>
      <c r="BG99" s="394"/>
      <c r="BH99" s="394"/>
      <c r="BI99" s="30"/>
    </row>
    <row r="100" spans="1:81" s="24" customFormat="1" ht="13.5" customHeight="1" x14ac:dyDescent="0.2">
      <c r="A100" s="37"/>
      <c r="B100" s="38"/>
      <c r="C100" s="38"/>
      <c r="D100" s="38"/>
      <c r="E100" s="38"/>
      <c r="F100" s="38"/>
      <c r="G100" s="38"/>
      <c r="H100" s="38"/>
      <c r="I100" s="39"/>
      <c r="J100" s="393"/>
      <c r="K100" s="394"/>
      <c r="L100" s="394"/>
      <c r="M100" s="394"/>
      <c r="N100" s="394"/>
      <c r="O100" s="394"/>
      <c r="P100" s="394"/>
      <c r="Q100" s="394"/>
      <c r="R100" s="394"/>
      <c r="S100" s="394"/>
      <c r="T100" s="394"/>
      <c r="U100" s="394"/>
      <c r="V100" s="394"/>
      <c r="W100" s="394"/>
      <c r="X100" s="394"/>
      <c r="Y100" s="394"/>
      <c r="Z100" s="394"/>
      <c r="AA100" s="394"/>
      <c r="AB100" s="394"/>
      <c r="AC100" s="394"/>
      <c r="AD100" s="394"/>
      <c r="AE100" s="394"/>
      <c r="AF100" s="394"/>
      <c r="AG100" s="394"/>
      <c r="AH100" s="394"/>
      <c r="AI100" s="394"/>
      <c r="AJ100" s="394"/>
      <c r="AK100" s="394"/>
      <c r="AL100" s="394"/>
      <c r="AM100" s="394"/>
      <c r="AN100" s="394"/>
      <c r="AO100" s="394"/>
      <c r="AP100" s="394"/>
      <c r="AQ100" s="394"/>
      <c r="AR100" s="394"/>
      <c r="AS100" s="394"/>
      <c r="AT100" s="394"/>
      <c r="AU100" s="394"/>
      <c r="AV100" s="394"/>
      <c r="AW100" s="394"/>
      <c r="AX100" s="394"/>
      <c r="AY100" s="394"/>
      <c r="AZ100" s="394"/>
      <c r="BA100" s="394"/>
      <c r="BB100" s="394"/>
      <c r="BC100" s="394"/>
      <c r="BD100" s="394"/>
      <c r="BE100" s="394"/>
      <c r="BF100" s="394"/>
      <c r="BG100" s="394"/>
      <c r="BH100" s="394"/>
      <c r="BI100" s="30"/>
    </row>
    <row r="101" spans="1:81" ht="13.5" customHeight="1" x14ac:dyDescent="0.2">
      <c r="A101" s="31"/>
      <c r="B101" s="394"/>
      <c r="C101" s="394"/>
      <c r="D101" s="394"/>
      <c r="E101" s="394"/>
      <c r="F101" s="394"/>
      <c r="G101" s="394"/>
      <c r="H101" s="394"/>
      <c r="I101" s="28"/>
      <c r="J101" s="393"/>
      <c r="K101" s="394"/>
      <c r="L101" s="394"/>
      <c r="M101" s="394"/>
      <c r="N101" s="394"/>
      <c r="O101" s="394"/>
      <c r="P101" s="394"/>
      <c r="Q101" s="394"/>
      <c r="R101" s="394"/>
      <c r="S101" s="394"/>
      <c r="T101" s="394"/>
      <c r="U101" s="394"/>
      <c r="V101" s="394"/>
      <c r="W101" s="394"/>
      <c r="X101" s="394"/>
      <c r="Y101" s="394"/>
      <c r="Z101" s="394"/>
      <c r="AA101" s="394"/>
      <c r="AB101" s="394"/>
      <c r="AC101" s="394"/>
      <c r="AD101" s="394"/>
      <c r="AE101" s="394"/>
      <c r="AF101" s="394"/>
      <c r="AG101" s="394"/>
      <c r="AH101" s="394"/>
      <c r="AI101" s="394"/>
      <c r="AJ101" s="394"/>
      <c r="AK101" s="394"/>
      <c r="AL101" s="394"/>
      <c r="AM101" s="394"/>
      <c r="AN101" s="394"/>
      <c r="AO101" s="394"/>
      <c r="AP101" s="394"/>
      <c r="AQ101" s="394"/>
      <c r="AR101" s="394"/>
      <c r="AS101" s="394"/>
      <c r="AT101" s="394"/>
      <c r="AU101" s="394"/>
      <c r="AV101" s="394"/>
      <c r="AW101" s="394"/>
      <c r="AX101" s="394"/>
      <c r="AY101" s="394"/>
      <c r="AZ101" s="394"/>
      <c r="BA101" s="394"/>
      <c r="BB101" s="394"/>
      <c r="BC101" s="394"/>
      <c r="BD101" s="394"/>
      <c r="BE101" s="394"/>
      <c r="BF101" s="394"/>
      <c r="BG101" s="394"/>
      <c r="BH101" s="394"/>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43411</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43411</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342</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332</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1"/>
      <c r="D26" s="311"/>
      <c r="E26" s="311"/>
      <c r="F26" s="311"/>
      <c r="G26" s="311"/>
      <c r="H26" s="311"/>
      <c r="I26" s="311"/>
      <c r="J26" s="311"/>
      <c r="K26" s="311"/>
      <c r="L26" s="311"/>
      <c r="M26" s="311"/>
      <c r="N26" s="311"/>
      <c r="O26" s="311"/>
      <c r="P26" s="311"/>
      <c r="Q26" s="311"/>
      <c r="R26" s="311"/>
      <c r="S26" s="311"/>
      <c r="T26" s="311"/>
      <c r="U26" s="311"/>
      <c r="V26" s="311"/>
      <c r="W26" s="311"/>
      <c r="X26" s="311"/>
      <c r="Y26" s="311"/>
      <c r="Z26" s="311"/>
      <c r="AA26" s="311"/>
      <c r="AB26" s="311"/>
      <c r="AC26" s="311"/>
      <c r="AD26" s="311"/>
      <c r="AE26" s="311"/>
      <c r="AF26" s="311"/>
      <c r="AG26" s="311"/>
      <c r="AH26" s="311"/>
      <c r="AI26" s="311"/>
      <c r="AJ26" s="311"/>
      <c r="AK26" s="311"/>
      <c r="AL26" s="311"/>
      <c r="AM26" s="311"/>
      <c r="AN26" s="311"/>
      <c r="AO26" s="311"/>
      <c r="AP26" s="311"/>
      <c r="BI26" s="22"/>
    </row>
    <row r="27" spans="1:61" s="3" customFormat="1" ht="13.5" customHeight="1" x14ac:dyDescent="0.2">
      <c r="A27" s="21"/>
      <c r="C27" s="311"/>
      <c r="D27" s="311"/>
      <c r="E27" s="311"/>
      <c r="F27" s="311"/>
      <c r="G27" s="311"/>
      <c r="H27" s="311"/>
      <c r="I27" s="311" t="s">
        <v>465</v>
      </c>
      <c r="J27" s="311"/>
      <c r="K27" s="311"/>
      <c r="L27" s="311"/>
      <c r="M27" s="311"/>
      <c r="N27" s="311"/>
      <c r="O27" s="214"/>
      <c r="P27" s="215"/>
      <c r="Q27" s="215"/>
      <c r="R27" s="215"/>
      <c r="S27" s="215"/>
      <c r="T27" s="215"/>
      <c r="U27" s="216"/>
      <c r="V27" s="311"/>
      <c r="W27" s="311"/>
      <c r="X27" s="311"/>
      <c r="Y27" s="311"/>
      <c r="Z27" s="311"/>
      <c r="AA27" s="311"/>
      <c r="AB27" s="311"/>
      <c r="AC27" s="311"/>
      <c r="AD27" s="311"/>
      <c r="AE27" s="311"/>
      <c r="AF27" s="311"/>
      <c r="AG27" s="311"/>
      <c r="AH27" s="311"/>
      <c r="AI27" s="311"/>
      <c r="AJ27" s="311"/>
      <c r="AK27" s="311"/>
      <c r="AL27" s="311"/>
      <c r="AM27" s="311"/>
      <c r="AN27" s="311"/>
      <c r="AO27" s="311"/>
      <c r="AP27" s="311"/>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784" t="s">
        <v>301</v>
      </c>
      <c r="J29" s="785"/>
      <c r="K29" s="785"/>
      <c r="L29" s="785"/>
      <c r="M29" s="785"/>
      <c r="N29" s="785"/>
      <c r="O29" s="786"/>
      <c r="P29" s="213"/>
      <c r="Q29" s="408"/>
      <c r="R29" s="408"/>
      <c r="S29" s="408"/>
      <c r="T29" s="408"/>
      <c r="U29" s="408"/>
      <c r="V29" s="408"/>
      <c r="W29" s="408"/>
      <c r="X29" s="213"/>
      <c r="Y29" s="784" t="s">
        <v>462</v>
      </c>
      <c r="Z29" s="785"/>
      <c r="AA29" s="785"/>
      <c r="AB29" s="785"/>
      <c r="AC29" s="785"/>
      <c r="AD29" s="785"/>
      <c r="AE29" s="786"/>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703" t="s">
        <v>246</v>
      </c>
      <c r="I34" s="704"/>
      <c r="J34" s="704"/>
      <c r="K34" s="704"/>
      <c r="L34" s="704"/>
      <c r="M34" s="704"/>
      <c r="N34" s="704"/>
      <c r="O34" s="704"/>
      <c r="P34" s="704"/>
      <c r="Q34" s="705"/>
      <c r="R34" s="687" t="s">
        <v>220</v>
      </c>
      <c r="S34" s="688"/>
      <c r="T34" s="688"/>
      <c r="U34" s="689"/>
      <c r="V34" s="696" t="s">
        <v>217</v>
      </c>
      <c r="W34" s="696"/>
      <c r="X34" s="696"/>
      <c r="Y34" s="696"/>
      <c r="Z34" s="696"/>
      <c r="AA34" s="696"/>
      <c r="AB34" s="697"/>
      <c r="AC34" s="665" t="s">
        <v>467</v>
      </c>
      <c r="AD34" s="666"/>
      <c r="AE34" s="666"/>
      <c r="AF34" s="666"/>
      <c r="AG34" s="666"/>
      <c r="AH34" s="666"/>
      <c r="AI34" s="667"/>
      <c r="AJ34" s="701" t="s">
        <v>457</v>
      </c>
      <c r="AK34" s="701"/>
      <c r="AL34" s="701"/>
      <c r="AM34" s="780"/>
      <c r="AN34" s="687" t="s">
        <v>221</v>
      </c>
      <c r="AO34" s="688"/>
      <c r="AP34" s="688"/>
      <c r="AQ34" s="689"/>
      <c r="AR34" s="696"/>
      <c r="AS34" s="696"/>
      <c r="AT34" s="696"/>
      <c r="AU34" s="696"/>
      <c r="AV34" s="696"/>
      <c r="AW34" s="696"/>
      <c r="AX34" s="697"/>
      <c r="AY34" s="698" t="str">
        <f>IF(ISERROR(VLOOKUP($AR34,ボタン定義!$B:$E,4,FALSE)),"",VLOOKUP($AR34,ボタン定義!$B:$E,4,FALSE))</f>
        <v/>
      </c>
      <c r="AZ34" s="699"/>
      <c r="BA34" s="699"/>
      <c r="BB34" s="699"/>
      <c r="BC34" s="699"/>
      <c r="BD34" s="699"/>
      <c r="BE34" s="700"/>
      <c r="BF34" s="701"/>
      <c r="BG34" s="701"/>
      <c r="BH34" s="701"/>
      <c r="BI34" s="702"/>
      <c r="BJ34" s="183" t="s">
        <v>260</v>
      </c>
      <c r="BK34" s="763" t="s">
        <v>334</v>
      </c>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297</v>
      </c>
      <c r="B35" s="81"/>
      <c r="C35" s="81"/>
      <c r="D35" s="81"/>
      <c r="E35" s="81"/>
      <c r="F35" s="81"/>
      <c r="G35" s="83"/>
      <c r="H35" s="675" t="s">
        <v>298</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03" t="s">
        <v>366</v>
      </c>
      <c r="B36" s="81"/>
      <c r="C36" s="81"/>
      <c r="D36" s="81"/>
      <c r="E36" s="81"/>
      <c r="F36" s="81"/>
      <c r="G36" s="83"/>
      <c r="H36" s="675" t="s">
        <v>364</v>
      </c>
      <c r="I36" s="676"/>
      <c r="J36" s="676"/>
      <c r="K36" s="676"/>
      <c r="L36" s="676"/>
      <c r="M36" s="676"/>
      <c r="N36" s="676"/>
      <c r="O36" s="676"/>
      <c r="P36" s="676"/>
      <c r="Q36" s="677"/>
      <c r="R36" s="690"/>
      <c r="S36" s="691"/>
      <c r="T36" s="691"/>
      <c r="U36" s="692"/>
      <c r="V36" s="582"/>
      <c r="W36" s="582"/>
      <c r="X36" s="582"/>
      <c r="Y36" s="582"/>
      <c r="Z36" s="582"/>
      <c r="AA36" s="582"/>
      <c r="AB36" s="664"/>
      <c r="AC36" s="665" t="str">
        <f>IF(ISERROR(VLOOKUP($V36,ボタン定義!$B:$E,4,FALSE)),"",VLOOKUP($V36,ボタン定義!$B:$E,4,FALSE))</f>
        <v/>
      </c>
      <c r="AD36" s="666"/>
      <c r="AE36" s="666"/>
      <c r="AF36" s="666"/>
      <c r="AG36" s="666"/>
      <c r="AH36" s="666"/>
      <c r="AI36" s="667"/>
      <c r="AJ36" s="666"/>
      <c r="AK36" s="666"/>
      <c r="AL36" s="666"/>
      <c r="AM36" s="682"/>
      <c r="AN36" s="690"/>
      <c r="AO36" s="691"/>
      <c r="AP36" s="691"/>
      <c r="AQ36" s="692"/>
      <c r="AR36" s="582"/>
      <c r="AS36" s="582"/>
      <c r="AT36" s="582"/>
      <c r="AU36" s="582"/>
      <c r="AV36" s="582"/>
      <c r="AW36" s="582"/>
      <c r="AX36" s="664"/>
      <c r="AY36" s="665" t="str">
        <f>IF(ISERROR(VLOOKUP($AR36,ボタン定義!$B:$E,4,FALSE)),"",VLOOKUP($AR36,ボタン定義!$B:$E,4,FALSE))</f>
        <v/>
      </c>
      <c r="AZ36" s="666"/>
      <c r="BA36" s="666"/>
      <c r="BB36" s="666"/>
      <c r="BC36" s="666"/>
      <c r="BD36" s="666"/>
      <c r="BE36" s="667"/>
      <c r="BF36" s="666"/>
      <c r="BG36" s="666"/>
      <c r="BH36" s="666"/>
      <c r="BI36" s="668"/>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67"/>
      <c r="B37" s="168"/>
      <c r="C37" s="168"/>
      <c r="D37" s="168"/>
      <c r="E37" s="168"/>
      <c r="F37" s="168"/>
      <c r="G37" s="168"/>
      <c r="H37" s="312"/>
      <c r="I37" s="312"/>
      <c r="J37" s="312"/>
      <c r="K37" s="312"/>
      <c r="L37" s="312"/>
      <c r="M37" s="312"/>
      <c r="N37" s="312"/>
      <c r="O37" s="312"/>
      <c r="P37" s="312"/>
      <c r="Q37" s="312"/>
      <c r="R37" s="690"/>
      <c r="S37" s="691"/>
      <c r="T37" s="691"/>
      <c r="U37" s="692"/>
      <c r="V37" s="582"/>
      <c r="W37" s="582"/>
      <c r="X37" s="582"/>
      <c r="Y37" s="582"/>
      <c r="Z37" s="582"/>
      <c r="AA37" s="582"/>
      <c r="AB37" s="664"/>
      <c r="AC37" s="665" t="str">
        <f>IF(ISERROR(VLOOKUP($V37,ボタン定義!$B:$E,4,FALSE)),"",VLOOKUP($V37,ボタン定義!$B:$E,4,FALSE))</f>
        <v/>
      </c>
      <c r="AD37" s="666"/>
      <c r="AE37" s="666"/>
      <c r="AF37" s="666"/>
      <c r="AG37" s="666"/>
      <c r="AH37" s="666"/>
      <c r="AI37" s="667"/>
      <c r="AJ37" s="666"/>
      <c r="AK37" s="666"/>
      <c r="AL37" s="666"/>
      <c r="AM37" s="682"/>
      <c r="AN37" s="690"/>
      <c r="AO37" s="691"/>
      <c r="AP37" s="691"/>
      <c r="AQ37" s="692"/>
      <c r="AR37" s="582"/>
      <c r="AS37" s="582"/>
      <c r="AT37" s="582"/>
      <c r="AU37" s="582"/>
      <c r="AV37" s="582"/>
      <c r="AW37" s="582"/>
      <c r="AX37" s="664"/>
      <c r="AY37" s="665" t="str">
        <f>IF(ISERROR(VLOOKUP($AR37,ボタン定義!$B:$E,4,FALSE)),"",VLOOKUP($AR37,ボタン定義!$B:$E,4,FALSE))</f>
        <v/>
      </c>
      <c r="AZ37" s="666"/>
      <c r="BA37" s="666"/>
      <c r="BB37" s="666"/>
      <c r="BC37" s="666"/>
      <c r="BD37" s="666"/>
      <c r="BE37" s="667"/>
      <c r="BF37" s="666"/>
      <c r="BG37" s="666"/>
      <c r="BH37" s="666"/>
      <c r="BI37" s="668"/>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69"/>
      <c r="B38" s="170"/>
      <c r="C38" s="170"/>
      <c r="D38" s="171"/>
      <c r="E38" s="170"/>
      <c r="F38" s="170"/>
      <c r="G38" s="170"/>
      <c r="H38" s="313"/>
      <c r="I38" s="313"/>
      <c r="J38" s="313"/>
      <c r="K38" s="313"/>
      <c r="L38" s="313"/>
      <c r="M38" s="313"/>
      <c r="N38" s="313"/>
      <c r="O38" s="313"/>
      <c r="P38" s="313"/>
      <c r="Q38" s="313"/>
      <c r="R38" s="693"/>
      <c r="S38" s="694"/>
      <c r="T38" s="694"/>
      <c r="U38" s="695"/>
      <c r="V38" s="669"/>
      <c r="W38" s="669"/>
      <c r="X38" s="669"/>
      <c r="Y38" s="669"/>
      <c r="Z38" s="669"/>
      <c r="AA38" s="669"/>
      <c r="AB38" s="670"/>
      <c r="AC38" s="678" t="str">
        <f>IF(ISERROR(VLOOKUP($V38,ボタン定義!$B:$E,4,FALSE)),"",VLOOKUP($V38,ボタン定義!$B:$E,4,FALSE))</f>
        <v/>
      </c>
      <c r="AD38" s="679"/>
      <c r="AE38" s="679"/>
      <c r="AF38" s="679"/>
      <c r="AG38" s="679"/>
      <c r="AH38" s="679"/>
      <c r="AI38" s="680"/>
      <c r="AJ38" s="666"/>
      <c r="AK38" s="666"/>
      <c r="AL38" s="666"/>
      <c r="AM38" s="682"/>
      <c r="AN38" s="693"/>
      <c r="AO38" s="694"/>
      <c r="AP38" s="694"/>
      <c r="AQ38" s="695"/>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9"/>
      <c r="BG38" s="679"/>
      <c r="BH38" s="679"/>
      <c r="BI38" s="78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ht="13.5" customHeight="1" x14ac:dyDescent="0.2">
      <c r="A39" s="103" t="s">
        <v>522</v>
      </c>
      <c r="B39" s="81"/>
      <c r="C39" s="81"/>
      <c r="D39" s="81"/>
      <c r="E39" s="81"/>
      <c r="F39" s="81"/>
      <c r="G39" s="83"/>
      <c r="H39" s="760" t="s">
        <v>523</v>
      </c>
      <c r="I39" s="760"/>
      <c r="J39" s="760"/>
      <c r="K39" s="760"/>
      <c r="L39" s="760"/>
      <c r="M39" s="760"/>
      <c r="N39" s="760"/>
      <c r="O39" s="760"/>
      <c r="P39" s="760"/>
      <c r="Q39" s="760"/>
      <c r="R39" s="760"/>
      <c r="S39" s="760"/>
      <c r="T39" s="760"/>
      <c r="U39" s="760"/>
      <c r="V39" s="760"/>
      <c r="W39" s="760"/>
      <c r="X39" s="760"/>
      <c r="Y39" s="760"/>
      <c r="Z39" s="760"/>
      <c r="AA39" s="760"/>
      <c r="AB39" s="760"/>
      <c r="AC39" s="760"/>
      <c r="AD39" s="760"/>
      <c r="AE39" s="760"/>
      <c r="AF39" s="760"/>
      <c r="AG39" s="760"/>
      <c r="AH39" s="760"/>
      <c r="AI39" s="760"/>
      <c r="AJ39" s="760"/>
      <c r="AK39" s="760"/>
      <c r="AL39" s="760"/>
      <c r="AM39" s="760"/>
      <c r="AN39" s="760"/>
      <c r="AO39" s="760"/>
      <c r="AP39" s="760"/>
      <c r="AQ39" s="760"/>
      <c r="AR39" s="760"/>
      <c r="AS39" s="760"/>
      <c r="AT39" s="760"/>
      <c r="AU39" s="760"/>
      <c r="AV39" s="760"/>
      <c r="AW39" s="760"/>
      <c r="AX39" s="760"/>
      <c r="AY39" s="760"/>
      <c r="AZ39" s="760"/>
      <c r="BA39" s="760"/>
      <c r="BB39" s="760"/>
      <c r="BC39" s="760"/>
      <c r="BD39" s="760"/>
      <c r="BE39" s="760"/>
      <c r="BF39" s="760"/>
      <c r="BG39" s="760"/>
      <c r="BH39" s="760"/>
      <c r="BI39" s="761"/>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80" t="s">
        <v>100</v>
      </c>
      <c r="B41" s="80" t="s">
        <v>103</v>
      </c>
      <c r="C41" s="81"/>
      <c r="D41" s="81"/>
      <c r="E41" s="81"/>
      <c r="F41" s="81"/>
      <c r="G41" s="83"/>
      <c r="H41" s="85" t="s">
        <v>104</v>
      </c>
      <c r="I41" s="86"/>
      <c r="J41" s="86"/>
      <c r="K41" s="86"/>
      <c r="L41" s="86"/>
      <c r="M41" s="87"/>
      <c r="N41" s="783" t="s">
        <v>224</v>
      </c>
      <c r="O41" s="783"/>
      <c r="P41" s="783"/>
      <c r="Q41" s="782"/>
      <c r="R41" s="788" t="s">
        <v>34</v>
      </c>
      <c r="S41" s="789"/>
      <c r="T41" s="781" t="s">
        <v>107</v>
      </c>
      <c r="U41" s="782"/>
      <c r="V41" s="781" t="s">
        <v>137</v>
      </c>
      <c r="W41" s="783"/>
      <c r="X41" s="782"/>
      <c r="Y41" s="781" t="s">
        <v>222</v>
      </c>
      <c r="Z41" s="783"/>
      <c r="AA41" s="782"/>
      <c r="AB41" s="781" t="s">
        <v>226</v>
      </c>
      <c r="AC41" s="783"/>
      <c r="AD41" s="782"/>
      <c r="AE41" s="790" t="s">
        <v>223</v>
      </c>
      <c r="AF41" s="791"/>
      <c r="AG41" s="792"/>
      <c r="AH41" s="790" t="s">
        <v>138</v>
      </c>
      <c r="AI41" s="791"/>
      <c r="AJ41" s="792"/>
      <c r="AK41" s="683" t="s">
        <v>228</v>
      </c>
      <c r="AL41" s="762"/>
      <c r="AM41" s="762"/>
      <c r="AN41" s="684"/>
      <c r="AO41" s="793" t="s">
        <v>229</v>
      </c>
      <c r="AP41" s="793"/>
      <c r="AQ41" s="793"/>
      <c r="AR41" s="793"/>
      <c r="AS41" s="81" t="s">
        <v>227</v>
      </c>
      <c r="AT41" s="81"/>
      <c r="AU41" s="81"/>
      <c r="AV41" s="81"/>
      <c r="AW41" s="81"/>
      <c r="AX41" s="81"/>
      <c r="AY41" s="81"/>
      <c r="AZ41" s="81"/>
      <c r="BA41" s="81"/>
      <c r="BB41" s="81"/>
      <c r="BC41" s="81"/>
      <c r="BD41" s="81"/>
      <c r="BE41" s="81"/>
      <c r="BF41" s="81"/>
      <c r="BG41" s="81"/>
      <c r="BH41" s="81"/>
      <c r="BI41" s="82"/>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3" t="s">
        <v>101</v>
      </c>
      <c r="B42" s="636" t="s">
        <v>336</v>
      </c>
      <c r="C42" s="637"/>
      <c r="D42" s="637"/>
      <c r="E42" s="637"/>
      <c r="F42" s="637"/>
      <c r="G42" s="637"/>
      <c r="H42" s="794" t="str">
        <f>IF(ISERROR(VLOOKUP($B42,項目定義!$B:$X,8,FALSE)),"",VLOOKUP($B42,項目定義!$B:$X,8,FALSE))</f>
        <v/>
      </c>
      <c r="I42" s="795"/>
      <c r="J42" s="795"/>
      <c r="K42" s="795"/>
      <c r="L42" s="795"/>
      <c r="M42" s="796"/>
      <c r="N42" s="797" t="e">
        <f>IF($B42="","",VLOOKUP($B42,項目定義!$B:$X,11,FALSE))</f>
        <v>#N/A</v>
      </c>
      <c r="O42" s="798"/>
      <c r="P42" s="798"/>
      <c r="Q42" s="799"/>
      <c r="R42" s="800" t="str">
        <f>IF($H42="","",VLOOKUP($B42,項目定義!$B:$X,5,FALSE))</f>
        <v/>
      </c>
      <c r="S42" s="801"/>
      <c r="T42" s="802" t="str">
        <f>IF($H42="","",VLOOKUP($B42,項目定義!$B:$X,12,FALSE))</f>
        <v/>
      </c>
      <c r="U42" s="803"/>
      <c r="V42" s="804" t="str">
        <f>IF($H42="","",VLOOKUP($B42,項目定義!$B:$X,13,FALSE))</f>
        <v/>
      </c>
      <c r="W42" s="798"/>
      <c r="X42" s="799"/>
      <c r="Y42" s="804" t="str">
        <f>IF($H42="","",VLOOKUP($B42,項目定義!$B:$X,6,FALSE))</f>
        <v/>
      </c>
      <c r="Z42" s="798"/>
      <c r="AA42" s="799"/>
      <c r="AB42" s="804" t="str">
        <f>IF($H42="","",VLOOKUP($B42,項目定義!$B:$X,14,FALSE))</f>
        <v/>
      </c>
      <c r="AC42" s="798"/>
      <c r="AD42" s="799"/>
      <c r="AE42" s="804" t="str">
        <f>IF($H42="","",VLOOKUP($B42,項目定義!$B:$X,9,FALSE))&amp;""</f>
        <v/>
      </c>
      <c r="AF42" s="798"/>
      <c r="AG42" s="805"/>
      <c r="AH42" s="802" t="str">
        <f>IF($H42="","",VLOOKUP($B42,項目定義!$B:$X,21,FALSE))&amp;""</f>
        <v/>
      </c>
      <c r="AI42" s="806"/>
      <c r="AJ42" s="807"/>
      <c r="AK42" s="808" t="s">
        <v>30</v>
      </c>
      <c r="AL42" s="808"/>
      <c r="AM42" s="808"/>
      <c r="AN42" s="809"/>
      <c r="AO42" s="810"/>
      <c r="AP42" s="811"/>
      <c r="AQ42" s="811"/>
      <c r="AR42" s="812"/>
      <c r="AS42" s="92"/>
      <c r="AT42" s="92"/>
      <c r="AU42" s="92"/>
      <c r="AV42" s="92"/>
      <c r="AW42" s="92"/>
      <c r="AX42" s="92"/>
      <c r="AY42" s="92"/>
      <c r="AZ42" s="92"/>
      <c r="BA42" s="92"/>
      <c r="BB42" s="92"/>
      <c r="BC42" s="92"/>
      <c r="BD42" s="92"/>
      <c r="BE42" s="92"/>
      <c r="BF42" s="92"/>
      <c r="BG42" s="92"/>
      <c r="BH42" s="92"/>
      <c r="BI42" s="95"/>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102</v>
      </c>
      <c r="B43" s="813" t="s">
        <v>225</v>
      </c>
      <c r="C43" s="746"/>
      <c r="D43" s="746"/>
      <c r="E43" s="746"/>
      <c r="F43" s="746"/>
      <c r="G43" s="746"/>
      <c r="H43" s="814" t="str">
        <f>IF(ISERROR(VLOOKUP($B43,項目定義!$B:$X,8,FALSE)),"",VLOOKUP($B43,項目定義!$B:$X,8,FALSE))</f>
        <v/>
      </c>
      <c r="I43" s="815"/>
      <c r="J43" s="815"/>
      <c r="K43" s="815"/>
      <c r="L43" s="815"/>
      <c r="M43" s="816"/>
      <c r="N43" s="649" t="e">
        <f>IF($B43="","",VLOOKUP($B43,項目定義!$B:$X,11,FALSE))</f>
        <v>#N/A</v>
      </c>
      <c r="O43" s="644"/>
      <c r="P43" s="644"/>
      <c r="Q43" s="645"/>
      <c r="R43" s="817" t="str">
        <f>IF($H43="","",VLOOKUP($B43,項目定義!$B:$X,5,FALSE))</f>
        <v/>
      </c>
      <c r="S43" s="818"/>
      <c r="T43" s="819" t="str">
        <f>IF($H43="","",VLOOKUP($B43,項目定義!$B:$X,12,FALSE))</f>
        <v/>
      </c>
      <c r="U43" s="820"/>
      <c r="V43" s="643" t="str">
        <f>IF($H43="","",VLOOKUP($B43,項目定義!$B:$X,13,FALSE))</f>
        <v/>
      </c>
      <c r="W43" s="644"/>
      <c r="X43" s="645"/>
      <c r="Y43" s="643" t="str">
        <f>IF($H43="","",VLOOKUP($B43,項目定義!$B:$X,6,FALSE))</f>
        <v/>
      </c>
      <c r="Z43" s="644"/>
      <c r="AA43" s="645"/>
      <c r="AB43" s="643" t="str">
        <f>IF($H43="","",VLOOKUP($B43,項目定義!$B:$X,14,FALSE))</f>
        <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96"/>
      <c r="AT43" s="96"/>
      <c r="AU43" s="96"/>
      <c r="AV43" s="96"/>
      <c r="AW43" s="96"/>
      <c r="AX43" s="96"/>
      <c r="AY43" s="96"/>
      <c r="AZ43" s="96"/>
      <c r="BA43" s="96"/>
      <c r="BB43" s="96"/>
      <c r="BC43" s="96"/>
      <c r="BD43" s="96"/>
      <c r="BE43" s="96"/>
      <c r="BF43" s="96"/>
      <c r="BG43" s="96"/>
      <c r="BH43" s="96"/>
      <c r="BI43" s="99"/>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125</v>
      </c>
      <c r="B44" s="813" t="s">
        <v>106</v>
      </c>
      <c r="C44" s="746"/>
      <c r="D44" s="746"/>
      <c r="E44" s="746"/>
      <c r="F44" s="746"/>
      <c r="G44" s="746"/>
      <c r="H44" s="814" t="str">
        <f>IF(ISERROR(VLOOKUP($B44,項目定義!$B:$X,8,FALSE)),"",VLOOKUP($B44,項目定義!$B:$X,8,FALSE))</f>
        <v/>
      </c>
      <c r="I44" s="815"/>
      <c r="J44" s="815"/>
      <c r="K44" s="815"/>
      <c r="L44" s="815"/>
      <c r="M44" s="816"/>
      <c r="N44" s="649" t="e">
        <f>IF($B44="","",VLOOKUP($B44,項目定義!$B:$X,11,FALSE))</f>
        <v>#N/A</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96"/>
      <c r="AT44" s="96"/>
      <c r="AU44" s="96"/>
      <c r="AV44" s="96"/>
      <c r="AW44" s="96"/>
      <c r="AX44" s="96"/>
      <c r="AY44" s="96"/>
      <c r="AZ44" s="96"/>
      <c r="BA44" s="96"/>
      <c r="BB44" s="96"/>
      <c r="BC44" s="96"/>
      <c r="BD44" s="96"/>
      <c r="BE44" s="96"/>
      <c r="BF44" s="96"/>
      <c r="BG44" s="96"/>
      <c r="BH44" s="96"/>
      <c r="BI44" s="99"/>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126</v>
      </c>
      <c r="B45" s="813" t="s">
        <v>105</v>
      </c>
      <c r="C45" s="746"/>
      <c r="D45" s="746"/>
      <c r="E45" s="746"/>
      <c r="F45" s="746"/>
      <c r="G45" s="746"/>
      <c r="H45" s="814" t="str">
        <f>IF(ISERROR(VLOOKUP($B45,項目定義!$B:$X,8,FALSE)),"",VLOOKUP($B45,項目定義!$B:$X,8,FALSE))</f>
        <v/>
      </c>
      <c r="I45" s="815"/>
      <c r="J45" s="815"/>
      <c r="K45" s="815"/>
      <c r="L45" s="815"/>
      <c r="M45" s="816"/>
      <c r="N45" s="649" t="e">
        <f>IF($B45="","",VLOOKUP($B45,項目定義!$B:$X,11,FALSE))</f>
        <v>#N/A</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96"/>
      <c r="AT45" s="96"/>
      <c r="AU45" s="96"/>
      <c r="AV45" s="96"/>
      <c r="AW45" s="96"/>
      <c r="AX45" s="96"/>
      <c r="AY45" s="96"/>
      <c r="AZ45" s="96"/>
      <c r="BA45" s="96"/>
      <c r="BB45" s="96"/>
      <c r="BC45" s="96"/>
      <c r="BD45" s="96"/>
      <c r="BE45" s="96"/>
      <c r="BF45" s="96"/>
      <c r="BG45" s="96"/>
      <c r="BH45" s="96"/>
      <c r="BI45" s="99"/>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127</v>
      </c>
      <c r="B46" s="813" t="s">
        <v>316</v>
      </c>
      <c r="C46" s="746"/>
      <c r="D46" s="746"/>
      <c r="E46" s="746"/>
      <c r="F46" s="746"/>
      <c r="G46" s="746"/>
      <c r="H46" s="814" t="str">
        <f>IF(ISERROR(VLOOKUP($B46,項目定義!$B:$X,8,FALSE)),"",VLOOKUP($B46,項目定義!$B:$X,8,FALSE))</f>
        <v/>
      </c>
      <c r="I46" s="815"/>
      <c r="J46" s="815"/>
      <c r="K46" s="815"/>
      <c r="L46" s="815"/>
      <c r="M46" s="816"/>
      <c r="N46" s="649" t="e">
        <f>IF($B46="","",VLOOKUP($B46,項目定義!$B:$X,11,FALSE))</f>
        <v>#N/A</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96"/>
      <c r="AT46" s="96"/>
      <c r="AU46" s="96"/>
      <c r="AV46" s="96"/>
      <c r="AW46" s="96"/>
      <c r="AX46" s="96"/>
      <c r="AY46" s="96"/>
      <c r="AZ46" s="96"/>
      <c r="BA46" s="96"/>
      <c r="BB46" s="96"/>
      <c r="BC46" s="96"/>
      <c r="BD46" s="96"/>
      <c r="BE46" s="96"/>
      <c r="BF46" s="96"/>
      <c r="BG46" s="96"/>
      <c r="BH46" s="96"/>
      <c r="BI46" s="99"/>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4" t="s">
        <v>128</v>
      </c>
      <c r="B47" s="813" t="s">
        <v>337</v>
      </c>
      <c r="C47" s="746"/>
      <c r="D47" s="746"/>
      <c r="E47" s="746"/>
      <c r="F47" s="746"/>
      <c r="G47" s="746"/>
      <c r="H47" s="814" t="str">
        <f>IF(ISERROR(VLOOKUP($B47,項目定義!$B:$X,8,FALSE)),"",VLOOKUP($B47,項目定義!$B:$X,8,FALSE))</f>
        <v/>
      </c>
      <c r="I47" s="815"/>
      <c r="J47" s="815"/>
      <c r="K47" s="815"/>
      <c r="L47" s="815"/>
      <c r="M47" s="816"/>
      <c r="N47" s="649" t="e">
        <f>IF($B47="","",VLOOKUP($B47,項目定義!$B:$X,11,FALSE))</f>
        <v>#N/A</v>
      </c>
      <c r="O47" s="644"/>
      <c r="P47" s="644"/>
      <c r="Q47" s="645"/>
      <c r="R47" s="817" t="str">
        <f>IF($H47="","",VLOOKUP($B47,項目定義!$B:$X,5,FALSE))</f>
        <v/>
      </c>
      <c r="S47" s="818"/>
      <c r="T47" s="827" t="str">
        <f>IF($H47="","",VLOOKUP($B47,項目定義!$B:$X,12,FALSE))</f>
        <v/>
      </c>
      <c r="U47" s="642"/>
      <c r="V47" s="643" t="str">
        <f>IF($H47="","",VLOOKUP($B47,項目定義!$B:$X,13,FALSE))</f>
        <v/>
      </c>
      <c r="W47" s="644"/>
      <c r="X47" s="645"/>
      <c r="Y47" s="643" t="str">
        <f>IF($H47="","",VLOOKUP($B47,項目定義!$B:$X,6,FALSE))</f>
        <v/>
      </c>
      <c r="Z47" s="644"/>
      <c r="AA47" s="645"/>
      <c r="AB47" s="643" t="str">
        <f>IF($H47="","",VLOOKUP($B47,項目定義!$B:$X,14,FALSE))</f>
        <v/>
      </c>
      <c r="AC47" s="644"/>
      <c r="AD47" s="645"/>
      <c r="AE47" s="643" t="str">
        <f>IF($H47="","",VLOOKUP($B47,項目定義!$B:$X,9,FALSE))&amp;""</f>
        <v/>
      </c>
      <c r="AF47" s="644"/>
      <c r="AG47" s="645"/>
      <c r="AH47" s="819" t="str">
        <f>IF($H47="","",VLOOKUP($B47,項目定義!$B:$X,21,FALSE))&amp;""</f>
        <v/>
      </c>
      <c r="AI47" s="821"/>
      <c r="AJ47" s="822"/>
      <c r="AK47" s="648"/>
      <c r="AL47" s="648"/>
      <c r="AM47" s="648"/>
      <c r="AN47" s="823"/>
      <c r="AO47" s="824"/>
      <c r="AP47" s="825"/>
      <c r="AQ47" s="825"/>
      <c r="AR47" s="826"/>
      <c r="AS47" s="96"/>
      <c r="AT47" s="96"/>
      <c r="AU47" s="96"/>
      <c r="AV47" s="96"/>
      <c r="AW47" s="96"/>
      <c r="AX47" s="96"/>
      <c r="AY47" s="96"/>
      <c r="AZ47" s="96"/>
      <c r="BA47" s="96"/>
      <c r="BB47" s="96"/>
      <c r="BC47" s="96"/>
      <c r="BD47" s="96"/>
      <c r="BE47" s="96"/>
      <c r="BF47" s="96"/>
      <c r="BG47" s="96"/>
      <c r="BH47" s="96"/>
      <c r="BI47" s="99"/>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129</v>
      </c>
      <c r="B48" s="813" t="s">
        <v>464</v>
      </c>
      <c r="C48" s="746"/>
      <c r="D48" s="746"/>
      <c r="E48" s="746"/>
      <c r="F48" s="746"/>
      <c r="G48" s="746"/>
      <c r="H48" s="814" t="str">
        <f>IF(ISERROR(VLOOKUP($B48,項目定義!$B:$X,8,FALSE)),"",VLOOKUP($B48,項目定義!$B:$X,8,FALSE))</f>
        <v/>
      </c>
      <c r="I48" s="815"/>
      <c r="J48" s="815"/>
      <c r="K48" s="815"/>
      <c r="L48" s="815"/>
      <c r="M48" s="816"/>
      <c r="N48" s="649" t="e">
        <f>IF($B48="","",VLOOKUP($B48,項目定義!$B:$X,11,FALSE))</f>
        <v>#N/A</v>
      </c>
      <c r="O48" s="644"/>
      <c r="P48" s="644"/>
      <c r="Q48" s="645"/>
      <c r="R48" s="817" t="str">
        <f>IF($H48="","",VLOOKUP($B48,項目定義!$B:$X,5,FALSE))</f>
        <v/>
      </c>
      <c r="S48" s="818"/>
      <c r="T48" s="827" t="str">
        <f>IF($H48="","",VLOOKUP($B48,項目定義!$B:$X,12,FALSE))</f>
        <v/>
      </c>
      <c r="U48" s="642"/>
      <c r="V48" s="643" t="str">
        <f>IF($H48="","",VLOOKUP($B48,項目定義!$B:$X,13,FALSE))</f>
        <v/>
      </c>
      <c r="W48" s="644"/>
      <c r="X48" s="645"/>
      <c r="Y48" s="643" t="str">
        <f>IF($H48="","",VLOOKUP($B48,項目定義!$B:$X,6,FALSE))</f>
        <v/>
      </c>
      <c r="Z48" s="644"/>
      <c r="AA48" s="645"/>
      <c r="AB48" s="643" t="str">
        <f>IF($H48="","",VLOOKUP($B48,項目定義!$B:$X,14,FALSE))</f>
        <v/>
      </c>
      <c r="AC48" s="644"/>
      <c r="AD48" s="645"/>
      <c r="AE48" s="643" t="str">
        <f>IF($H48="","",VLOOKUP($B48,項目定義!$B:$X,9,FALSE))&amp;""</f>
        <v/>
      </c>
      <c r="AF48" s="644"/>
      <c r="AG48" s="645"/>
      <c r="AH48" s="819" t="str">
        <f>IF($H48="","",VLOOKUP($B48,項目定義!$B:$X,21,FALSE))&amp;""</f>
        <v/>
      </c>
      <c r="AI48" s="821"/>
      <c r="AJ48" s="822"/>
      <c r="AK48" s="648"/>
      <c r="AL48" s="648"/>
      <c r="AM48" s="648"/>
      <c r="AN48" s="823"/>
      <c r="AO48" s="824"/>
      <c r="AP48" s="825"/>
      <c r="AQ48" s="825"/>
      <c r="AR48" s="826"/>
      <c r="AS48" s="96"/>
      <c r="AT48" s="96"/>
      <c r="AU48" s="96"/>
      <c r="AV48" s="96"/>
      <c r="AW48" s="96"/>
      <c r="AX48" s="96"/>
      <c r="AY48" s="96"/>
      <c r="AZ48" s="96"/>
      <c r="BA48" s="96"/>
      <c r="BB48" s="96"/>
      <c r="BC48" s="96"/>
      <c r="BD48" s="96"/>
      <c r="BE48" s="96"/>
      <c r="BF48" s="96"/>
      <c r="BG48" s="96"/>
      <c r="BH48" s="96"/>
      <c r="BI48" s="99"/>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t="s">
        <v>130</v>
      </c>
      <c r="B49" s="813" t="s">
        <v>516</v>
      </c>
      <c r="C49" s="746"/>
      <c r="D49" s="746"/>
      <c r="E49" s="746"/>
      <c r="F49" s="746"/>
      <c r="G49" s="746"/>
      <c r="H49" s="814" t="str">
        <f>IF(ISERROR(VLOOKUP($B49,項目定義!$B:$X,8,FALSE)),"",VLOOKUP($B49,項目定義!$B:$X,8,FALSE))</f>
        <v/>
      </c>
      <c r="I49" s="815"/>
      <c r="J49" s="815"/>
      <c r="K49" s="815"/>
      <c r="L49" s="815"/>
      <c r="M49" s="816"/>
      <c r="N49" s="649" t="e">
        <f>IF($B49="","",VLOOKUP($B49,項目定義!$B:$X,11,FALSE))</f>
        <v>#N/A</v>
      </c>
      <c r="O49" s="644"/>
      <c r="P49" s="644"/>
      <c r="Q49" s="645"/>
      <c r="R49" s="817" t="str">
        <f>IF($H49="","",VLOOKUP($B49,項目定義!$B:$X,5,FALSE))</f>
        <v/>
      </c>
      <c r="S49" s="818"/>
      <c r="T49" s="827" t="str">
        <f>IF($H49="","",VLOOKUP($B49,項目定義!$B:$X,12,FALSE))</f>
        <v/>
      </c>
      <c r="U49" s="642"/>
      <c r="V49" s="643" t="str">
        <f>IF($H49="","",VLOOKUP($B49,項目定義!$B:$X,13,FALSE))</f>
        <v/>
      </c>
      <c r="W49" s="644"/>
      <c r="X49" s="645"/>
      <c r="Y49" s="643" t="str">
        <f>IF($H49="","",VLOOKUP($B49,項目定義!$B:$X,6,FALSE))</f>
        <v/>
      </c>
      <c r="Z49" s="644"/>
      <c r="AA49" s="645"/>
      <c r="AB49" s="643" t="str">
        <f>IF($H49="","",VLOOKUP($B49,項目定義!$B:$X,14,FALSE))</f>
        <v/>
      </c>
      <c r="AC49" s="644"/>
      <c r="AD49" s="645"/>
      <c r="AE49" s="643" t="str">
        <f>IF($H49="","",VLOOKUP($B49,項目定義!$B:$X,9,FALSE))&amp;""</f>
        <v/>
      </c>
      <c r="AF49" s="644"/>
      <c r="AG49" s="645"/>
      <c r="AH49" s="819" t="str">
        <f>IF($H49="","",VLOOKUP($B49,項目定義!$B:$X,21,FALSE))&amp;""</f>
        <v/>
      </c>
      <c r="AI49" s="821"/>
      <c r="AJ49" s="822"/>
      <c r="AK49" s="648"/>
      <c r="AL49" s="648"/>
      <c r="AM49" s="648"/>
      <c r="AN49" s="823"/>
      <c r="AO49" s="824" t="s">
        <v>455</v>
      </c>
      <c r="AP49" s="825"/>
      <c r="AQ49" s="825"/>
      <c r="AR49" s="826"/>
      <c r="AS49" s="96"/>
      <c r="AT49" s="96"/>
      <c r="AU49" s="96"/>
      <c r="AV49" s="96"/>
      <c r="AW49" s="96"/>
      <c r="AX49" s="96"/>
      <c r="AY49" s="96"/>
      <c r="AZ49" s="96"/>
      <c r="BA49" s="96"/>
      <c r="BB49" s="96"/>
      <c r="BC49" s="96"/>
      <c r="BD49" s="96"/>
      <c r="BE49" s="96"/>
      <c r="BF49" s="96"/>
      <c r="BG49" s="96"/>
      <c r="BH49" s="96"/>
      <c r="BI49" s="99"/>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c r="B50" s="813"/>
      <c r="C50" s="746"/>
      <c r="D50" s="746"/>
      <c r="E50" s="746"/>
      <c r="F50" s="746"/>
      <c r="G50" s="746"/>
      <c r="H50" s="814" t="str">
        <f>IF(ISERROR(VLOOKUP($B50,項目定義!$B:$X,8,FALSE)),"",VLOOKUP($B50,項目定義!$B:$X,8,FALSE))</f>
        <v/>
      </c>
      <c r="I50" s="815"/>
      <c r="J50" s="815"/>
      <c r="K50" s="815"/>
      <c r="L50" s="815"/>
      <c r="M50" s="816"/>
      <c r="N50" s="649" t="str">
        <f>IF($B50="","",VLOOKUP($B50,項目定義!$B:$X,11,FALSE))</f>
        <v/>
      </c>
      <c r="O50" s="644"/>
      <c r="P50" s="644"/>
      <c r="Q50" s="645"/>
      <c r="R50" s="817" t="str">
        <f>IF($H50="","",VLOOKUP($B50,項目定義!$B:$X,5,FALSE))</f>
        <v/>
      </c>
      <c r="S50" s="818"/>
      <c r="T50" s="827" t="str">
        <f>IF($H50="","",VLOOKUP($B50,項目定義!$B:$X,12,FALSE))</f>
        <v/>
      </c>
      <c r="U50" s="642"/>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96"/>
      <c r="AT50" s="96"/>
      <c r="AU50" s="96"/>
      <c r="AV50" s="96"/>
      <c r="AW50" s="96"/>
      <c r="AX50" s="96"/>
      <c r="AY50" s="96"/>
      <c r="AZ50" s="96"/>
      <c r="BA50" s="96"/>
      <c r="BB50" s="96"/>
      <c r="BC50" s="96"/>
      <c r="BD50" s="96"/>
      <c r="BE50" s="96"/>
      <c r="BF50" s="96"/>
      <c r="BG50" s="96"/>
      <c r="BH50" s="96"/>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c r="B51" s="813"/>
      <c r="C51" s="746"/>
      <c r="D51" s="746"/>
      <c r="E51" s="746"/>
      <c r="F51" s="746"/>
      <c r="G51" s="746"/>
      <c r="H51" s="814" t="str">
        <f>IF(ISERROR(VLOOKUP($B51,項目定義!$B:$X,8,FALSE)),"",VLOOKUP($B51,項目定義!$B:$X,8,FALSE))</f>
        <v/>
      </c>
      <c r="I51" s="815"/>
      <c r="J51" s="815"/>
      <c r="K51" s="815"/>
      <c r="L51" s="815"/>
      <c r="M51" s="816"/>
      <c r="N51" s="649" t="str">
        <f>IF($B51="","",VLOOKUP($B51,項目定義!$B:$X,11,FALSE))</f>
        <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96"/>
      <c r="AT51" s="96"/>
      <c r="AU51" s="96"/>
      <c r="AV51" s="96"/>
      <c r="AW51" s="96"/>
      <c r="AX51" s="96"/>
      <c r="AY51" s="96"/>
      <c r="AZ51" s="96"/>
      <c r="BA51" s="96"/>
      <c r="BB51" s="96"/>
      <c r="BC51" s="96"/>
      <c r="BD51" s="96"/>
      <c r="BE51" s="96"/>
      <c r="BF51" s="96"/>
      <c r="BG51" s="96"/>
      <c r="BH51" s="96"/>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c r="B52" s="813"/>
      <c r="C52" s="746"/>
      <c r="D52" s="746"/>
      <c r="E52" s="746"/>
      <c r="F52" s="746"/>
      <c r="G52" s="746"/>
      <c r="H52" s="814" t="str">
        <f>IF(ISERROR(VLOOKUP($B52,項目定義!$B:$X,8,FALSE)),"",VLOOKUP($B52,項目定義!$B:$X,8,FALSE))</f>
        <v/>
      </c>
      <c r="I52" s="815"/>
      <c r="J52" s="815"/>
      <c r="K52" s="815"/>
      <c r="L52" s="815"/>
      <c r="M52" s="816"/>
      <c r="N52" s="649" t="str">
        <f>IF($B52="","",VLOOKUP($B52,項目定義!$B:$X,11,FALSE))</f>
        <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813"/>
      <c r="C53" s="746"/>
      <c r="D53" s="746"/>
      <c r="E53" s="746"/>
      <c r="F53" s="746"/>
      <c r="G53" s="746"/>
      <c r="H53" s="814" t="str">
        <f>IF(ISERROR(VLOOKUP($B53,項目定義!$B:$X,8,FALSE)),"",VLOOKUP($B53,項目定義!$B:$X,8,FALSE))</f>
        <v/>
      </c>
      <c r="I53" s="815"/>
      <c r="J53" s="815"/>
      <c r="K53" s="815"/>
      <c r="L53" s="815"/>
      <c r="M53" s="816"/>
      <c r="N53" s="649" t="str">
        <f>IF($B53="","",VLOOKUP($B53,項目定義!$B:$X,11,FALSE))</f>
        <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96"/>
      <c r="AT54" s="96"/>
      <c r="AU54" s="96"/>
      <c r="AV54" s="96"/>
      <c r="AW54" s="96"/>
      <c r="AX54" s="96"/>
      <c r="AY54" s="96"/>
      <c r="AZ54" s="96"/>
      <c r="BA54" s="96"/>
      <c r="BB54" s="96"/>
      <c r="BC54" s="96"/>
      <c r="BD54" s="96"/>
      <c r="BE54" s="96"/>
      <c r="BF54" s="96"/>
      <c r="BG54" s="96"/>
      <c r="BH54" s="96"/>
      <c r="BI54" s="99"/>
      <c r="BK54" s="763" t="s">
        <v>335</v>
      </c>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96"/>
      <c r="AT55" s="96"/>
      <c r="AU55" s="96"/>
      <c r="AV55" s="96"/>
      <c r="AW55" s="96"/>
      <c r="AX55" s="96"/>
      <c r="AY55" s="96"/>
      <c r="AZ55" s="96"/>
      <c r="BA55" s="96"/>
      <c r="BB55" s="96"/>
      <c r="BC55" s="96"/>
      <c r="BD55" s="96"/>
      <c r="BE55" s="96"/>
      <c r="BF55" s="96"/>
      <c r="BG55" s="96"/>
      <c r="BH55" s="96"/>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96"/>
      <c r="AT56" s="96"/>
      <c r="AU56" s="96"/>
      <c r="AV56" s="96"/>
      <c r="AW56" s="96"/>
      <c r="AX56" s="96"/>
      <c r="AY56" s="96"/>
      <c r="AZ56" s="96"/>
      <c r="BA56" s="96"/>
      <c r="BB56" s="96"/>
      <c r="BC56" s="96"/>
      <c r="BD56" s="96"/>
      <c r="BE56" s="96"/>
      <c r="BF56" s="96"/>
      <c r="BG56" s="96"/>
      <c r="BH56" s="96"/>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96"/>
      <c r="AT57" s="96"/>
      <c r="AU57" s="96"/>
      <c r="AV57" s="96"/>
      <c r="AW57" s="96"/>
      <c r="AX57" s="96"/>
      <c r="AY57" s="96"/>
      <c r="AZ57" s="96"/>
      <c r="BA57" s="96"/>
      <c r="BB57" s="96"/>
      <c r="BC57" s="96"/>
      <c r="BD57" s="96"/>
      <c r="BE57" s="96"/>
      <c r="BF57" s="96"/>
      <c r="BG57" s="96"/>
      <c r="BH57" s="96"/>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96"/>
      <c r="AT58" s="96"/>
      <c r="AU58" s="96"/>
      <c r="AV58" s="96"/>
      <c r="AW58" s="96"/>
      <c r="AX58" s="96"/>
      <c r="AY58" s="96"/>
      <c r="AZ58" s="96"/>
      <c r="BA58" s="96"/>
      <c r="BB58" s="96"/>
      <c r="BC58" s="96"/>
      <c r="BD58" s="96"/>
      <c r="BE58" s="96"/>
      <c r="BF58" s="96"/>
      <c r="BG58" s="96"/>
      <c r="BH58" s="96"/>
      <c r="BI58" s="99"/>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96"/>
      <c r="AT59" s="96"/>
      <c r="AU59" s="96"/>
      <c r="AV59" s="96"/>
      <c r="AW59" s="96"/>
      <c r="AX59" s="96"/>
      <c r="AY59" s="96"/>
      <c r="AZ59" s="96"/>
      <c r="BA59" s="96"/>
      <c r="BB59" s="96"/>
      <c r="BC59" s="96"/>
      <c r="BD59" s="96"/>
      <c r="BE59" s="96"/>
      <c r="BF59" s="96"/>
      <c r="BG59" s="96"/>
      <c r="BH59" s="96"/>
      <c r="BI59" s="99"/>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50"/>
      <c r="C61" s="651"/>
      <c r="D61" s="651"/>
      <c r="E61" s="651"/>
      <c r="F61" s="651"/>
      <c r="G61" s="651"/>
      <c r="H61" s="835" t="str">
        <f>IF(ISERROR(VLOOKUP($B61,項目定義!$B:$X,8,FALSE)),"",VLOOKUP($B61,項目定義!$B:$X,8,FALSE))</f>
        <v/>
      </c>
      <c r="I61" s="836"/>
      <c r="J61" s="836"/>
      <c r="K61" s="836"/>
      <c r="L61" s="836"/>
      <c r="M61" s="837"/>
      <c r="N61" s="657" t="str">
        <f>IF($B61="","",VLOOKUP($B61,項目定義!$B:$X,11,FALSE))</f>
        <v/>
      </c>
      <c r="O61" s="658"/>
      <c r="P61" s="658"/>
      <c r="Q61" s="838"/>
      <c r="R61" s="839" t="str">
        <f>IF($H61="","",VLOOKUP($B61,項目定義!$B:$X,5,FALSE))</f>
        <v/>
      </c>
      <c r="S61" s="840"/>
      <c r="T61" s="841" t="str">
        <f>IF($H61="","",VLOOKUP($B61,項目定義!$B:$X,12,FALSE))</f>
        <v/>
      </c>
      <c r="U61" s="656"/>
      <c r="V61" s="657" t="str">
        <f>IF($H61="","",VLOOKUP($B61,項目定義!$B:$X,13,FALSE))</f>
        <v/>
      </c>
      <c r="W61" s="658"/>
      <c r="X61" s="659"/>
      <c r="Y61" s="657" t="str">
        <f>IF($H61="","",VLOOKUP($B61,項目定義!$B:$X,6,FALSE))</f>
        <v/>
      </c>
      <c r="Z61" s="658"/>
      <c r="AA61" s="659"/>
      <c r="AB61" s="657" t="str">
        <f>IF($H61="","",VLOOKUP($B61,項目定義!$B:$X,14,FALSE))</f>
        <v/>
      </c>
      <c r="AC61" s="658"/>
      <c r="AD61" s="659"/>
      <c r="AE61" s="657" t="str">
        <f>IF($H61="","",VLOOKUP($B61,項目定義!$B:$X,9,FALSE))&amp;""</f>
        <v/>
      </c>
      <c r="AF61" s="658"/>
      <c r="AG61" s="659"/>
      <c r="AH61" s="828" t="str">
        <f>IF($H61="","",VLOOKUP($B61,項目定義!$B:$X,21,FALSE))&amp;""</f>
        <v/>
      </c>
      <c r="AI61" s="829"/>
      <c r="AJ61" s="830"/>
      <c r="AK61" s="662"/>
      <c r="AL61" s="662"/>
      <c r="AM61" s="662"/>
      <c r="AN61" s="831"/>
      <c r="AO61" s="832"/>
      <c r="AP61" s="833"/>
      <c r="AQ61" s="833"/>
      <c r="AR61" s="834"/>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70" t="s">
        <v>101</v>
      </c>
      <c r="B64" s="636" t="s">
        <v>338</v>
      </c>
      <c r="C64" s="637"/>
      <c r="D64" s="637"/>
      <c r="E64" s="637"/>
      <c r="F64" s="637"/>
      <c r="G64" s="637"/>
      <c r="H64" s="853" t="s">
        <v>294</v>
      </c>
      <c r="I64" s="854"/>
      <c r="J64" s="854"/>
      <c r="K64" s="854"/>
      <c r="L64" s="854"/>
      <c r="M64" s="854"/>
      <c r="N64" s="854"/>
      <c r="O64" s="854"/>
      <c r="P64" s="855"/>
      <c r="Q64" s="856" t="s">
        <v>457</v>
      </c>
      <c r="R64" s="857"/>
      <c r="S64" s="857"/>
      <c r="T64" s="857"/>
      <c r="U64" s="857"/>
      <c r="V64" s="857"/>
      <c r="W64" s="857"/>
      <c r="X64" s="858"/>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69" t="s">
        <v>102</v>
      </c>
      <c r="B65" s="813" t="s">
        <v>339</v>
      </c>
      <c r="C65" s="746"/>
      <c r="D65" s="746"/>
      <c r="E65" s="746"/>
      <c r="F65" s="746"/>
      <c r="G65" s="746"/>
      <c r="H65" s="859" t="s">
        <v>295</v>
      </c>
      <c r="I65" s="639"/>
      <c r="J65" s="639"/>
      <c r="K65" s="639"/>
      <c r="L65" s="639"/>
      <c r="M65" s="639"/>
      <c r="N65" s="639"/>
      <c r="O65" s="639"/>
      <c r="P65" s="843"/>
      <c r="Q65" s="844" t="s">
        <v>457</v>
      </c>
      <c r="R65" s="845"/>
      <c r="S65" s="845"/>
      <c r="T65" s="845"/>
      <c r="U65" s="845"/>
      <c r="V65" s="845"/>
      <c r="W65" s="845"/>
      <c r="X65" s="846"/>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69" t="s">
        <v>125</v>
      </c>
      <c r="B66" s="813"/>
      <c r="C66" s="746"/>
      <c r="D66" s="746"/>
      <c r="E66" s="746"/>
      <c r="F66" s="746"/>
      <c r="G66" s="746"/>
      <c r="H66" s="842"/>
      <c r="I66" s="639"/>
      <c r="J66" s="639"/>
      <c r="K66" s="639"/>
      <c r="L66" s="639"/>
      <c r="M66" s="639"/>
      <c r="N66" s="639"/>
      <c r="O66" s="639"/>
      <c r="P66" s="843"/>
      <c r="Q66" s="844"/>
      <c r="R66" s="845"/>
      <c r="S66" s="845"/>
      <c r="T66" s="845"/>
      <c r="U66" s="845"/>
      <c r="V66" s="845"/>
      <c r="W66" s="845"/>
      <c r="X66" s="846"/>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69" t="s">
        <v>126</v>
      </c>
      <c r="B67" s="813"/>
      <c r="C67" s="746"/>
      <c r="D67" s="746"/>
      <c r="E67" s="746"/>
      <c r="F67" s="746"/>
      <c r="G67" s="746"/>
      <c r="H67" s="842"/>
      <c r="I67" s="639"/>
      <c r="J67" s="639"/>
      <c r="K67" s="639"/>
      <c r="L67" s="639"/>
      <c r="M67" s="639"/>
      <c r="N67" s="639"/>
      <c r="O67" s="639"/>
      <c r="P67" s="843"/>
      <c r="Q67" s="844"/>
      <c r="R67" s="845"/>
      <c r="S67" s="845"/>
      <c r="T67" s="845"/>
      <c r="U67" s="845"/>
      <c r="V67" s="845"/>
      <c r="W67" s="845"/>
      <c r="X67" s="846"/>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86" ht="13.5" customHeight="1" x14ac:dyDescent="0.2">
      <c r="A68" s="69" t="s">
        <v>127</v>
      </c>
      <c r="B68" s="813"/>
      <c r="C68" s="746"/>
      <c r="D68" s="746"/>
      <c r="E68" s="746"/>
      <c r="F68" s="746"/>
      <c r="G68" s="746"/>
      <c r="H68" s="847"/>
      <c r="I68" s="848"/>
      <c r="J68" s="848"/>
      <c r="K68" s="848"/>
      <c r="L68" s="848"/>
      <c r="M68" s="848"/>
      <c r="N68" s="848"/>
      <c r="O68" s="848"/>
      <c r="P68" s="849"/>
      <c r="Q68" s="850"/>
      <c r="R68" s="851"/>
      <c r="S68" s="851"/>
      <c r="T68" s="851"/>
      <c r="U68" s="851"/>
      <c r="V68" s="851"/>
      <c r="W68" s="851"/>
      <c r="X68" s="852"/>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65"/>
      <c r="BL72" s="765"/>
      <c r="BM72" s="765"/>
      <c r="BN72" s="765"/>
      <c r="BO72" s="765"/>
      <c r="BP72" s="765"/>
      <c r="BQ72" s="765"/>
      <c r="BR72" s="765"/>
      <c r="BS72" s="765"/>
      <c r="BT72" s="765"/>
      <c r="BU72" s="765"/>
      <c r="BV72" s="765"/>
      <c r="BW72" s="765"/>
      <c r="BX72" s="765"/>
      <c r="BY72" s="765"/>
      <c r="BZ72" s="765"/>
      <c r="CA72" s="765"/>
      <c r="CB72" s="765"/>
      <c r="CC72" s="765"/>
      <c r="CD72" s="765"/>
      <c r="CE72" s="765"/>
      <c r="CF72" s="765"/>
      <c r="CG72" s="765"/>
      <c r="CH72" s="765"/>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65"/>
      <c r="BL73" s="765"/>
      <c r="BM73" s="765"/>
      <c r="BN73" s="765"/>
      <c r="BO73" s="765"/>
      <c r="BP73" s="765"/>
      <c r="BQ73" s="765"/>
      <c r="BR73" s="765"/>
      <c r="BS73" s="765"/>
      <c r="BT73" s="765"/>
      <c r="BU73" s="765"/>
      <c r="BV73" s="765"/>
      <c r="BW73" s="765"/>
      <c r="BX73" s="765"/>
      <c r="BY73" s="765"/>
      <c r="BZ73" s="765"/>
      <c r="CA73" s="765"/>
      <c r="CB73" s="765"/>
      <c r="CC73" s="765"/>
      <c r="CD73" s="765"/>
      <c r="CE73" s="765"/>
      <c r="CF73" s="765"/>
      <c r="CG73" s="765"/>
      <c r="CH73" s="765"/>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499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c r="BF3" s="634"/>
      <c r="BG3" s="634"/>
      <c r="BH3" s="634"/>
      <c r="BI3" s="635"/>
      <c r="BJ3" s="3"/>
      <c r="BK3" s="3"/>
      <c r="BL3" s="3"/>
      <c r="BM3" s="3"/>
      <c r="BN3" s="3"/>
      <c r="BO3" s="3"/>
      <c r="BP3" s="3"/>
      <c r="BQ3" s="3"/>
      <c r="BR3" s="3"/>
    </row>
    <row r="4" spans="1:79" s="3" customFormat="1" ht="13.5" customHeight="1" x14ac:dyDescent="0.2">
      <c r="A4" s="74" t="s">
        <v>4</v>
      </c>
      <c r="B4" s="71"/>
      <c r="C4" s="71"/>
      <c r="D4" s="75"/>
      <c r="E4" s="729" t="s">
        <v>500</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501</v>
      </c>
      <c r="F5" s="9"/>
      <c r="G5" s="325"/>
      <c r="H5" s="325"/>
      <c r="I5" s="325"/>
      <c r="J5" s="325"/>
      <c r="K5" s="325"/>
      <c r="L5" s="325"/>
      <c r="M5" s="325"/>
      <c r="N5" s="325"/>
      <c r="O5" s="325"/>
      <c r="P5" s="325"/>
      <c r="Q5" s="325"/>
      <c r="R5" s="325"/>
      <c r="S5" s="325"/>
      <c r="T5" s="325"/>
      <c r="U5" s="11"/>
      <c r="V5" s="325"/>
      <c r="W5" s="325"/>
      <c r="X5" s="325"/>
      <c r="Y5" s="325"/>
      <c r="Z5" s="325"/>
      <c r="AA5" s="325"/>
      <c r="AB5" s="325"/>
      <c r="AC5" s="325"/>
      <c r="AD5" s="325"/>
      <c r="AE5" s="325"/>
      <c r="AF5" s="325"/>
      <c r="AG5" s="325"/>
      <c r="AH5" s="325"/>
      <c r="AI5" s="325"/>
      <c r="AJ5" s="325"/>
      <c r="AK5" s="325"/>
      <c r="AL5" s="325"/>
      <c r="AM5" s="325"/>
      <c r="AN5" s="325"/>
      <c r="AO5" s="325"/>
      <c r="AP5" s="325"/>
      <c r="AQ5" s="325"/>
      <c r="AR5" s="325"/>
      <c r="AS5" s="325"/>
      <c r="AT5" s="325"/>
      <c r="AU5" s="325"/>
      <c r="AV5" s="325"/>
      <c r="AW5" s="325"/>
      <c r="AX5" s="325"/>
      <c r="AY5" s="325"/>
      <c r="AZ5" s="325"/>
      <c r="BA5" s="325"/>
      <c r="BB5" s="325"/>
      <c r="BC5" s="325"/>
      <c r="BD5" s="325"/>
      <c r="BE5" s="325"/>
      <c r="BF5" s="325"/>
      <c r="BG5" s="325"/>
      <c r="BH5" s="32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738" t="s">
        <v>266</v>
      </c>
      <c r="G11" s="739"/>
      <c r="H11" s="740" t="s">
        <v>309</v>
      </c>
      <c r="I11" s="738"/>
      <c r="J11" s="738"/>
      <c r="K11" s="738"/>
      <c r="L11" s="738"/>
      <c r="M11" s="738"/>
      <c r="N11" s="738"/>
      <c r="O11" s="739"/>
      <c r="P11" s="740" t="s">
        <v>310</v>
      </c>
      <c r="Q11" s="738"/>
      <c r="R11" s="738"/>
      <c r="S11" s="739"/>
      <c r="T11" s="740" t="s">
        <v>314</v>
      </c>
      <c r="U11" s="738"/>
      <c r="V11" s="738"/>
      <c r="W11" s="739"/>
      <c r="X11" s="320"/>
      <c r="Y11" s="320"/>
      <c r="Z11" s="320"/>
      <c r="AA11" s="320"/>
      <c r="AB11" s="320"/>
      <c r="AC11" s="320"/>
      <c r="BI11" s="22"/>
    </row>
    <row r="12" spans="1:79" s="3" customFormat="1" ht="13.5" customHeight="1" x14ac:dyDescent="0.2">
      <c r="A12" s="21"/>
      <c r="F12" s="718">
        <v>1</v>
      </c>
      <c r="G12" s="719"/>
      <c r="H12" s="750" t="s">
        <v>267</v>
      </c>
      <c r="I12" s="751"/>
      <c r="J12" s="751"/>
      <c r="K12" s="751"/>
      <c r="L12" s="751"/>
      <c r="M12" s="751"/>
      <c r="N12" s="751"/>
      <c r="O12" s="752"/>
      <c r="P12" s="753" t="s">
        <v>311</v>
      </c>
      <c r="Q12" s="718"/>
      <c r="R12" s="718"/>
      <c r="S12" s="719"/>
      <c r="T12" s="741" t="s">
        <v>321</v>
      </c>
      <c r="U12" s="742"/>
      <c r="V12" s="742"/>
      <c r="W12" s="743"/>
      <c r="X12" s="320"/>
      <c r="Y12" s="320"/>
      <c r="Z12" s="320"/>
      <c r="AA12" s="320"/>
      <c r="AB12" s="320"/>
      <c r="AC12" s="320"/>
      <c r="BI12" s="22"/>
    </row>
    <row r="13" spans="1:79" s="3" customFormat="1" ht="13.5" customHeight="1" x14ac:dyDescent="0.2">
      <c r="A13" s="21"/>
      <c r="F13" s="709">
        <v>2</v>
      </c>
      <c r="G13" s="710"/>
      <c r="H13" s="711" t="s">
        <v>267</v>
      </c>
      <c r="I13" s="712"/>
      <c r="J13" s="712"/>
      <c r="K13" s="712"/>
      <c r="L13" s="712"/>
      <c r="M13" s="712"/>
      <c r="N13" s="712"/>
      <c r="O13" s="713"/>
      <c r="P13" s="714" t="s">
        <v>311</v>
      </c>
      <c r="Q13" s="709"/>
      <c r="R13" s="709"/>
      <c r="S13" s="710"/>
      <c r="T13" s="747" t="s">
        <v>320</v>
      </c>
      <c r="U13" s="748"/>
      <c r="V13" s="748"/>
      <c r="W13" s="749"/>
      <c r="X13" s="320"/>
      <c r="Y13" s="320"/>
      <c r="Z13" s="320"/>
      <c r="AA13" s="320"/>
      <c r="AB13" s="320"/>
      <c r="AC13" s="320"/>
      <c r="BI13" s="22"/>
    </row>
    <row r="14" spans="1:79" s="3" customFormat="1" ht="13.5" customHeight="1" x14ac:dyDescent="0.2">
      <c r="A14" s="21"/>
      <c r="F14" s="718">
        <v>3</v>
      </c>
      <c r="G14" s="719"/>
      <c r="H14" s="750" t="s">
        <v>268</v>
      </c>
      <c r="I14" s="751"/>
      <c r="J14" s="751"/>
      <c r="K14" s="751"/>
      <c r="L14" s="751"/>
      <c r="M14" s="751"/>
      <c r="N14" s="751"/>
      <c r="O14" s="752"/>
      <c r="P14" s="753" t="s">
        <v>312</v>
      </c>
      <c r="Q14" s="718"/>
      <c r="R14" s="718"/>
      <c r="S14" s="719"/>
      <c r="T14" s="754" t="s">
        <v>320</v>
      </c>
      <c r="U14" s="755"/>
      <c r="V14" s="755"/>
      <c r="W14" s="756"/>
      <c r="X14" s="320"/>
      <c r="Y14" s="320"/>
      <c r="Z14" s="320"/>
      <c r="AA14" s="320"/>
      <c r="AB14" s="320"/>
      <c r="AC14" s="320"/>
      <c r="BI14" s="22"/>
    </row>
    <row r="15" spans="1:79" s="3" customFormat="1" ht="13.5" customHeight="1" x14ac:dyDescent="0.2">
      <c r="A15" s="21"/>
      <c r="F15" s="709">
        <v>4</v>
      </c>
      <c r="G15" s="710"/>
      <c r="H15" s="711" t="s">
        <v>269</v>
      </c>
      <c r="I15" s="712"/>
      <c r="J15" s="712"/>
      <c r="K15" s="712"/>
      <c r="L15" s="712"/>
      <c r="M15" s="712"/>
      <c r="N15" s="712"/>
      <c r="O15" s="713"/>
      <c r="P15" s="714" t="s">
        <v>313</v>
      </c>
      <c r="Q15" s="709"/>
      <c r="R15" s="709"/>
      <c r="S15" s="710"/>
      <c r="T15" s="715" t="s">
        <v>320</v>
      </c>
      <c r="U15" s="716"/>
      <c r="V15" s="716"/>
      <c r="W15" s="717"/>
      <c r="X15" s="320"/>
      <c r="Y15" s="320"/>
      <c r="Z15" s="320"/>
      <c r="AA15" s="320"/>
      <c r="AB15" s="320"/>
      <c r="AC15" s="320"/>
      <c r="BI15" s="22"/>
    </row>
    <row r="16" spans="1:79" s="3" customFormat="1" ht="13.5" customHeight="1" x14ac:dyDescent="0.2">
      <c r="A16" s="21"/>
      <c r="F16" s="718">
        <v>5</v>
      </c>
      <c r="G16" s="719"/>
      <c r="H16" s="720"/>
      <c r="I16" s="721"/>
      <c r="J16" s="721"/>
      <c r="K16" s="721"/>
      <c r="L16" s="721"/>
      <c r="M16" s="721"/>
      <c r="N16" s="721"/>
      <c r="O16" s="722"/>
      <c r="P16" s="720"/>
      <c r="Q16" s="721"/>
      <c r="R16" s="721"/>
      <c r="S16" s="722"/>
      <c r="T16" s="720"/>
      <c r="U16" s="721"/>
      <c r="V16" s="721"/>
      <c r="W16" s="722"/>
      <c r="X16" s="320"/>
      <c r="Y16" s="320"/>
      <c r="Z16" s="320"/>
      <c r="AA16" s="320"/>
      <c r="AB16" s="320"/>
      <c r="AC16" s="320"/>
      <c r="BI16" s="22"/>
    </row>
    <row r="17" spans="1:86" s="3" customFormat="1" ht="13.5" customHeight="1" x14ac:dyDescent="0.2">
      <c r="A17" s="21"/>
      <c r="F17" s="709">
        <v>6</v>
      </c>
      <c r="G17" s="710"/>
      <c r="H17" s="706"/>
      <c r="I17" s="707"/>
      <c r="J17" s="707"/>
      <c r="K17" s="707"/>
      <c r="L17" s="707"/>
      <c r="M17" s="707"/>
      <c r="N17" s="707"/>
      <c r="O17" s="708"/>
      <c r="P17" s="706"/>
      <c r="Q17" s="707"/>
      <c r="R17" s="707"/>
      <c r="S17" s="708"/>
      <c r="T17" s="706"/>
      <c r="U17" s="707"/>
      <c r="V17" s="707"/>
      <c r="W17" s="708"/>
      <c r="X17" s="320"/>
      <c r="Y17" s="320"/>
      <c r="Z17" s="320"/>
      <c r="AA17" s="320"/>
      <c r="AB17" s="320"/>
      <c r="AC17" s="320"/>
      <c r="BI17" s="22"/>
    </row>
    <row r="18" spans="1:86" s="3" customFormat="1" ht="13.5" customHeight="1" x14ac:dyDescent="0.2">
      <c r="A18" s="21"/>
      <c r="F18" s="718">
        <v>7</v>
      </c>
      <c r="G18" s="719"/>
      <c r="H18" s="720"/>
      <c r="I18" s="721"/>
      <c r="J18" s="721"/>
      <c r="K18" s="721"/>
      <c r="L18" s="721"/>
      <c r="M18" s="721"/>
      <c r="N18" s="721"/>
      <c r="O18" s="722"/>
      <c r="P18" s="720"/>
      <c r="Q18" s="721"/>
      <c r="R18" s="721"/>
      <c r="S18" s="722"/>
      <c r="T18" s="720"/>
      <c r="U18" s="721"/>
      <c r="V18" s="721"/>
      <c r="W18" s="722"/>
      <c r="X18" s="320"/>
      <c r="Y18" s="320"/>
      <c r="Z18" s="320"/>
      <c r="AA18" s="320"/>
      <c r="AB18" s="320"/>
      <c r="AC18" s="320"/>
      <c r="BI18" s="22"/>
    </row>
    <row r="19" spans="1:86" s="3" customFormat="1" ht="13.5" customHeight="1" x14ac:dyDescent="0.2">
      <c r="A19" s="21"/>
      <c r="F19" s="709">
        <v>8</v>
      </c>
      <c r="G19" s="710"/>
      <c r="H19" s="706"/>
      <c r="I19" s="707"/>
      <c r="J19" s="707"/>
      <c r="K19" s="707"/>
      <c r="L19" s="707"/>
      <c r="M19" s="707"/>
      <c r="N19" s="707"/>
      <c r="O19" s="708"/>
      <c r="P19" s="706"/>
      <c r="Q19" s="707"/>
      <c r="R19" s="707"/>
      <c r="S19" s="708"/>
      <c r="T19" s="706"/>
      <c r="U19" s="707"/>
      <c r="V19" s="707"/>
      <c r="W19" s="708"/>
      <c r="X19" s="320"/>
      <c r="Y19" s="320"/>
      <c r="Z19" s="320"/>
      <c r="AA19" s="320"/>
      <c r="AB19" s="320"/>
      <c r="AC19" s="320"/>
      <c r="BI19" s="22"/>
    </row>
    <row r="20" spans="1:86" s="3" customFormat="1" ht="13.5" customHeight="1" x14ac:dyDescent="0.2">
      <c r="A20" s="21"/>
      <c r="F20" s="718">
        <v>9</v>
      </c>
      <c r="G20" s="719"/>
      <c r="H20" s="720"/>
      <c r="I20" s="721"/>
      <c r="J20" s="721"/>
      <c r="K20" s="721"/>
      <c r="L20" s="721"/>
      <c r="M20" s="721"/>
      <c r="N20" s="721"/>
      <c r="O20" s="722"/>
      <c r="P20" s="720"/>
      <c r="Q20" s="721"/>
      <c r="R20" s="721"/>
      <c r="S20" s="722"/>
      <c r="T20" s="720"/>
      <c r="U20" s="721"/>
      <c r="V20" s="721"/>
      <c r="W20" s="722"/>
      <c r="X20" s="320"/>
      <c r="Y20" s="320"/>
      <c r="Z20" s="320"/>
      <c r="AA20" s="320"/>
      <c r="AB20" s="320"/>
      <c r="AC20" s="320"/>
      <c r="BI20" s="22"/>
    </row>
    <row r="21" spans="1:86" s="3" customFormat="1" ht="13.5" customHeight="1" x14ac:dyDescent="0.2">
      <c r="A21" s="21"/>
      <c r="F21" s="709">
        <v>10</v>
      </c>
      <c r="G21" s="710"/>
      <c r="H21" s="706"/>
      <c r="I21" s="707"/>
      <c r="J21" s="707"/>
      <c r="K21" s="707"/>
      <c r="L21" s="707"/>
      <c r="M21" s="707"/>
      <c r="N21" s="707"/>
      <c r="O21" s="708"/>
      <c r="P21" s="706"/>
      <c r="Q21" s="707"/>
      <c r="R21" s="707"/>
      <c r="S21" s="708"/>
      <c r="T21" s="706"/>
      <c r="U21" s="707"/>
      <c r="V21" s="707"/>
      <c r="W21" s="708"/>
      <c r="X21" s="320"/>
      <c r="Y21" s="320"/>
      <c r="Z21" s="320"/>
      <c r="AA21" s="320"/>
      <c r="AB21" s="320"/>
      <c r="AC21" s="320"/>
      <c r="BI21" s="22"/>
    </row>
    <row r="22" spans="1:86" s="3" customFormat="1" ht="13.5" customHeight="1" x14ac:dyDescent="0.2">
      <c r="A22" s="21"/>
      <c r="F22" s="718">
        <v>11</v>
      </c>
      <c r="G22" s="719"/>
      <c r="H22" s="720"/>
      <c r="I22" s="721"/>
      <c r="J22" s="721"/>
      <c r="K22" s="721"/>
      <c r="L22" s="721"/>
      <c r="M22" s="721"/>
      <c r="N22" s="721"/>
      <c r="O22" s="722"/>
      <c r="P22" s="720"/>
      <c r="Q22" s="721"/>
      <c r="R22" s="721"/>
      <c r="S22" s="722"/>
      <c r="T22" s="720"/>
      <c r="U22" s="721"/>
      <c r="V22" s="721"/>
      <c r="W22" s="722"/>
      <c r="X22" s="320"/>
      <c r="Y22" s="320"/>
      <c r="Z22" s="320"/>
      <c r="AA22" s="320"/>
      <c r="AB22" s="320"/>
      <c r="AC22" s="320"/>
      <c r="BI22" s="22"/>
    </row>
    <row r="23" spans="1:86" s="3" customFormat="1" ht="13.5" customHeight="1" x14ac:dyDescent="0.2">
      <c r="A23" s="21"/>
      <c r="F23" s="709">
        <v>12</v>
      </c>
      <c r="G23" s="710"/>
      <c r="H23" s="706"/>
      <c r="I23" s="707"/>
      <c r="J23" s="707"/>
      <c r="K23" s="707"/>
      <c r="L23" s="707"/>
      <c r="M23" s="707"/>
      <c r="N23" s="707"/>
      <c r="O23" s="708"/>
      <c r="P23" s="706"/>
      <c r="Q23" s="707"/>
      <c r="R23" s="707"/>
      <c r="S23" s="708"/>
      <c r="T23" s="706"/>
      <c r="U23" s="707"/>
      <c r="V23" s="707"/>
      <c r="W23" s="708"/>
      <c r="X23" s="320"/>
      <c r="Y23" s="320"/>
      <c r="Z23" s="320"/>
      <c r="AA23" s="320"/>
      <c r="AB23" s="320"/>
      <c r="AC23" s="320"/>
      <c r="BI23" s="22"/>
    </row>
    <row r="24" spans="1:86" s="3" customFormat="1" ht="13.5" customHeight="1" x14ac:dyDescent="0.2">
      <c r="A24" s="21"/>
      <c r="F24" s="718">
        <v>13</v>
      </c>
      <c r="G24" s="719"/>
      <c r="H24" s="720"/>
      <c r="I24" s="721"/>
      <c r="J24" s="721"/>
      <c r="K24" s="721"/>
      <c r="L24" s="721"/>
      <c r="M24" s="721"/>
      <c r="N24" s="721"/>
      <c r="O24" s="722"/>
      <c r="P24" s="720"/>
      <c r="Q24" s="721"/>
      <c r="R24" s="721"/>
      <c r="S24" s="722"/>
      <c r="T24" s="720"/>
      <c r="U24" s="721"/>
      <c r="V24" s="721"/>
      <c r="W24" s="722"/>
      <c r="X24" s="320"/>
      <c r="Y24" s="320"/>
      <c r="Z24" s="320"/>
      <c r="AA24" s="320"/>
      <c r="AB24" s="320"/>
      <c r="AC24" s="320"/>
      <c r="BI24" s="22"/>
    </row>
    <row r="25" spans="1:86" s="3" customFormat="1" ht="13.5" customHeight="1" x14ac:dyDescent="0.2">
      <c r="A25" s="21"/>
      <c r="F25" s="709">
        <v>14</v>
      </c>
      <c r="G25" s="710"/>
      <c r="H25" s="706"/>
      <c r="I25" s="707"/>
      <c r="J25" s="707"/>
      <c r="K25" s="707"/>
      <c r="L25" s="707"/>
      <c r="M25" s="707"/>
      <c r="N25" s="707"/>
      <c r="O25" s="708"/>
      <c r="P25" s="706"/>
      <c r="Q25" s="707"/>
      <c r="R25" s="707"/>
      <c r="S25" s="708"/>
      <c r="T25" s="706"/>
      <c r="U25" s="707"/>
      <c r="V25" s="707"/>
      <c r="W25" s="708"/>
      <c r="X25" s="320"/>
      <c r="Y25" s="320"/>
      <c r="Z25" s="320"/>
      <c r="AA25" s="320"/>
      <c r="AB25" s="320"/>
      <c r="AC25" s="320"/>
      <c r="BI25" s="22"/>
    </row>
    <row r="26" spans="1:86" s="3" customFormat="1" ht="13.5" customHeight="1" x14ac:dyDescent="0.2">
      <c r="A26" s="21"/>
      <c r="F26" s="718">
        <v>15</v>
      </c>
      <c r="G26" s="719"/>
      <c r="H26" s="720"/>
      <c r="I26" s="721"/>
      <c r="J26" s="721"/>
      <c r="K26" s="721"/>
      <c r="L26" s="721"/>
      <c r="M26" s="721"/>
      <c r="N26" s="721"/>
      <c r="O26" s="722"/>
      <c r="P26" s="720"/>
      <c r="Q26" s="721"/>
      <c r="R26" s="721"/>
      <c r="S26" s="722"/>
      <c r="T26" s="720"/>
      <c r="U26" s="721"/>
      <c r="V26" s="721"/>
      <c r="W26" s="722"/>
      <c r="X26" s="320"/>
      <c r="Y26" s="320"/>
      <c r="Z26" s="321"/>
      <c r="AA26" s="319"/>
      <c r="AB26" s="320"/>
      <c r="AC26" s="320"/>
      <c r="AD26" s="321"/>
      <c r="AE26" s="319"/>
      <c r="AF26" s="320"/>
      <c r="AG26" s="320"/>
      <c r="AH26" s="321"/>
      <c r="AI26" s="319"/>
      <c r="AJ26" s="321"/>
      <c r="AK26" s="319"/>
      <c r="AL26" s="321"/>
      <c r="AM26" s="319"/>
      <c r="AN26" s="320"/>
      <c r="BC26" s="916"/>
      <c r="BD26" s="917"/>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703" t="s">
        <v>490</v>
      </c>
      <c r="I30" s="704"/>
      <c r="J30" s="704"/>
      <c r="K30" s="704"/>
      <c r="L30" s="704"/>
      <c r="M30" s="704"/>
      <c r="N30" s="704"/>
      <c r="O30" s="704"/>
      <c r="P30" s="704"/>
      <c r="Q30" s="705"/>
      <c r="R30" s="687" t="s">
        <v>220</v>
      </c>
      <c r="S30" s="688"/>
      <c r="T30" s="688"/>
      <c r="U30" s="689"/>
      <c r="V30" s="696"/>
      <c r="W30" s="696"/>
      <c r="X30" s="696"/>
      <c r="Y30" s="696"/>
      <c r="Z30" s="696"/>
      <c r="AA30" s="696"/>
      <c r="AB30" s="697"/>
      <c r="AC30" s="757" t="str">
        <f>IF(ISERROR(VLOOKUP($V30,ボタン定義!$B:$E,4,FALSE)),"",VLOOKUP($V30,ボタン定義!$B:$E,4,FALSE))</f>
        <v/>
      </c>
      <c r="AD30" s="758"/>
      <c r="AE30" s="758"/>
      <c r="AF30" s="758"/>
      <c r="AG30" s="758"/>
      <c r="AH30" s="758"/>
      <c r="AI30" s="759"/>
      <c r="AJ30" s="701"/>
      <c r="AK30" s="701"/>
      <c r="AL30" s="701"/>
      <c r="AM30" s="780"/>
      <c r="AN30" s="687" t="s">
        <v>221</v>
      </c>
      <c r="AO30" s="688"/>
      <c r="AP30" s="688"/>
      <c r="AQ30" s="689"/>
      <c r="AR30" s="696"/>
      <c r="AS30" s="696"/>
      <c r="AT30" s="696"/>
      <c r="AU30" s="696"/>
      <c r="AV30" s="696"/>
      <c r="AW30" s="696"/>
      <c r="AX30" s="697"/>
      <c r="AY30" s="698"/>
      <c r="AZ30" s="699"/>
      <c r="BA30" s="699"/>
      <c r="BB30" s="699"/>
      <c r="BC30" s="699"/>
      <c r="BD30" s="699"/>
      <c r="BE30" s="700"/>
      <c r="BF30" s="701"/>
      <c r="BG30" s="701"/>
      <c r="BH30" s="701"/>
      <c r="BI30" s="702"/>
      <c r="BK30" s="763" t="s">
        <v>317</v>
      </c>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02" t="s">
        <v>148</v>
      </c>
      <c r="B31" s="86"/>
      <c r="C31" s="86"/>
      <c r="D31" s="86"/>
      <c r="E31" s="86"/>
      <c r="F31" s="86"/>
      <c r="G31" s="87"/>
      <c r="H31" s="703" t="s">
        <v>272</v>
      </c>
      <c r="I31" s="704"/>
      <c r="J31" s="704"/>
      <c r="K31" s="704"/>
      <c r="L31" s="704"/>
      <c r="M31" s="704"/>
      <c r="N31" s="704"/>
      <c r="O31" s="704"/>
      <c r="P31" s="704"/>
      <c r="Q31" s="705"/>
      <c r="R31" s="690"/>
      <c r="S31" s="691"/>
      <c r="T31" s="691"/>
      <c r="U31" s="692"/>
      <c r="V31" s="582"/>
      <c r="W31" s="582"/>
      <c r="X31" s="582"/>
      <c r="Y31" s="582"/>
      <c r="Z31" s="582"/>
      <c r="AA31" s="582"/>
      <c r="AB31" s="664"/>
      <c r="AC31" s="665" t="str">
        <f>IF(ISERROR(VLOOKUP($V31,ボタン定義!$B:$E,4,FALSE)),"",VLOOKUP($V31,ボタン定義!$B:$E,4,FALSE))</f>
        <v/>
      </c>
      <c r="AD31" s="666"/>
      <c r="AE31" s="666"/>
      <c r="AF31" s="666"/>
      <c r="AG31" s="666"/>
      <c r="AH31" s="666"/>
      <c r="AI31" s="667"/>
      <c r="AJ31" s="666"/>
      <c r="AK31" s="666"/>
      <c r="AL31" s="666"/>
      <c r="AM31" s="682"/>
      <c r="AN31" s="690"/>
      <c r="AO31" s="691"/>
      <c r="AP31" s="691"/>
      <c r="AQ31" s="692"/>
      <c r="AR31" s="582"/>
      <c r="AS31" s="582"/>
      <c r="AT31" s="582"/>
      <c r="AU31" s="582"/>
      <c r="AV31" s="582"/>
      <c r="AW31" s="582"/>
      <c r="AX31" s="664"/>
      <c r="AY31" s="665" t="str">
        <f>IF(ISERROR(VLOOKUP($AR31,ボタン定義!$B:$E,4,FALSE)),"",VLOOKUP($AR31,ボタン定義!$B:$E,4,FALSE))</f>
        <v/>
      </c>
      <c r="AZ31" s="666"/>
      <c r="BA31" s="666"/>
      <c r="BB31" s="666"/>
      <c r="BC31" s="666"/>
      <c r="BD31" s="666"/>
      <c r="BE31" s="667"/>
      <c r="BF31" s="666"/>
      <c r="BG31" s="666"/>
      <c r="BH31" s="666"/>
      <c r="BI31" s="668"/>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03" t="s">
        <v>146</v>
      </c>
      <c r="B32" s="104"/>
      <c r="C32" s="104"/>
      <c r="D32" s="104"/>
      <c r="E32" s="104"/>
      <c r="F32" s="104"/>
      <c r="G32" s="105"/>
      <c r="H32" s="675" t="s">
        <v>243</v>
      </c>
      <c r="I32" s="676"/>
      <c r="J32" s="676"/>
      <c r="K32" s="676"/>
      <c r="L32" s="676"/>
      <c r="M32" s="676"/>
      <c r="N32" s="676"/>
      <c r="O32" s="676"/>
      <c r="P32" s="676"/>
      <c r="Q32" s="677"/>
      <c r="R32" s="690"/>
      <c r="S32" s="691"/>
      <c r="T32" s="691"/>
      <c r="U32" s="692"/>
      <c r="V32" s="582"/>
      <c r="W32" s="582"/>
      <c r="X32" s="582"/>
      <c r="Y32" s="582"/>
      <c r="Z32" s="582"/>
      <c r="AA32" s="582"/>
      <c r="AB32" s="664"/>
      <c r="AC32" s="665" t="str">
        <f>IF(ISERROR(VLOOKUP($V32,ボタン定義!$B:$E,4,FALSE)),"",VLOOKUP($V32,ボタン定義!$B:$E,4,FALSE))</f>
        <v/>
      </c>
      <c r="AD32" s="666"/>
      <c r="AE32" s="666"/>
      <c r="AF32" s="666"/>
      <c r="AG32" s="666"/>
      <c r="AH32" s="666"/>
      <c r="AI32" s="667"/>
      <c r="AJ32" s="666"/>
      <c r="AK32" s="666"/>
      <c r="AL32" s="666"/>
      <c r="AM32" s="682"/>
      <c r="AN32" s="690"/>
      <c r="AO32" s="691"/>
      <c r="AP32" s="691"/>
      <c r="AQ32" s="692"/>
      <c r="AR32" s="582"/>
      <c r="AS32" s="582"/>
      <c r="AT32" s="582"/>
      <c r="AU32" s="582"/>
      <c r="AV32" s="582"/>
      <c r="AW32" s="582"/>
      <c r="AX32" s="664"/>
      <c r="AY32" s="665" t="str">
        <f>IF(ISERROR(VLOOKUP($AR32,ボタン定義!$B:$E,4,FALSE)),"",VLOOKUP($AR32,ボタン定義!$B:$E,4,FALSE))</f>
        <v/>
      </c>
      <c r="AZ32" s="666"/>
      <c r="BA32" s="666"/>
      <c r="BB32" s="666"/>
      <c r="BC32" s="666"/>
      <c r="BD32" s="666"/>
      <c r="BE32" s="667"/>
      <c r="BF32" s="666"/>
      <c r="BG32" s="666"/>
      <c r="BH32" s="666"/>
      <c r="BI32" s="668"/>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03" t="s">
        <v>147</v>
      </c>
      <c r="B33" s="107"/>
      <c r="C33" s="107"/>
      <c r="D33" s="107"/>
      <c r="E33" s="107"/>
      <c r="F33" s="107"/>
      <c r="G33" s="108"/>
      <c r="H33" s="675" t="s">
        <v>244</v>
      </c>
      <c r="I33" s="676"/>
      <c r="J33" s="676"/>
      <c r="K33" s="677"/>
      <c r="L33" s="683" t="s">
        <v>466</v>
      </c>
      <c r="M33" s="684"/>
      <c r="N33" s="685" t="s">
        <v>416</v>
      </c>
      <c r="O33" s="685"/>
      <c r="P33" s="685"/>
      <c r="Q33" s="686"/>
      <c r="R33" s="690"/>
      <c r="S33" s="691"/>
      <c r="T33" s="691"/>
      <c r="U33" s="692"/>
      <c r="V33" s="582"/>
      <c r="W33" s="582"/>
      <c r="X33" s="582"/>
      <c r="Y33" s="582"/>
      <c r="Z33" s="582"/>
      <c r="AA33" s="582"/>
      <c r="AB33" s="664"/>
      <c r="AC33" s="665" t="str">
        <f>IF(ISERROR(VLOOKUP($V33,ボタン定義!$B:$E,4,FALSE)),"",VLOOKUP($V33,ボタン定義!$B:$E,4,FALSE))</f>
        <v/>
      </c>
      <c r="AD33" s="666"/>
      <c r="AE33" s="666"/>
      <c r="AF33" s="666"/>
      <c r="AG33" s="666"/>
      <c r="AH33" s="666"/>
      <c r="AI33" s="667"/>
      <c r="AJ33" s="666"/>
      <c r="AK33" s="666"/>
      <c r="AL33" s="666"/>
      <c r="AM33" s="682"/>
      <c r="AN33" s="690"/>
      <c r="AO33" s="691"/>
      <c r="AP33" s="691"/>
      <c r="AQ33" s="692"/>
      <c r="AR33" s="582"/>
      <c r="AS33" s="582"/>
      <c r="AT33" s="582"/>
      <c r="AU33" s="582"/>
      <c r="AV33" s="582"/>
      <c r="AW33" s="582"/>
      <c r="AX33" s="664"/>
      <c r="AY33" s="665" t="str">
        <f>IF(ISERROR(VLOOKUP($AR33,ボタン定義!$B:$E,4,FALSE)),"",VLOOKUP($AR33,ボタン定義!$B:$E,4,FALSE))</f>
        <v/>
      </c>
      <c r="AZ33" s="666"/>
      <c r="BA33" s="666"/>
      <c r="BB33" s="666"/>
      <c r="BC33" s="666"/>
      <c r="BD33" s="666"/>
      <c r="BE33" s="667"/>
      <c r="BF33" s="666"/>
      <c r="BG33" s="666"/>
      <c r="BH33" s="666"/>
      <c r="BI33" s="668"/>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03" t="s">
        <v>149</v>
      </c>
      <c r="B34" s="109"/>
      <c r="C34" s="109"/>
      <c r="D34" s="104"/>
      <c r="E34" s="109"/>
      <c r="F34" s="109"/>
      <c r="G34" s="110"/>
      <c r="H34" s="675" t="s">
        <v>244</v>
      </c>
      <c r="I34" s="676"/>
      <c r="J34" s="676"/>
      <c r="K34" s="676"/>
      <c r="L34" s="676"/>
      <c r="M34" s="676"/>
      <c r="N34" s="676"/>
      <c r="O34" s="676"/>
      <c r="P34" s="676"/>
      <c r="Q34" s="677"/>
      <c r="R34" s="690"/>
      <c r="S34" s="691"/>
      <c r="T34" s="691"/>
      <c r="U34" s="692"/>
      <c r="V34" s="582"/>
      <c r="W34" s="582"/>
      <c r="X34" s="582"/>
      <c r="Y34" s="582"/>
      <c r="Z34" s="582"/>
      <c r="AA34" s="582"/>
      <c r="AB34" s="664"/>
      <c r="AC34" s="665" t="str">
        <f>IF(ISERROR(VLOOKUP($V34,ボタン定義!$B:$E,4,FALSE)),"",VLOOKUP($V34,ボタン定義!$B:$E,4,FALSE))</f>
        <v/>
      </c>
      <c r="AD34" s="666"/>
      <c r="AE34" s="666"/>
      <c r="AF34" s="666"/>
      <c r="AG34" s="666"/>
      <c r="AH34" s="666"/>
      <c r="AI34" s="667"/>
      <c r="AJ34" s="666"/>
      <c r="AK34" s="666"/>
      <c r="AL34" s="666"/>
      <c r="AM34" s="682"/>
      <c r="AN34" s="690"/>
      <c r="AO34" s="691"/>
      <c r="AP34" s="691"/>
      <c r="AQ34" s="692"/>
      <c r="AR34" s="582"/>
      <c r="AS34" s="582"/>
      <c r="AT34" s="582"/>
      <c r="AU34" s="582"/>
      <c r="AV34" s="582"/>
      <c r="AW34" s="582"/>
      <c r="AX34" s="664"/>
      <c r="AY34" s="665" t="str">
        <f>IF(ISERROR(VLOOKUP($AR34,ボタン定義!$B:$E,4,FALSE)),"",VLOOKUP($AR34,ボタン定義!$B:$E,4,FALSE))</f>
        <v/>
      </c>
      <c r="AZ34" s="666"/>
      <c r="BA34" s="666"/>
      <c r="BB34" s="666"/>
      <c r="BC34" s="666"/>
      <c r="BD34" s="666"/>
      <c r="BE34" s="667"/>
      <c r="BF34" s="666"/>
      <c r="BG34" s="666"/>
      <c r="BH34" s="666"/>
      <c r="BI34" s="668"/>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03" t="s">
        <v>219</v>
      </c>
      <c r="B35" s="109"/>
      <c r="C35" s="109"/>
      <c r="D35" s="104"/>
      <c r="E35" s="109"/>
      <c r="F35" s="109"/>
      <c r="G35" s="109"/>
      <c r="H35" s="675" t="s">
        <v>243</v>
      </c>
      <c r="I35" s="676"/>
      <c r="J35" s="676"/>
      <c r="K35" s="676"/>
      <c r="L35" s="676"/>
      <c r="M35" s="676"/>
      <c r="N35" s="676"/>
      <c r="O35" s="676"/>
      <c r="P35" s="676"/>
      <c r="Q35" s="677"/>
      <c r="R35" s="690"/>
      <c r="S35" s="691"/>
      <c r="T35" s="691"/>
      <c r="U35" s="692"/>
      <c r="V35" s="582"/>
      <c r="W35" s="582"/>
      <c r="X35" s="582"/>
      <c r="Y35" s="582"/>
      <c r="Z35" s="582"/>
      <c r="AA35" s="582"/>
      <c r="AB35" s="664"/>
      <c r="AC35" s="665" t="str">
        <f>IF(ISERROR(VLOOKUP($V35,ボタン定義!$B:$E,4,FALSE)),"",VLOOKUP($V35,ボタン定義!$B:$E,4,FALSE))</f>
        <v/>
      </c>
      <c r="AD35" s="666"/>
      <c r="AE35" s="666"/>
      <c r="AF35" s="666"/>
      <c r="AG35" s="666"/>
      <c r="AH35" s="666"/>
      <c r="AI35" s="667"/>
      <c r="AJ35" s="666"/>
      <c r="AK35" s="666"/>
      <c r="AL35" s="666"/>
      <c r="AM35" s="682"/>
      <c r="AN35" s="690"/>
      <c r="AO35" s="691"/>
      <c r="AP35" s="691"/>
      <c r="AQ35" s="692"/>
      <c r="AR35" s="582"/>
      <c r="AS35" s="582"/>
      <c r="AT35" s="582"/>
      <c r="AU35" s="582"/>
      <c r="AV35" s="582"/>
      <c r="AW35" s="582"/>
      <c r="AX35" s="664"/>
      <c r="AY35" s="665" t="str">
        <f>IF(ISERROR(VLOOKUP($AR35,ボタン定義!$B:$E,4,FALSE)),"",VLOOKUP($AR35,ボタン定義!$B:$E,4,FALSE))</f>
        <v/>
      </c>
      <c r="AZ35" s="666"/>
      <c r="BA35" s="666"/>
      <c r="BB35" s="666"/>
      <c r="BC35" s="666"/>
      <c r="BD35" s="666"/>
      <c r="BE35" s="667"/>
      <c r="BF35" s="666"/>
      <c r="BG35" s="666"/>
      <c r="BH35" s="666"/>
      <c r="BI35" s="668"/>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ht="13.5" customHeight="1" x14ac:dyDescent="0.2">
      <c r="A36" s="103" t="s">
        <v>401</v>
      </c>
      <c r="B36" s="109"/>
      <c r="C36" s="109"/>
      <c r="D36" s="104"/>
      <c r="E36" s="109"/>
      <c r="F36" s="109"/>
      <c r="G36" s="109"/>
      <c r="H36" s="675" t="s">
        <v>364</v>
      </c>
      <c r="I36" s="676"/>
      <c r="J36" s="676"/>
      <c r="K36" s="676"/>
      <c r="L36" s="676"/>
      <c r="M36" s="676"/>
      <c r="N36" s="676"/>
      <c r="O36" s="676"/>
      <c r="P36" s="676"/>
      <c r="Q36" s="677"/>
      <c r="R36" s="693"/>
      <c r="S36" s="694"/>
      <c r="T36" s="694"/>
      <c r="U36" s="695"/>
      <c r="V36" s="669"/>
      <c r="W36" s="669"/>
      <c r="X36" s="669"/>
      <c r="Y36" s="669"/>
      <c r="Z36" s="669"/>
      <c r="AA36" s="669"/>
      <c r="AB36" s="670"/>
      <c r="AC36" s="678" t="str">
        <f>IF(ISERROR(VLOOKUP($V36,ボタン定義!$B:$E,4,FALSE)),"",VLOOKUP($V36,ボタン定義!$B:$E,4,FALSE))</f>
        <v/>
      </c>
      <c r="AD36" s="679"/>
      <c r="AE36" s="679"/>
      <c r="AF36" s="679"/>
      <c r="AG36" s="679"/>
      <c r="AH36" s="679"/>
      <c r="AI36" s="680"/>
      <c r="AJ36" s="672"/>
      <c r="AK36" s="672"/>
      <c r="AL36" s="672"/>
      <c r="AM36" s="681"/>
      <c r="AN36" s="693"/>
      <c r="AO36" s="694"/>
      <c r="AP36" s="694"/>
      <c r="AQ36" s="695"/>
      <c r="AR36" s="669"/>
      <c r="AS36" s="669"/>
      <c r="AT36" s="669"/>
      <c r="AU36" s="669"/>
      <c r="AV36" s="669"/>
      <c r="AW36" s="669"/>
      <c r="AX36" s="670"/>
      <c r="AY36" s="671" t="str">
        <f>IF(ISERROR(VLOOKUP($AR36,ボタン定義!$B:$E,4,FALSE)),"",VLOOKUP($AR36,ボタン定義!$B:$E,4,FALSE))</f>
        <v/>
      </c>
      <c r="AZ36" s="672"/>
      <c r="BA36" s="672"/>
      <c r="BB36" s="672"/>
      <c r="BC36" s="672"/>
      <c r="BD36" s="672"/>
      <c r="BE36" s="673"/>
      <c r="BF36" s="672"/>
      <c r="BG36" s="672"/>
      <c r="BH36" s="672"/>
      <c r="BI36" s="674"/>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03" t="s">
        <v>522</v>
      </c>
      <c r="B37" s="81"/>
      <c r="C37" s="81"/>
      <c r="D37" s="81"/>
      <c r="E37" s="81"/>
      <c r="F37" s="81"/>
      <c r="G37" s="83"/>
      <c r="H37" s="760"/>
      <c r="I37" s="760"/>
      <c r="J37" s="760"/>
      <c r="K37" s="760"/>
      <c r="L37" s="760"/>
      <c r="M37" s="760"/>
      <c r="N37" s="760"/>
      <c r="O37" s="760"/>
      <c r="P37" s="760"/>
      <c r="Q37" s="760"/>
      <c r="R37" s="760"/>
      <c r="S37" s="760"/>
      <c r="T37" s="760"/>
      <c r="U37" s="760"/>
      <c r="V37" s="760"/>
      <c r="W37" s="760"/>
      <c r="X37" s="760"/>
      <c r="Y37" s="760"/>
      <c r="Z37" s="760"/>
      <c r="AA37" s="760"/>
      <c r="AB37" s="760"/>
      <c r="AC37" s="760"/>
      <c r="AD37" s="760"/>
      <c r="AE37" s="760"/>
      <c r="AF37" s="760"/>
      <c r="AG37" s="760"/>
      <c r="AH37" s="760"/>
      <c r="AI37" s="760"/>
      <c r="AJ37" s="760"/>
      <c r="AK37" s="760"/>
      <c r="AL37" s="760"/>
      <c r="AM37" s="760"/>
      <c r="AN37" s="760"/>
      <c r="AO37" s="760"/>
      <c r="AP37" s="760"/>
      <c r="AQ37" s="760"/>
      <c r="AR37" s="760"/>
      <c r="AS37" s="760"/>
      <c r="AT37" s="760"/>
      <c r="AU37" s="760"/>
      <c r="AV37" s="760"/>
      <c r="AW37" s="760"/>
      <c r="AX37" s="760"/>
      <c r="AY37" s="760"/>
      <c r="AZ37" s="760"/>
      <c r="BA37" s="760"/>
      <c r="BB37" s="760"/>
      <c r="BC37" s="760"/>
      <c r="BD37" s="760"/>
      <c r="BE37" s="760"/>
      <c r="BF37" s="760"/>
      <c r="BG37" s="760"/>
      <c r="BH37" s="760"/>
      <c r="BI37" s="761"/>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96" ht="13.5" customHeight="1" x14ac:dyDescent="0.2">
      <c r="A49" s="80" t="s">
        <v>274</v>
      </c>
      <c r="B49" s="81"/>
      <c r="C49" s="81"/>
      <c r="D49" s="81"/>
      <c r="E49" s="81"/>
      <c r="F49" s="81"/>
      <c r="G49" s="81"/>
      <c r="H49" s="81"/>
      <c r="I49" s="81"/>
      <c r="J49" s="81"/>
      <c r="K49" s="81"/>
      <c r="L49" s="81"/>
      <c r="M49" s="81"/>
      <c r="N49" s="762"/>
      <c r="O49" s="762"/>
      <c r="P49" s="762"/>
      <c r="Q49" s="762"/>
      <c r="R49" s="762"/>
      <c r="S49" s="762"/>
      <c r="T49" s="762"/>
      <c r="U49" s="762"/>
      <c r="V49" s="762"/>
      <c r="W49" s="762"/>
      <c r="X49" s="762"/>
      <c r="Y49" s="762"/>
      <c r="Z49" s="762"/>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8"/>
      <c r="BL50" s="318"/>
      <c r="BM50" s="318"/>
      <c r="BN50" s="318"/>
      <c r="BO50" s="318"/>
      <c r="BP50" s="318"/>
      <c r="BQ50" s="318"/>
      <c r="BR50" s="318"/>
      <c r="BS50" s="318"/>
      <c r="BT50" s="318"/>
      <c r="BU50" s="318"/>
      <c r="BV50" s="318"/>
      <c r="BW50" s="318"/>
      <c r="BX50" s="318"/>
      <c r="BY50" s="318"/>
      <c r="BZ50" s="318"/>
      <c r="CA50" s="318"/>
      <c r="CB50" s="318"/>
      <c r="CC50" s="318"/>
      <c r="CD50" s="318"/>
      <c r="CE50" s="318"/>
      <c r="CF50" s="318"/>
      <c r="CG50" s="318"/>
      <c r="CH50" s="318"/>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781" t="s">
        <v>136</v>
      </c>
      <c r="O52" s="783"/>
      <c r="P52" s="783"/>
      <c r="Q52" s="781" t="s">
        <v>135</v>
      </c>
      <c r="R52" s="782"/>
      <c r="S52" s="781" t="s">
        <v>107</v>
      </c>
      <c r="T52" s="782"/>
      <c r="U52" s="781" t="s">
        <v>137</v>
      </c>
      <c r="V52" s="783"/>
      <c r="W52" s="783"/>
      <c r="X52" s="781" t="s">
        <v>138</v>
      </c>
      <c r="Y52" s="783"/>
      <c r="Z52" s="783"/>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63" t="s">
        <v>318</v>
      </c>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96" s="24" customFormat="1" ht="13.5" customHeight="1" x14ac:dyDescent="0.2">
      <c r="A53" s="113" t="s">
        <v>101</v>
      </c>
      <c r="B53" s="636" t="s">
        <v>492</v>
      </c>
      <c r="C53" s="637"/>
      <c r="D53" s="637"/>
      <c r="E53" s="637"/>
      <c r="F53" s="637"/>
      <c r="G53" s="637"/>
      <c r="H53" s="794" t="str">
        <f>IF(ISERROR(VLOOKUP($B53,項目定義!$B:$X,8,FALSE)),"",VLOOKUP($B53,項目定義!$B:$X,8,FALSE))</f>
        <v/>
      </c>
      <c r="I53" s="795"/>
      <c r="J53" s="795"/>
      <c r="K53" s="795"/>
      <c r="L53" s="795"/>
      <c r="M53" s="796"/>
      <c r="N53" s="804" t="str">
        <f>IF($H53="","",VLOOKUP($B53,項目定義!$B:$X,11,FALSE))</f>
        <v/>
      </c>
      <c r="O53" s="798"/>
      <c r="P53" s="805"/>
      <c r="Q53" s="802" t="str">
        <f>IF($H53="","",VLOOKUP($B53,項目定義!$B:$X,5,FALSE))</f>
        <v/>
      </c>
      <c r="R53" s="803"/>
      <c r="S53" s="802" t="str">
        <f>IF($H53="","",VLOOKUP($B53,項目定義!$B:$X,12,FALSE))</f>
        <v/>
      </c>
      <c r="T53" s="803"/>
      <c r="U53" s="804" t="str">
        <f>IF($H53="","",VLOOKUP($B53,項目定義!$B:$X,13,FALSE))</f>
        <v/>
      </c>
      <c r="V53" s="798"/>
      <c r="W53" s="805"/>
      <c r="X53" s="802" t="str">
        <f>IF($H53="","",VLOOKUP($B53,項目定義!$B:$X,20,FALSE))</f>
        <v/>
      </c>
      <c r="Y53" s="806"/>
      <c r="Z53" s="807"/>
      <c r="AA53" s="896"/>
      <c r="AB53" s="648"/>
      <c r="AC53" s="823"/>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96" s="24" customFormat="1" ht="13.5" customHeight="1" x14ac:dyDescent="0.2">
      <c r="A54" s="114" t="s">
        <v>102</v>
      </c>
      <c r="B54" s="813" t="s">
        <v>493</v>
      </c>
      <c r="C54" s="746"/>
      <c r="D54" s="746"/>
      <c r="E54" s="746"/>
      <c r="F54" s="746"/>
      <c r="G54" s="746"/>
      <c r="H54" s="814" t="str">
        <f>IF(ISERROR(VLOOKUP($B54,項目定義!$B:$X,8,FALSE)),"",VLOOKUP($B54,項目定義!$B:$X,8,FALSE))</f>
        <v/>
      </c>
      <c r="I54" s="815"/>
      <c r="J54" s="815"/>
      <c r="K54" s="815"/>
      <c r="L54" s="815"/>
      <c r="M54" s="816"/>
      <c r="N54" s="864" t="str">
        <f>IF($H54="","",VLOOKUP($B54,項目定義!$B:$X,11,FALSE))</f>
        <v/>
      </c>
      <c r="O54" s="865"/>
      <c r="P54" s="866"/>
      <c r="Q54" s="819" t="str">
        <f>IF($H54="","",VLOOKUP($B54,項目定義!$B:$X,12,FALSE))</f>
        <v/>
      </c>
      <c r="R54" s="820"/>
      <c r="S54" s="819" t="str">
        <f>IF($H54="","",VLOOKUP($B54,項目定義!$B:$X,12,FALSE))</f>
        <v/>
      </c>
      <c r="T54" s="820"/>
      <c r="U54" s="864" t="str">
        <f>IF($H54="","",VLOOKUP($B54,項目定義!$B:$X,13,FALSE))</f>
        <v/>
      </c>
      <c r="V54" s="865"/>
      <c r="W54" s="866"/>
      <c r="X54" s="827" t="str">
        <f>IF($H54="","",VLOOKUP($B54,項目定義!$B:$X,20,FALSE))</f>
        <v/>
      </c>
      <c r="Y54" s="641"/>
      <c r="Z54" s="904"/>
      <c r="AA54" s="896"/>
      <c r="AB54" s="648"/>
      <c r="AC54" s="823"/>
      <c r="AD54" s="322"/>
      <c r="AE54" s="97"/>
      <c r="AF54" s="322"/>
      <c r="AG54" s="98"/>
      <c r="AH54" s="322"/>
      <c r="AI54" s="322"/>
      <c r="AJ54" s="322"/>
      <c r="AK54" s="322"/>
      <c r="AL54" s="322"/>
      <c r="AM54" s="322"/>
      <c r="AN54" s="322"/>
      <c r="AO54" s="322"/>
      <c r="AP54" s="322"/>
      <c r="AQ54" s="98"/>
      <c r="AR54" s="322"/>
      <c r="AS54" s="322"/>
      <c r="AT54" s="322"/>
      <c r="AU54" s="322"/>
      <c r="AV54" s="322"/>
      <c r="AW54" s="322"/>
      <c r="AX54" s="322"/>
      <c r="AY54" s="322"/>
      <c r="AZ54" s="322"/>
      <c r="BA54" s="322"/>
      <c r="BB54" s="322"/>
      <c r="BC54" s="322"/>
      <c r="BD54" s="322"/>
      <c r="BE54" s="322"/>
      <c r="BF54" s="322"/>
      <c r="BG54" s="322"/>
      <c r="BH54" s="322"/>
      <c r="BI54" s="99"/>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96" s="24" customFormat="1" ht="13.5" customHeight="1" x14ac:dyDescent="0.2">
      <c r="A55" s="114" t="s">
        <v>125</v>
      </c>
      <c r="B55" s="813" t="s">
        <v>494</v>
      </c>
      <c r="C55" s="746"/>
      <c r="D55" s="746"/>
      <c r="E55" s="746"/>
      <c r="F55" s="746"/>
      <c r="G55" s="746"/>
      <c r="H55" s="814" t="str">
        <f>IF(ISERROR(VLOOKUP($B55,項目定義!$B:$X,8,FALSE)),"",VLOOKUP($B55,項目定義!$B:$X,8,FALSE))</f>
        <v/>
      </c>
      <c r="I55" s="815"/>
      <c r="J55" s="815"/>
      <c r="K55" s="815"/>
      <c r="L55" s="815"/>
      <c r="M55" s="816"/>
      <c r="N55" s="864" t="str">
        <f>IF($H55="","",VLOOKUP($B55,項目定義!$B:$X,11,FALSE))</f>
        <v/>
      </c>
      <c r="O55" s="865"/>
      <c r="P55" s="866"/>
      <c r="Q55" s="827" t="str">
        <f>IF($H55="","",VLOOKUP($B55,項目定義!$B:$X,12,FALSE))</f>
        <v/>
      </c>
      <c r="R55" s="642"/>
      <c r="S55" s="827" t="str">
        <f>IF($H55="","",VLOOKUP($B55,項目定義!$B:$X,12,FALSE))</f>
        <v/>
      </c>
      <c r="T55" s="642"/>
      <c r="U55" s="864" t="str">
        <f>IF($H55="","",VLOOKUP($B55,項目定義!$B:$X,13,FALSE))</f>
        <v/>
      </c>
      <c r="V55" s="865"/>
      <c r="W55" s="866"/>
      <c r="X55" s="827" t="str">
        <f>IF($H55="","",VLOOKUP($B55,項目定義!$B:$X,20,FALSE))</f>
        <v/>
      </c>
      <c r="Y55" s="641"/>
      <c r="Z55" s="904"/>
      <c r="AA55" s="896"/>
      <c r="AB55" s="648"/>
      <c r="AC55" s="823"/>
      <c r="AD55" s="322"/>
      <c r="AE55" s="97"/>
      <c r="AF55" s="322"/>
      <c r="AG55" s="98"/>
      <c r="AH55" s="322"/>
      <c r="AI55" s="322"/>
      <c r="AJ55" s="322"/>
      <c r="AK55" s="322"/>
      <c r="AL55" s="322"/>
      <c r="AM55" s="322"/>
      <c r="AN55" s="322"/>
      <c r="AO55" s="322"/>
      <c r="AP55" s="322"/>
      <c r="AQ55" s="98"/>
      <c r="AR55" s="322"/>
      <c r="AS55" s="322"/>
      <c r="AT55" s="322"/>
      <c r="AU55" s="322"/>
      <c r="AV55" s="322"/>
      <c r="AW55" s="322"/>
      <c r="AX55" s="322"/>
      <c r="AY55" s="322"/>
      <c r="AZ55" s="322"/>
      <c r="BA55" s="322"/>
      <c r="BB55" s="322"/>
      <c r="BC55" s="322"/>
      <c r="BD55" s="322"/>
      <c r="BE55" s="322"/>
      <c r="BF55" s="322"/>
      <c r="BG55" s="322"/>
      <c r="BH55" s="322"/>
      <c r="BI55" s="9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96" ht="13.5" customHeight="1" x14ac:dyDescent="0.2">
      <c r="A56" s="114" t="s">
        <v>126</v>
      </c>
      <c r="B56" s="813" t="s">
        <v>495</v>
      </c>
      <c r="C56" s="746"/>
      <c r="D56" s="746"/>
      <c r="E56" s="746"/>
      <c r="F56" s="746"/>
      <c r="G56" s="746"/>
      <c r="H56" s="814" t="str">
        <f>IF(ISERROR(VLOOKUP($B56,項目定義!$B:$X,8,FALSE)),"",VLOOKUP($B56,項目定義!$B:$X,8,FALSE))</f>
        <v/>
      </c>
      <c r="I56" s="815"/>
      <c r="J56" s="815"/>
      <c r="K56" s="815"/>
      <c r="L56" s="815"/>
      <c r="M56" s="816"/>
      <c r="N56" s="864" t="str">
        <f>IF($H56="","",VLOOKUP($B56,項目定義!$B:$X,11,FALSE))</f>
        <v/>
      </c>
      <c r="O56" s="865"/>
      <c r="P56" s="866"/>
      <c r="Q56" s="827" t="str">
        <f>IF($H56="","",VLOOKUP($B56,項目定義!$B:$X,12,FALSE))</f>
        <v/>
      </c>
      <c r="R56" s="642"/>
      <c r="S56" s="827" t="str">
        <f>IF($H56="","",VLOOKUP($B56,項目定義!$B:$X,12,FALSE))</f>
        <v/>
      </c>
      <c r="T56" s="642"/>
      <c r="U56" s="864" t="str">
        <f>IF($H56="","",VLOOKUP($B56,項目定義!$B:$X,13,FALSE))</f>
        <v/>
      </c>
      <c r="V56" s="865"/>
      <c r="W56" s="866"/>
      <c r="X56" s="827" t="str">
        <f>IF($H56="","",VLOOKUP($B56,項目定義!$B:$X,20,FALSE))</f>
        <v/>
      </c>
      <c r="Y56" s="641"/>
      <c r="Z56" s="904"/>
      <c r="AA56" s="896" t="s">
        <v>30</v>
      </c>
      <c r="AB56" s="648"/>
      <c r="AC56" s="823"/>
      <c r="AD56" s="322"/>
      <c r="AE56" s="97"/>
      <c r="AF56" s="322"/>
      <c r="AG56" s="98"/>
      <c r="AH56" s="322"/>
      <c r="AI56" s="322"/>
      <c r="AJ56" s="322"/>
      <c r="AK56" s="322"/>
      <c r="AL56" s="322"/>
      <c r="AM56" s="322"/>
      <c r="AN56" s="322"/>
      <c r="AO56" s="322"/>
      <c r="AP56" s="322"/>
      <c r="AQ56" s="98"/>
      <c r="AR56" s="322"/>
      <c r="AS56" s="322"/>
      <c r="AT56" s="322"/>
      <c r="AU56" s="322"/>
      <c r="AV56" s="322"/>
      <c r="AW56" s="322"/>
      <c r="AX56" s="322"/>
      <c r="AY56" s="322"/>
      <c r="AZ56" s="322"/>
      <c r="BA56" s="322"/>
      <c r="BB56" s="322"/>
      <c r="BC56" s="322"/>
      <c r="BD56" s="322"/>
      <c r="BE56" s="322"/>
      <c r="BF56" s="322"/>
      <c r="BG56" s="322"/>
      <c r="BH56" s="322"/>
      <c r="BI56" s="99"/>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96" ht="13.5" customHeight="1" x14ac:dyDescent="0.2">
      <c r="A57" s="114" t="s">
        <v>127</v>
      </c>
      <c r="B57" s="813"/>
      <c r="C57" s="746"/>
      <c r="D57" s="746"/>
      <c r="E57" s="746"/>
      <c r="F57" s="746"/>
      <c r="G57" s="746"/>
      <c r="H57" s="835" t="str">
        <f>IF(ISERROR(VLOOKUP($B57,項目定義!$B:$X,8,FALSE)),"",VLOOKUP($B57,項目定義!$B:$X,8,FALSE))</f>
        <v/>
      </c>
      <c r="I57" s="836"/>
      <c r="J57" s="836"/>
      <c r="K57" s="836"/>
      <c r="L57" s="836"/>
      <c r="M57" s="837"/>
      <c r="N57" s="900" t="str">
        <f>IF($H57="","",VLOOKUP($B57,項目定義!$B:$X,11,FALSE))</f>
        <v/>
      </c>
      <c r="O57" s="901"/>
      <c r="P57" s="902"/>
      <c r="Q57" s="841" t="str">
        <f>IF($H57="","",VLOOKUP($B57,項目定義!$B:$X,12,FALSE))</f>
        <v/>
      </c>
      <c r="R57" s="656"/>
      <c r="S57" s="841" t="str">
        <f>IF($H57="","",VLOOKUP($B57,項目定義!$B:$X,12,FALSE))</f>
        <v/>
      </c>
      <c r="T57" s="656"/>
      <c r="U57" s="900" t="str">
        <f>IF($H57="","",VLOOKUP($B57,項目定義!$B:$X,13,FALSE))</f>
        <v/>
      </c>
      <c r="V57" s="901"/>
      <c r="W57" s="902"/>
      <c r="X57" s="841" t="str">
        <f>IF($H57="","",VLOOKUP($B57,項目定義!$B:$X,20,FALSE))</f>
        <v/>
      </c>
      <c r="Y57" s="655"/>
      <c r="Z57" s="903"/>
      <c r="AA57" s="896"/>
      <c r="AB57" s="648"/>
      <c r="AC57" s="823"/>
      <c r="AD57" s="322"/>
      <c r="AE57" s="97"/>
      <c r="AF57" s="322"/>
      <c r="AG57" s="98"/>
      <c r="AH57" s="322"/>
      <c r="AI57" s="322"/>
      <c r="AJ57" s="322"/>
      <c r="AK57" s="322"/>
      <c r="AL57" s="322"/>
      <c r="AM57" s="322"/>
      <c r="AN57" s="322"/>
      <c r="AO57" s="322"/>
      <c r="AP57" s="322"/>
      <c r="AQ57" s="98"/>
      <c r="AR57" s="322"/>
      <c r="AS57" s="322"/>
      <c r="AT57" s="322"/>
      <c r="AU57" s="322"/>
      <c r="AV57" s="322"/>
      <c r="AW57" s="322"/>
      <c r="AX57" s="322"/>
      <c r="AY57" s="322"/>
      <c r="AZ57" s="322"/>
      <c r="BA57" s="322"/>
      <c r="BB57" s="322"/>
      <c r="BC57" s="322"/>
      <c r="BD57" s="322"/>
      <c r="BE57" s="322"/>
      <c r="BF57" s="322"/>
      <c r="BG57" s="322"/>
      <c r="BH57" s="322"/>
      <c r="BI57" s="99"/>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781" t="s">
        <v>107</v>
      </c>
      <c r="O59" s="782"/>
      <c r="P59" s="781" t="s">
        <v>115</v>
      </c>
      <c r="Q59" s="783"/>
      <c r="R59" s="783"/>
      <c r="S59" s="781" t="s">
        <v>116</v>
      </c>
      <c r="T59" s="783"/>
      <c r="U59" s="782"/>
      <c r="V59" s="683" t="s">
        <v>142</v>
      </c>
      <c r="W59" s="684"/>
      <c r="X59" s="762" t="s">
        <v>123</v>
      </c>
      <c r="Y59" s="684"/>
      <c r="Z59" s="783" t="s">
        <v>124</v>
      </c>
      <c r="AA59" s="783"/>
      <c r="AB59" s="783"/>
      <c r="AC59" s="782"/>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36" t="s">
        <v>497</v>
      </c>
      <c r="C60" s="637"/>
      <c r="D60" s="637"/>
      <c r="E60" s="637"/>
      <c r="F60" s="637"/>
      <c r="G60" s="637"/>
      <c r="H60" s="794" t="str">
        <f>IF(ISERROR(VLOOKUP($B60,項目定義!$B:$X,8,FALSE)),"",VLOOKUP($B60,項目定義!$B:$X,8,FALSE))</f>
        <v/>
      </c>
      <c r="I60" s="795"/>
      <c r="J60" s="795"/>
      <c r="K60" s="795"/>
      <c r="L60" s="795"/>
      <c r="M60" s="796"/>
      <c r="N60" s="802" t="str">
        <f>IF($H60="","",VLOOKUP($B60,項目定義!$B:$X,12,FALSE))</f>
        <v/>
      </c>
      <c r="O60" s="803"/>
      <c r="P60" s="804" t="str">
        <f>IF($H60="","",VLOOKUP($B60,項目定義!$B:$X,16,FALSE))</f>
        <v/>
      </c>
      <c r="Q60" s="798"/>
      <c r="R60" s="798"/>
      <c r="S60" s="804" t="str">
        <f>IF($H60="","",VLOOKUP($B60,項目定義!$B:$X,15,FALSE))</f>
        <v/>
      </c>
      <c r="T60" s="798"/>
      <c r="U60" s="799"/>
      <c r="V60" s="890" t="s">
        <v>30</v>
      </c>
      <c r="W60" s="891"/>
      <c r="X60" s="808"/>
      <c r="Y60" s="892"/>
      <c r="Z60" s="797" t="str">
        <f>IF($X60="","",VLOOKUP($B60,項目定義!$B:$X,18,FALSE))</f>
        <v/>
      </c>
      <c r="AA60" s="798"/>
      <c r="AB60" s="798"/>
      <c r="AC60" s="799"/>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63" t="s">
        <v>319</v>
      </c>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c r="CI60" s="765"/>
      <c r="CJ60" s="765"/>
      <c r="CK60" s="765"/>
      <c r="CL60" s="765"/>
      <c r="CM60" s="765"/>
      <c r="CN60" s="765"/>
      <c r="CO60" s="765"/>
      <c r="CP60" s="765"/>
      <c r="CQ60" s="765"/>
      <c r="CR60" s="765"/>
    </row>
    <row r="61" spans="1:96" s="24" customFormat="1" ht="13.5" customHeight="1" x14ac:dyDescent="0.2">
      <c r="A61" s="114" t="s">
        <v>102</v>
      </c>
      <c r="B61" s="813" t="s">
        <v>498</v>
      </c>
      <c r="C61" s="746"/>
      <c r="D61" s="746"/>
      <c r="E61" s="746"/>
      <c r="F61" s="746"/>
      <c r="G61" s="746"/>
      <c r="H61" s="814" t="str">
        <f>IF(ISERROR(VLOOKUP($B61,項目定義!$B:$X,8,FALSE)),"",VLOOKUP($B61,項目定義!$B:$X,8,FALSE))</f>
        <v>案件担当</v>
      </c>
      <c r="I61" s="815"/>
      <c r="J61" s="815"/>
      <c r="K61" s="815"/>
      <c r="L61" s="815"/>
      <c r="M61" s="816"/>
      <c r="N61" s="819">
        <f>IF($H61="","",VLOOKUP($B61,項目定義!$B:$X,12,FALSE))</f>
        <v>22</v>
      </c>
      <c r="O61" s="820"/>
      <c r="P61" s="643" t="str">
        <f>IF($H61="","",VLOOKUP($B61,項目定義!$B:$X,16,FALSE))</f>
        <v>0:左寄せ</v>
      </c>
      <c r="Q61" s="644"/>
      <c r="R61" s="644"/>
      <c r="S61" s="643" t="str">
        <f>IF($H61="","",VLOOKUP($B61,項目定義!$B:$X,15,FALSE))</f>
        <v>0:なし</v>
      </c>
      <c r="T61" s="644"/>
      <c r="U61" s="645"/>
      <c r="V61" s="646" t="s">
        <v>251</v>
      </c>
      <c r="W61" s="647"/>
      <c r="X61" s="648"/>
      <c r="Y61" s="648"/>
      <c r="Z61" s="649" t="str">
        <f>IF($X61="","",VLOOKUP($B61,項目定義!$B:$X,18,FALSE))</f>
        <v/>
      </c>
      <c r="AA61" s="644"/>
      <c r="AB61" s="644"/>
      <c r="AC61" s="645"/>
      <c r="AD61" s="322"/>
      <c r="AE61" s="97"/>
      <c r="AF61" s="322"/>
      <c r="AG61" s="322"/>
      <c r="AH61" s="322"/>
      <c r="AI61" s="98"/>
      <c r="AJ61" s="98"/>
      <c r="AK61" s="322"/>
      <c r="AL61" s="322"/>
      <c r="AM61" s="322"/>
      <c r="AN61" s="322"/>
      <c r="AO61" s="322"/>
      <c r="AP61" s="322"/>
      <c r="AQ61" s="322"/>
      <c r="AR61" s="322"/>
      <c r="AS61" s="322"/>
      <c r="AT61" s="322"/>
      <c r="AU61" s="322"/>
      <c r="AV61" s="322"/>
      <c r="AW61" s="322"/>
      <c r="AX61" s="322"/>
      <c r="AY61" s="322"/>
      <c r="AZ61" s="322"/>
      <c r="BA61" s="322"/>
      <c r="BB61" s="322"/>
      <c r="BC61" s="322"/>
      <c r="BD61" s="322"/>
      <c r="BE61" s="322"/>
      <c r="BF61" s="322"/>
      <c r="BG61" s="322"/>
      <c r="BH61" s="322"/>
      <c r="BI61" s="99"/>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c r="CI61" s="765"/>
      <c r="CJ61" s="765"/>
      <c r="CK61" s="765"/>
      <c r="CL61" s="765"/>
      <c r="CM61" s="765"/>
      <c r="CN61" s="765"/>
      <c r="CO61" s="765"/>
      <c r="CP61" s="765"/>
      <c r="CQ61" s="765"/>
      <c r="CR61" s="765"/>
    </row>
    <row r="62" spans="1:96" s="24" customFormat="1" ht="13.5" customHeight="1" x14ac:dyDescent="0.2">
      <c r="A62" s="114" t="s">
        <v>125</v>
      </c>
      <c r="B62" s="813" t="s">
        <v>492</v>
      </c>
      <c r="C62" s="746"/>
      <c r="D62" s="746"/>
      <c r="E62" s="746"/>
      <c r="F62" s="746"/>
      <c r="G62" s="746"/>
      <c r="H62" s="814" t="str">
        <f>IF(ISERROR(VLOOKUP($B62,項目定義!$B:$X,8,FALSE)),"",VLOOKUP($B62,項目定義!$B:$X,8,FALSE))</f>
        <v/>
      </c>
      <c r="I62" s="815"/>
      <c r="J62" s="815"/>
      <c r="K62" s="815"/>
      <c r="L62" s="815"/>
      <c r="M62" s="816"/>
      <c r="N62" s="827" t="str">
        <f>IF($H62="","",VLOOKUP($B62,項目定義!$B:$X,12,FALSE))</f>
        <v/>
      </c>
      <c r="O62" s="642"/>
      <c r="P62" s="643" t="str">
        <f>IF($H62="","",VLOOKUP($B62,項目定義!$B:$X,16,FALSE))</f>
        <v/>
      </c>
      <c r="Q62" s="644"/>
      <c r="R62" s="644"/>
      <c r="S62" s="643" t="str">
        <f>IF($H62="","",VLOOKUP($B62,項目定義!$B:$X,15,FALSE))</f>
        <v/>
      </c>
      <c r="T62" s="644"/>
      <c r="U62" s="645"/>
      <c r="V62" s="646"/>
      <c r="W62" s="647"/>
      <c r="X62" s="648"/>
      <c r="Y62" s="648"/>
      <c r="Z62" s="649" t="str">
        <f>IF($X62="","",VLOOKUP($B62,項目定義!$B:$X,18,FALSE))</f>
        <v/>
      </c>
      <c r="AA62" s="644"/>
      <c r="AB62" s="644"/>
      <c r="AC62" s="645"/>
      <c r="AD62" s="322"/>
      <c r="AE62" s="97"/>
      <c r="AF62" s="322"/>
      <c r="AG62" s="322"/>
      <c r="AH62" s="322"/>
      <c r="AI62" s="98"/>
      <c r="AJ62" s="98"/>
      <c r="AK62" s="322"/>
      <c r="AL62" s="322"/>
      <c r="AM62" s="322"/>
      <c r="AN62" s="322"/>
      <c r="AO62" s="322"/>
      <c r="AP62" s="322"/>
      <c r="AQ62" s="322"/>
      <c r="AR62" s="322"/>
      <c r="AS62" s="322"/>
      <c r="AT62" s="322"/>
      <c r="AU62" s="322"/>
      <c r="AV62" s="322"/>
      <c r="AW62" s="322"/>
      <c r="AX62" s="322"/>
      <c r="AY62" s="322"/>
      <c r="AZ62" s="322"/>
      <c r="BA62" s="322"/>
      <c r="BB62" s="322"/>
      <c r="BC62" s="322"/>
      <c r="BD62" s="322"/>
      <c r="BE62" s="322"/>
      <c r="BF62" s="322"/>
      <c r="BG62" s="322"/>
      <c r="BH62" s="322"/>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c r="CI62" s="765"/>
      <c r="CJ62" s="765"/>
      <c r="CK62" s="765"/>
      <c r="CL62" s="765"/>
      <c r="CM62" s="765"/>
      <c r="CN62" s="765"/>
      <c r="CO62" s="765"/>
      <c r="CP62" s="765"/>
      <c r="CQ62" s="765"/>
      <c r="CR62" s="765"/>
    </row>
    <row r="63" spans="1:96" s="24" customFormat="1" ht="13.5" customHeight="1" x14ac:dyDescent="0.2">
      <c r="A63" s="114" t="s">
        <v>126</v>
      </c>
      <c r="B63" s="813" t="s">
        <v>493</v>
      </c>
      <c r="C63" s="746"/>
      <c r="D63" s="746"/>
      <c r="E63" s="746"/>
      <c r="F63" s="746"/>
      <c r="G63" s="746"/>
      <c r="H63" s="814" t="str">
        <f>IF(ISERROR(VLOOKUP($B63,項目定義!$B:$X,8,FALSE)),"",VLOOKUP($B63,項目定義!$B:$X,8,FALSE))</f>
        <v/>
      </c>
      <c r="I63" s="815"/>
      <c r="J63" s="815"/>
      <c r="K63" s="815"/>
      <c r="L63" s="815"/>
      <c r="M63" s="816"/>
      <c r="N63" s="827" t="str">
        <f>IF($H63="","",VLOOKUP($B63,項目定義!$B:$X,12,FALSE))</f>
        <v/>
      </c>
      <c r="O63" s="642"/>
      <c r="P63" s="643" t="str">
        <f>IF($H63="","",VLOOKUP($B63,項目定義!$B:$X,16,FALSE))</f>
        <v/>
      </c>
      <c r="Q63" s="644"/>
      <c r="R63" s="644"/>
      <c r="S63" s="643" t="str">
        <f>IF($H63="","",VLOOKUP($B63,項目定義!$B:$X,15,FALSE))</f>
        <v/>
      </c>
      <c r="T63" s="644"/>
      <c r="U63" s="645"/>
      <c r="V63" s="646"/>
      <c r="W63" s="647"/>
      <c r="X63" s="648"/>
      <c r="Y63" s="648"/>
      <c r="Z63" s="649" t="str">
        <f>IF($X63="","",VLOOKUP($B63,項目定義!$B:$X,18,FALSE))</f>
        <v/>
      </c>
      <c r="AA63" s="644"/>
      <c r="AB63" s="644"/>
      <c r="AC63" s="645"/>
      <c r="AD63" s="322"/>
      <c r="AE63" s="97"/>
      <c r="AF63" s="322"/>
      <c r="AG63" s="322"/>
      <c r="AH63" s="322"/>
      <c r="AI63" s="98"/>
      <c r="AJ63" s="98"/>
      <c r="AK63" s="322"/>
      <c r="AL63" s="322"/>
      <c r="AM63" s="322"/>
      <c r="AN63" s="322"/>
      <c r="AO63" s="322"/>
      <c r="AP63" s="322"/>
      <c r="AQ63" s="322"/>
      <c r="AR63" s="322"/>
      <c r="AS63" s="322"/>
      <c r="AT63" s="322"/>
      <c r="AU63" s="322"/>
      <c r="AV63" s="322"/>
      <c r="AW63" s="322"/>
      <c r="AX63" s="322"/>
      <c r="AY63" s="322"/>
      <c r="AZ63" s="322"/>
      <c r="BA63" s="322"/>
      <c r="BB63" s="322"/>
      <c r="BC63" s="322"/>
      <c r="BD63" s="322"/>
      <c r="BE63" s="322"/>
      <c r="BF63" s="322"/>
      <c r="BG63" s="322"/>
      <c r="BH63" s="322"/>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c r="CI63" s="765"/>
      <c r="CJ63" s="765"/>
      <c r="CK63" s="765"/>
      <c r="CL63" s="765"/>
      <c r="CM63" s="765"/>
      <c r="CN63" s="765"/>
      <c r="CO63" s="765"/>
      <c r="CP63" s="765"/>
      <c r="CQ63" s="765"/>
      <c r="CR63" s="765"/>
    </row>
    <row r="64" spans="1:96" s="24" customFormat="1" ht="13.5" customHeight="1" x14ac:dyDescent="0.2">
      <c r="A64" s="114" t="s">
        <v>127</v>
      </c>
      <c r="B64" s="813" t="s">
        <v>496</v>
      </c>
      <c r="C64" s="746"/>
      <c r="D64" s="746"/>
      <c r="E64" s="746"/>
      <c r="F64" s="746"/>
      <c r="G64" s="746"/>
      <c r="H64" s="814" t="str">
        <f>IF(ISERROR(VLOOKUP($B64,項目定義!$B:$X,8,FALSE)),"",VLOOKUP($B64,項目定義!$B:$X,8,FALSE))</f>
        <v/>
      </c>
      <c r="I64" s="815"/>
      <c r="J64" s="815"/>
      <c r="K64" s="815"/>
      <c r="L64" s="815"/>
      <c r="M64" s="816"/>
      <c r="N64" s="827" t="str">
        <f>IF($H64="","",VLOOKUP($B64,項目定義!$B:$X,12,FALSE))</f>
        <v/>
      </c>
      <c r="O64" s="642"/>
      <c r="P64" s="643" t="str">
        <f>IF($H64="","",VLOOKUP($B64,項目定義!$B:$X,16,FALSE))</f>
        <v/>
      </c>
      <c r="Q64" s="644"/>
      <c r="R64" s="644"/>
      <c r="S64" s="643" t="str">
        <f>IF($H64="","",VLOOKUP($B64,項目定義!$B:$X,15,FALSE))</f>
        <v/>
      </c>
      <c r="T64" s="644"/>
      <c r="U64" s="645"/>
      <c r="V64" s="646"/>
      <c r="W64" s="647"/>
      <c r="X64" s="648" t="s">
        <v>30</v>
      </c>
      <c r="Y64" s="648"/>
      <c r="Z64" s="649" t="e">
        <f>IF($X64="","",VLOOKUP($B64,項目定義!$B:$X,18,FALSE))</f>
        <v>#N/A</v>
      </c>
      <c r="AA64" s="644"/>
      <c r="AB64" s="644"/>
      <c r="AC64" s="645"/>
      <c r="AD64" s="322"/>
      <c r="AE64" s="97"/>
      <c r="AF64" s="322"/>
      <c r="AG64" s="322"/>
      <c r="AH64" s="322"/>
      <c r="AI64" s="98"/>
      <c r="AJ64" s="98"/>
      <c r="AK64" s="322"/>
      <c r="AL64" s="322"/>
      <c r="AM64" s="322"/>
      <c r="AN64" s="322"/>
      <c r="AO64" s="322"/>
      <c r="AP64" s="322"/>
      <c r="AQ64" s="322"/>
      <c r="AR64" s="322"/>
      <c r="AS64" s="322"/>
      <c r="AT64" s="322"/>
      <c r="AU64" s="322"/>
      <c r="AV64" s="322"/>
      <c r="AW64" s="322"/>
      <c r="AX64" s="322"/>
      <c r="AY64" s="322"/>
      <c r="AZ64" s="322"/>
      <c r="BA64" s="322"/>
      <c r="BB64" s="322"/>
      <c r="BC64" s="322"/>
      <c r="BD64" s="322"/>
      <c r="BE64" s="322"/>
      <c r="BF64" s="322"/>
      <c r="BG64" s="322"/>
      <c r="BH64" s="322"/>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c r="CI64" s="765"/>
      <c r="CJ64" s="765"/>
      <c r="CK64" s="765"/>
      <c r="CL64" s="765"/>
      <c r="CM64" s="765"/>
      <c r="CN64" s="765"/>
      <c r="CO64" s="765"/>
      <c r="CP64" s="765"/>
      <c r="CQ64" s="765"/>
      <c r="CR64" s="765"/>
    </row>
    <row r="65" spans="1:96" s="24" customFormat="1" ht="13.5" customHeight="1" x14ac:dyDescent="0.2">
      <c r="A65" s="114"/>
      <c r="B65" s="813"/>
      <c r="C65" s="746"/>
      <c r="D65" s="746"/>
      <c r="E65" s="746"/>
      <c r="F65" s="746"/>
      <c r="G65" s="746"/>
      <c r="H65" s="814" t="str">
        <f>IF(ISERROR(VLOOKUP($B65,項目定義!$B:$X,8,FALSE)),"",VLOOKUP($B65,項目定義!$B:$X,8,FALSE))</f>
        <v/>
      </c>
      <c r="I65" s="815"/>
      <c r="J65" s="815"/>
      <c r="K65" s="815"/>
      <c r="L65" s="815"/>
      <c r="M65" s="816"/>
      <c r="N65" s="827" t="str">
        <f>IF($H65="","",VLOOKUP($B65,項目定義!$B:$X,12,FALSE))</f>
        <v/>
      </c>
      <c r="O65" s="642"/>
      <c r="P65" s="643" t="str">
        <f>IF($H65="","",VLOOKUP($B65,項目定義!$B:$X,16,FALSE))</f>
        <v/>
      </c>
      <c r="Q65" s="644"/>
      <c r="R65" s="644"/>
      <c r="S65" s="643" t="str">
        <f>IF($H65="","",VLOOKUP($B65,項目定義!$B:$X,15,FALSE))</f>
        <v/>
      </c>
      <c r="T65" s="644"/>
      <c r="U65" s="645"/>
      <c r="V65" s="646"/>
      <c r="W65" s="647"/>
      <c r="X65" s="648"/>
      <c r="Y65" s="648"/>
      <c r="Z65" s="649" t="str">
        <f>IF($X65="","",VLOOKUP($B65,項目定義!$B:$X,18,FALSE))</f>
        <v/>
      </c>
      <c r="AA65" s="644"/>
      <c r="AB65" s="644"/>
      <c r="AC65" s="645"/>
      <c r="AD65" s="322"/>
      <c r="AE65" s="97"/>
      <c r="AF65" s="322"/>
      <c r="AG65" s="322"/>
      <c r="AH65" s="322"/>
      <c r="AI65" s="98"/>
      <c r="AJ65" s="98"/>
      <c r="AK65" s="322"/>
      <c r="AL65" s="322"/>
      <c r="AM65" s="322"/>
      <c r="AN65" s="322"/>
      <c r="AO65" s="322"/>
      <c r="AP65" s="322"/>
      <c r="AQ65" s="322"/>
      <c r="AR65" s="322"/>
      <c r="AS65" s="322"/>
      <c r="AT65" s="322"/>
      <c r="AU65" s="322"/>
      <c r="AV65" s="322"/>
      <c r="AW65" s="322"/>
      <c r="AX65" s="322"/>
      <c r="AY65" s="322"/>
      <c r="AZ65" s="322"/>
      <c r="BA65" s="322"/>
      <c r="BB65" s="322"/>
      <c r="BC65" s="322"/>
      <c r="BD65" s="322"/>
      <c r="BE65" s="322"/>
      <c r="BF65" s="322"/>
      <c r="BG65" s="322"/>
      <c r="BH65" s="322"/>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c r="CI65" s="765"/>
      <c r="CJ65" s="765"/>
      <c r="CK65" s="765"/>
      <c r="CL65" s="765"/>
      <c r="CM65" s="765"/>
      <c r="CN65" s="765"/>
      <c r="CO65" s="765"/>
      <c r="CP65" s="765"/>
      <c r="CQ65" s="765"/>
      <c r="CR65" s="765"/>
    </row>
    <row r="66" spans="1:96" s="24" customFormat="1" ht="13.5" customHeight="1" x14ac:dyDescent="0.2">
      <c r="A66" s="114"/>
      <c r="B66" s="813"/>
      <c r="C66" s="746"/>
      <c r="D66" s="746"/>
      <c r="E66" s="746"/>
      <c r="F66" s="746"/>
      <c r="G66" s="746"/>
      <c r="H66" s="814" t="str">
        <f>IF(ISERROR(VLOOKUP($B66,項目定義!$B:$X,8,FALSE)),"",VLOOKUP($B66,項目定義!$B:$X,8,FALSE))</f>
        <v/>
      </c>
      <c r="I66" s="815"/>
      <c r="J66" s="815"/>
      <c r="K66" s="815"/>
      <c r="L66" s="815"/>
      <c r="M66" s="816"/>
      <c r="N66" s="827" t="str">
        <f>IF($H66="","",VLOOKUP($B66,項目定義!$B:$X,12,FALSE))</f>
        <v/>
      </c>
      <c r="O66" s="642"/>
      <c r="P66" s="643" t="str">
        <f>IF($H66="","",VLOOKUP($B66,項目定義!$B:$X,16,FALSE))</f>
        <v/>
      </c>
      <c r="Q66" s="644"/>
      <c r="R66" s="644"/>
      <c r="S66" s="643" t="str">
        <f>IF($H66="","",VLOOKUP($B66,項目定義!$B:$X,15,FALSE))</f>
        <v/>
      </c>
      <c r="T66" s="644"/>
      <c r="U66" s="645"/>
      <c r="V66" s="646"/>
      <c r="W66" s="647"/>
      <c r="X66" s="648"/>
      <c r="Y66" s="648"/>
      <c r="Z66" s="649" t="str">
        <f>IF($X66="","",VLOOKUP($B66,項目定義!$B:$X,18,FALSE))</f>
        <v/>
      </c>
      <c r="AA66" s="644"/>
      <c r="AB66" s="644"/>
      <c r="AC66" s="645"/>
      <c r="AD66" s="322"/>
      <c r="AE66" s="97"/>
      <c r="AF66" s="322"/>
      <c r="AG66" s="322"/>
      <c r="AH66" s="322"/>
      <c r="AI66" s="98"/>
      <c r="AJ66" s="98"/>
      <c r="AK66" s="322"/>
      <c r="AL66" s="322"/>
      <c r="AM66" s="322"/>
      <c r="AN66" s="322"/>
      <c r="AO66" s="322"/>
      <c r="AP66" s="322"/>
      <c r="AQ66" s="322"/>
      <c r="AR66" s="322"/>
      <c r="AS66" s="322"/>
      <c r="AT66" s="322"/>
      <c r="AU66" s="322"/>
      <c r="AV66" s="322"/>
      <c r="AW66" s="322"/>
      <c r="AX66" s="322"/>
      <c r="AY66" s="322"/>
      <c r="AZ66" s="322"/>
      <c r="BA66" s="322"/>
      <c r="BB66" s="322"/>
      <c r="BC66" s="322"/>
      <c r="BD66" s="322"/>
      <c r="BE66" s="322"/>
      <c r="BF66" s="322"/>
      <c r="BG66" s="322"/>
      <c r="BH66" s="322"/>
      <c r="BI66" s="99"/>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c r="CI66" s="765"/>
      <c r="CJ66" s="765"/>
      <c r="CK66" s="765"/>
      <c r="CL66" s="765"/>
      <c r="CM66" s="765"/>
      <c r="CN66" s="765"/>
      <c r="CO66" s="765"/>
      <c r="CP66" s="765"/>
      <c r="CQ66" s="765"/>
      <c r="CR66" s="765"/>
    </row>
    <row r="67" spans="1:96" s="24" customFormat="1" ht="13.5" customHeight="1" x14ac:dyDescent="0.2">
      <c r="A67" s="114"/>
      <c r="B67" s="813"/>
      <c r="C67" s="746"/>
      <c r="D67" s="746"/>
      <c r="E67" s="746"/>
      <c r="F67" s="746"/>
      <c r="G67" s="746"/>
      <c r="H67" s="814" t="str">
        <f>IF(ISERROR(VLOOKUP($B67,項目定義!$B:$X,8,FALSE)),"",VLOOKUP($B67,項目定義!$B:$X,8,FALSE))</f>
        <v/>
      </c>
      <c r="I67" s="815"/>
      <c r="J67" s="815"/>
      <c r="K67" s="815"/>
      <c r="L67" s="815"/>
      <c r="M67" s="816"/>
      <c r="N67" s="827" t="str">
        <f>IF($H67="","",VLOOKUP($B67,項目定義!$B:$X,12,FALSE))</f>
        <v/>
      </c>
      <c r="O67" s="642"/>
      <c r="P67" s="643" t="str">
        <f>IF($H67="","",VLOOKUP($B67,項目定義!$B:$X,16,FALSE))</f>
        <v/>
      </c>
      <c r="Q67" s="644"/>
      <c r="R67" s="644"/>
      <c r="S67" s="643" t="str">
        <f>IF($H67="","",VLOOKUP($B67,項目定義!$B:$X,15,FALSE))</f>
        <v/>
      </c>
      <c r="T67" s="644"/>
      <c r="U67" s="645"/>
      <c r="V67" s="646"/>
      <c r="W67" s="647"/>
      <c r="X67" s="648"/>
      <c r="Y67" s="648"/>
      <c r="Z67" s="649" t="str">
        <f>IF($X67="","",VLOOKUP($B67,項目定義!$B:$X,18,FALSE))</f>
        <v/>
      </c>
      <c r="AA67" s="644"/>
      <c r="AB67" s="644"/>
      <c r="AC67" s="645"/>
      <c r="AD67" s="322"/>
      <c r="AE67" s="97"/>
      <c r="AF67" s="322"/>
      <c r="AG67" s="322"/>
      <c r="AH67" s="322"/>
      <c r="AI67" s="98"/>
      <c r="AJ67" s="98"/>
      <c r="AK67" s="322"/>
      <c r="AL67" s="322"/>
      <c r="AM67" s="322"/>
      <c r="AN67" s="322"/>
      <c r="AO67" s="322"/>
      <c r="AP67" s="322"/>
      <c r="AQ67" s="322"/>
      <c r="AR67" s="322"/>
      <c r="AS67" s="322"/>
      <c r="AT67" s="322"/>
      <c r="AU67" s="322"/>
      <c r="AV67" s="322"/>
      <c r="AW67" s="322"/>
      <c r="AX67" s="322"/>
      <c r="AY67" s="322"/>
      <c r="AZ67" s="322"/>
      <c r="BA67" s="322"/>
      <c r="BB67" s="322"/>
      <c r="BC67" s="322"/>
      <c r="BD67" s="322"/>
      <c r="BE67" s="322"/>
      <c r="BF67" s="322"/>
      <c r="BG67" s="322"/>
      <c r="BH67" s="322"/>
      <c r="BI67" s="99"/>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c r="CI67" s="765"/>
      <c r="CJ67" s="765"/>
      <c r="CK67" s="765"/>
      <c r="CL67" s="765"/>
      <c r="CM67" s="765"/>
      <c r="CN67" s="765"/>
      <c r="CO67" s="765"/>
      <c r="CP67" s="765"/>
      <c r="CQ67" s="765"/>
      <c r="CR67" s="765"/>
    </row>
    <row r="68" spans="1:96" s="24" customFormat="1" ht="13.5" customHeight="1" x14ac:dyDescent="0.2">
      <c r="A68" s="114"/>
      <c r="B68" s="813"/>
      <c r="C68" s="746"/>
      <c r="D68" s="746"/>
      <c r="E68" s="746"/>
      <c r="F68" s="746"/>
      <c r="G68" s="746"/>
      <c r="H68" s="814" t="str">
        <f>IF(ISERROR(VLOOKUP($B68,項目定義!$B:$X,8,FALSE)),"",VLOOKUP($B68,項目定義!$B:$X,8,FALSE))</f>
        <v/>
      </c>
      <c r="I68" s="815"/>
      <c r="J68" s="815"/>
      <c r="K68" s="815"/>
      <c r="L68" s="815"/>
      <c r="M68" s="816"/>
      <c r="N68" s="827" t="str">
        <f>IF($H68="","",VLOOKUP($B68,項目定義!$B:$X,12,FALSE))</f>
        <v/>
      </c>
      <c r="O68" s="642"/>
      <c r="P68" s="643" t="str">
        <f>IF($H68="","",VLOOKUP($B68,項目定義!$B:$X,16,FALSE))</f>
        <v/>
      </c>
      <c r="Q68" s="644"/>
      <c r="R68" s="644"/>
      <c r="S68" s="643" t="str">
        <f>IF($H68="","",VLOOKUP($B68,項目定義!$B:$X,15,FALSE))</f>
        <v/>
      </c>
      <c r="T68" s="644"/>
      <c r="U68" s="645"/>
      <c r="V68" s="646"/>
      <c r="W68" s="647"/>
      <c r="X68" s="648"/>
      <c r="Y68" s="648"/>
      <c r="Z68" s="649" t="str">
        <f>IF($X68="","",VLOOKUP($B68,項目定義!$B:$X,18,FALSE))</f>
        <v/>
      </c>
      <c r="AA68" s="644"/>
      <c r="AB68" s="644"/>
      <c r="AC68" s="645"/>
      <c r="AD68" s="322"/>
      <c r="AE68" s="97"/>
      <c r="AF68" s="322"/>
      <c r="AG68" s="322"/>
      <c r="AH68" s="322"/>
      <c r="AI68" s="98"/>
      <c r="AJ68" s="98"/>
      <c r="AK68" s="322"/>
      <c r="AL68" s="322"/>
      <c r="AM68" s="322"/>
      <c r="AN68" s="322"/>
      <c r="AO68" s="322"/>
      <c r="AP68" s="322"/>
      <c r="AQ68" s="322"/>
      <c r="AR68" s="322"/>
      <c r="AS68" s="322"/>
      <c r="AT68" s="322"/>
      <c r="AU68" s="322"/>
      <c r="AV68" s="322"/>
      <c r="AW68" s="322"/>
      <c r="AX68" s="322"/>
      <c r="AY68" s="322"/>
      <c r="AZ68" s="322"/>
      <c r="BA68" s="322"/>
      <c r="BB68" s="322"/>
      <c r="BC68" s="322"/>
      <c r="BD68" s="322"/>
      <c r="BE68" s="322"/>
      <c r="BF68" s="322"/>
      <c r="BG68" s="322"/>
      <c r="BH68" s="322"/>
      <c r="BI68" s="99"/>
      <c r="BK68" s="765"/>
      <c r="BL68" s="765"/>
      <c r="BM68" s="765"/>
      <c r="BN68" s="765"/>
      <c r="BO68" s="765"/>
      <c r="BP68" s="765"/>
      <c r="BQ68" s="765"/>
      <c r="BR68" s="765"/>
      <c r="BS68" s="765"/>
      <c r="BT68" s="765"/>
      <c r="BU68" s="765"/>
      <c r="BV68" s="765"/>
      <c r="BW68" s="765"/>
      <c r="BX68" s="765"/>
      <c r="BY68" s="765"/>
      <c r="BZ68" s="765"/>
      <c r="CA68" s="765"/>
      <c r="CB68" s="765"/>
      <c r="CC68" s="765"/>
      <c r="CD68" s="765"/>
      <c r="CE68" s="765"/>
      <c r="CF68" s="765"/>
      <c r="CG68" s="765"/>
      <c r="CH68" s="765"/>
      <c r="CI68" s="765"/>
      <c r="CJ68" s="765"/>
      <c r="CK68" s="765"/>
      <c r="CL68" s="765"/>
      <c r="CM68" s="765"/>
      <c r="CN68" s="765"/>
      <c r="CO68" s="765"/>
      <c r="CP68" s="765"/>
      <c r="CQ68" s="765"/>
      <c r="CR68" s="765"/>
    </row>
    <row r="69" spans="1:96" s="24" customFormat="1" ht="13.5" customHeight="1" x14ac:dyDescent="0.2">
      <c r="A69" s="114"/>
      <c r="B69" s="813"/>
      <c r="C69" s="746"/>
      <c r="D69" s="746"/>
      <c r="E69" s="746"/>
      <c r="F69" s="746"/>
      <c r="G69" s="746"/>
      <c r="H69" s="814" t="str">
        <f>IF(ISERROR(VLOOKUP($B69,項目定義!$B:$X,8,FALSE)),"",VLOOKUP($B69,項目定義!$B:$X,8,FALSE))</f>
        <v/>
      </c>
      <c r="I69" s="815"/>
      <c r="J69" s="815"/>
      <c r="K69" s="815"/>
      <c r="L69" s="815"/>
      <c r="M69" s="816"/>
      <c r="N69" s="827" t="str">
        <f>IF($H69="","",VLOOKUP($B69,項目定義!$B:$X,12,FALSE))</f>
        <v/>
      </c>
      <c r="O69" s="642"/>
      <c r="P69" s="643" t="str">
        <f>IF($H69="","",VLOOKUP($B69,項目定義!$B:$X,16,FALSE))</f>
        <v/>
      </c>
      <c r="Q69" s="644"/>
      <c r="R69" s="644"/>
      <c r="S69" s="643" t="str">
        <f>IF($H69="","",VLOOKUP($B69,項目定義!$B:$X,15,FALSE))</f>
        <v/>
      </c>
      <c r="T69" s="644"/>
      <c r="U69" s="645"/>
      <c r="V69" s="646"/>
      <c r="W69" s="647"/>
      <c r="X69" s="648"/>
      <c r="Y69" s="648"/>
      <c r="Z69" s="649" t="str">
        <f>IF($X69="","",VLOOKUP($B69,項目定義!$B:$X,18,FALSE))</f>
        <v/>
      </c>
      <c r="AA69" s="644"/>
      <c r="AB69" s="644"/>
      <c r="AC69" s="645"/>
      <c r="AD69" s="322"/>
      <c r="AE69" s="97"/>
      <c r="AF69" s="322"/>
      <c r="AG69" s="322"/>
      <c r="AH69" s="322"/>
      <c r="AI69" s="98"/>
      <c r="AJ69" s="98"/>
      <c r="AK69" s="322"/>
      <c r="AL69" s="322"/>
      <c r="AM69" s="322"/>
      <c r="AN69" s="322"/>
      <c r="AO69" s="322"/>
      <c r="AP69" s="322"/>
      <c r="AQ69" s="322"/>
      <c r="AR69" s="322"/>
      <c r="AS69" s="322"/>
      <c r="AT69" s="322"/>
      <c r="AU69" s="322"/>
      <c r="AV69" s="322"/>
      <c r="AW69" s="322"/>
      <c r="AX69" s="322"/>
      <c r="AY69" s="322"/>
      <c r="AZ69" s="322"/>
      <c r="BA69" s="322"/>
      <c r="BB69" s="322"/>
      <c r="BC69" s="322"/>
      <c r="BD69" s="322"/>
      <c r="BE69" s="322"/>
      <c r="BF69" s="322"/>
      <c r="BG69" s="322"/>
      <c r="BH69" s="322"/>
      <c r="BI69" s="99"/>
      <c r="BK69" s="765"/>
      <c r="BL69" s="765"/>
      <c r="BM69" s="765"/>
      <c r="BN69" s="765"/>
      <c r="BO69" s="765"/>
      <c r="BP69" s="765"/>
      <c r="BQ69" s="765"/>
      <c r="BR69" s="765"/>
      <c r="BS69" s="765"/>
      <c r="BT69" s="765"/>
      <c r="BU69" s="765"/>
      <c r="BV69" s="765"/>
      <c r="BW69" s="765"/>
      <c r="BX69" s="765"/>
      <c r="BY69" s="765"/>
      <c r="BZ69" s="765"/>
      <c r="CA69" s="765"/>
      <c r="CB69" s="765"/>
      <c r="CC69" s="765"/>
      <c r="CD69" s="765"/>
      <c r="CE69" s="765"/>
      <c r="CF69" s="765"/>
      <c r="CG69" s="765"/>
      <c r="CH69" s="765"/>
      <c r="CI69" s="765"/>
      <c r="CJ69" s="765"/>
      <c r="CK69" s="765"/>
      <c r="CL69" s="765"/>
      <c r="CM69" s="765"/>
      <c r="CN69" s="765"/>
      <c r="CO69" s="765"/>
      <c r="CP69" s="765"/>
      <c r="CQ69" s="765"/>
      <c r="CR69" s="765"/>
    </row>
    <row r="70" spans="1:96" s="24" customFormat="1" ht="13.5" customHeight="1" x14ac:dyDescent="0.2">
      <c r="A70" s="114"/>
      <c r="B70" s="813"/>
      <c r="C70" s="746"/>
      <c r="D70" s="746"/>
      <c r="E70" s="746"/>
      <c r="F70" s="746"/>
      <c r="G70" s="746"/>
      <c r="H70" s="814" t="str">
        <f>IF(ISERROR(VLOOKUP($B70,項目定義!$B:$X,8,FALSE)),"",VLOOKUP($B70,項目定義!$B:$X,8,FALSE))</f>
        <v/>
      </c>
      <c r="I70" s="815"/>
      <c r="J70" s="815"/>
      <c r="K70" s="815"/>
      <c r="L70" s="815"/>
      <c r="M70" s="816"/>
      <c r="N70" s="827" t="str">
        <f>IF($H70="","",VLOOKUP($B70,項目定義!$B:$X,12,FALSE))</f>
        <v/>
      </c>
      <c r="O70" s="642"/>
      <c r="P70" s="643" t="str">
        <f>IF($H70="","",VLOOKUP($B70,項目定義!$B:$X,16,FALSE))</f>
        <v/>
      </c>
      <c r="Q70" s="644"/>
      <c r="R70" s="644"/>
      <c r="S70" s="643" t="str">
        <f>IF($H70="","",VLOOKUP($B70,項目定義!$B:$X,15,FALSE))</f>
        <v/>
      </c>
      <c r="T70" s="644"/>
      <c r="U70" s="645"/>
      <c r="V70" s="646"/>
      <c r="W70" s="647"/>
      <c r="X70" s="648"/>
      <c r="Y70" s="648"/>
      <c r="Z70" s="649" t="str">
        <f>IF($X70="","",VLOOKUP($B70,項目定義!$B:$X,18,FALSE))</f>
        <v/>
      </c>
      <c r="AA70" s="644"/>
      <c r="AB70" s="644"/>
      <c r="AC70" s="645"/>
      <c r="AD70" s="322"/>
      <c r="AE70" s="97"/>
      <c r="AF70" s="322"/>
      <c r="AG70" s="322"/>
      <c r="AH70" s="322"/>
      <c r="AI70" s="98"/>
      <c r="AJ70" s="98"/>
      <c r="AK70" s="322"/>
      <c r="AL70" s="322"/>
      <c r="AM70" s="322"/>
      <c r="AN70" s="322"/>
      <c r="AO70" s="322"/>
      <c r="AP70" s="322"/>
      <c r="AQ70" s="322"/>
      <c r="AR70" s="322"/>
      <c r="AS70" s="322"/>
      <c r="AT70" s="322"/>
      <c r="AU70" s="322"/>
      <c r="AV70" s="322"/>
      <c r="AW70" s="322"/>
      <c r="AX70" s="322"/>
      <c r="AY70" s="322"/>
      <c r="AZ70" s="322"/>
      <c r="BA70" s="322"/>
      <c r="BB70" s="322"/>
      <c r="BC70" s="322"/>
      <c r="BD70" s="322"/>
      <c r="BE70" s="322"/>
      <c r="BF70" s="322"/>
      <c r="BG70" s="322"/>
      <c r="BH70" s="322"/>
      <c r="BI70" s="99"/>
      <c r="BK70" s="765"/>
      <c r="BL70" s="765"/>
      <c r="BM70" s="765"/>
      <c r="BN70" s="765"/>
      <c r="BO70" s="765"/>
      <c r="BP70" s="765"/>
      <c r="BQ70" s="765"/>
      <c r="BR70" s="765"/>
      <c r="BS70" s="765"/>
      <c r="BT70" s="765"/>
      <c r="BU70" s="765"/>
      <c r="BV70" s="765"/>
      <c r="BW70" s="765"/>
      <c r="BX70" s="765"/>
      <c r="BY70" s="765"/>
      <c r="BZ70" s="765"/>
      <c r="CA70" s="765"/>
      <c r="CB70" s="765"/>
      <c r="CC70" s="765"/>
      <c r="CD70" s="765"/>
      <c r="CE70" s="765"/>
      <c r="CF70" s="765"/>
      <c r="CG70" s="765"/>
      <c r="CH70" s="765"/>
      <c r="CI70" s="765"/>
      <c r="CJ70" s="765"/>
      <c r="CK70" s="765"/>
      <c r="CL70" s="765"/>
      <c r="CM70" s="765"/>
      <c r="CN70" s="765"/>
      <c r="CO70" s="765"/>
      <c r="CP70" s="765"/>
      <c r="CQ70" s="765"/>
      <c r="CR70" s="765"/>
    </row>
    <row r="71" spans="1:96" s="24" customFormat="1" ht="13.5" customHeight="1" x14ac:dyDescent="0.2">
      <c r="A71" s="114"/>
      <c r="B71" s="813"/>
      <c r="C71" s="746"/>
      <c r="D71" s="746"/>
      <c r="E71" s="746"/>
      <c r="F71" s="746"/>
      <c r="G71" s="746"/>
      <c r="H71" s="814" t="str">
        <f>IF(ISERROR(VLOOKUP($B71,項目定義!$B:$X,8,FALSE)),"",VLOOKUP($B71,項目定義!$B:$X,8,FALSE))</f>
        <v/>
      </c>
      <c r="I71" s="815"/>
      <c r="J71" s="815"/>
      <c r="K71" s="815"/>
      <c r="L71" s="815"/>
      <c r="M71" s="816"/>
      <c r="N71" s="827" t="str">
        <f>IF($H71="","",VLOOKUP($B71,項目定義!$B:$X,12,FALSE))</f>
        <v/>
      </c>
      <c r="O71" s="642"/>
      <c r="P71" s="643" t="str">
        <f>IF($H71="","",VLOOKUP($B71,項目定義!$B:$X,16,FALSE))</f>
        <v/>
      </c>
      <c r="Q71" s="644"/>
      <c r="R71" s="644"/>
      <c r="S71" s="643" t="str">
        <f>IF($H71="","",VLOOKUP($B71,項目定義!$B:$X,15,FALSE))</f>
        <v/>
      </c>
      <c r="T71" s="644"/>
      <c r="U71" s="645"/>
      <c r="V71" s="646"/>
      <c r="W71" s="647"/>
      <c r="X71" s="648"/>
      <c r="Y71" s="648"/>
      <c r="Z71" s="649" t="str">
        <f>IF($X71="","",VLOOKUP($B71,項目定義!$B:$X,18,FALSE))</f>
        <v/>
      </c>
      <c r="AA71" s="644"/>
      <c r="AB71" s="644"/>
      <c r="AC71" s="645"/>
      <c r="AD71" s="322"/>
      <c r="AE71" s="97"/>
      <c r="AF71" s="322"/>
      <c r="AG71" s="322"/>
      <c r="AH71" s="322"/>
      <c r="AI71" s="98"/>
      <c r="AJ71" s="98"/>
      <c r="AK71" s="322"/>
      <c r="AL71" s="322"/>
      <c r="AM71" s="322"/>
      <c r="AN71" s="322"/>
      <c r="AO71" s="322"/>
      <c r="AP71" s="322"/>
      <c r="AQ71" s="322"/>
      <c r="AR71" s="322"/>
      <c r="AS71" s="322"/>
      <c r="AT71" s="322"/>
      <c r="AU71" s="322"/>
      <c r="AV71" s="322"/>
      <c r="AW71" s="322"/>
      <c r="AX71" s="322"/>
      <c r="AY71" s="322"/>
      <c r="AZ71" s="322"/>
      <c r="BA71" s="322"/>
      <c r="BB71" s="322"/>
      <c r="BC71" s="322"/>
      <c r="BD71" s="322"/>
      <c r="BE71" s="322"/>
      <c r="BF71" s="322"/>
      <c r="BG71" s="322"/>
      <c r="BH71" s="322"/>
      <c r="BI71" s="99"/>
      <c r="BK71" s="765"/>
      <c r="BL71" s="765"/>
      <c r="BM71" s="765"/>
      <c r="BN71" s="765"/>
      <c r="BO71" s="765"/>
      <c r="BP71" s="765"/>
      <c r="BQ71" s="765"/>
      <c r="BR71" s="765"/>
      <c r="BS71" s="765"/>
      <c r="BT71" s="765"/>
      <c r="BU71" s="765"/>
      <c r="BV71" s="765"/>
      <c r="BW71" s="765"/>
      <c r="BX71" s="765"/>
      <c r="BY71" s="765"/>
      <c r="BZ71" s="765"/>
      <c r="CA71" s="765"/>
      <c r="CB71" s="765"/>
      <c r="CC71" s="765"/>
      <c r="CD71" s="765"/>
      <c r="CE71" s="765"/>
      <c r="CF71" s="765"/>
      <c r="CG71" s="765"/>
      <c r="CH71" s="765"/>
      <c r="CI71" s="765"/>
      <c r="CJ71" s="765"/>
      <c r="CK71" s="765"/>
      <c r="CL71" s="765"/>
      <c r="CM71" s="765"/>
      <c r="CN71" s="765"/>
      <c r="CO71" s="765"/>
      <c r="CP71" s="765"/>
      <c r="CQ71" s="765"/>
      <c r="CR71" s="765"/>
    </row>
    <row r="72" spans="1:96" s="24" customFormat="1" ht="13.5" customHeight="1" x14ac:dyDescent="0.2">
      <c r="A72" s="114"/>
      <c r="B72" s="813"/>
      <c r="C72" s="746"/>
      <c r="D72" s="746"/>
      <c r="E72" s="746"/>
      <c r="F72" s="746"/>
      <c r="G72" s="746"/>
      <c r="H72" s="814" t="str">
        <f>IF(ISERROR(VLOOKUP($B72,項目定義!$B:$X,8,FALSE)),"",VLOOKUP($B72,項目定義!$B:$X,8,FALSE))</f>
        <v/>
      </c>
      <c r="I72" s="815"/>
      <c r="J72" s="815"/>
      <c r="K72" s="815"/>
      <c r="L72" s="815"/>
      <c r="M72" s="816"/>
      <c r="N72" s="827" t="str">
        <f>IF($H72="","",VLOOKUP($B72,項目定義!$B:$X,12,FALSE))</f>
        <v/>
      </c>
      <c r="O72" s="642"/>
      <c r="P72" s="643" t="str">
        <f>IF($H72="","",VLOOKUP($B72,項目定義!$B:$X,16,FALSE))</f>
        <v/>
      </c>
      <c r="Q72" s="644"/>
      <c r="R72" s="644"/>
      <c r="S72" s="643" t="str">
        <f>IF($H72="","",VLOOKUP($B72,項目定義!$B:$X,15,FALSE))</f>
        <v/>
      </c>
      <c r="T72" s="644"/>
      <c r="U72" s="645"/>
      <c r="V72" s="646"/>
      <c r="W72" s="647"/>
      <c r="X72" s="648"/>
      <c r="Y72" s="648"/>
      <c r="Z72" s="649" t="str">
        <f>IF($X72="","",VLOOKUP($B72,項目定義!$B:$X,18,FALSE))</f>
        <v/>
      </c>
      <c r="AA72" s="644"/>
      <c r="AB72" s="644"/>
      <c r="AC72" s="645"/>
      <c r="AD72" s="322"/>
      <c r="AE72" s="97"/>
      <c r="AF72" s="322"/>
      <c r="AG72" s="322"/>
      <c r="AH72" s="322"/>
      <c r="AI72" s="98"/>
      <c r="AJ72" s="98"/>
      <c r="AK72" s="322"/>
      <c r="AL72" s="322"/>
      <c r="AM72" s="322"/>
      <c r="AN72" s="322"/>
      <c r="AO72" s="322"/>
      <c r="AP72" s="322"/>
      <c r="AQ72" s="322"/>
      <c r="AR72" s="322"/>
      <c r="AS72" s="322"/>
      <c r="AT72" s="322"/>
      <c r="AU72" s="322"/>
      <c r="AV72" s="322"/>
      <c r="AW72" s="322"/>
      <c r="AX72" s="322"/>
      <c r="AY72" s="322"/>
      <c r="AZ72" s="322"/>
      <c r="BA72" s="322"/>
      <c r="BB72" s="322"/>
      <c r="BC72" s="322"/>
      <c r="BD72" s="322"/>
      <c r="BE72" s="322"/>
      <c r="BF72" s="322"/>
      <c r="BG72" s="322"/>
      <c r="BH72" s="322"/>
      <c r="BI72" s="99"/>
    </row>
    <row r="73" spans="1:96" ht="13.5" customHeight="1" x14ac:dyDescent="0.2">
      <c r="A73" s="114"/>
      <c r="B73" s="813"/>
      <c r="C73" s="746"/>
      <c r="D73" s="746"/>
      <c r="E73" s="746"/>
      <c r="F73" s="746"/>
      <c r="G73" s="746"/>
      <c r="H73" s="814" t="str">
        <f>IF(ISERROR(VLOOKUP($B73,項目定義!$B:$X,8,FALSE)),"",VLOOKUP($B73,項目定義!$B:$X,8,FALSE))</f>
        <v/>
      </c>
      <c r="I73" s="815"/>
      <c r="J73" s="815"/>
      <c r="K73" s="815"/>
      <c r="L73" s="815"/>
      <c r="M73" s="816"/>
      <c r="N73" s="827" t="str">
        <f>IF($H73="","",VLOOKUP($B73,項目定義!$B:$X,12,FALSE))</f>
        <v/>
      </c>
      <c r="O73" s="642"/>
      <c r="P73" s="643" t="str">
        <f>IF($H73="","",VLOOKUP($B73,項目定義!$B:$X,16,FALSE))</f>
        <v/>
      </c>
      <c r="Q73" s="644"/>
      <c r="R73" s="644"/>
      <c r="S73" s="643" t="str">
        <f>IF($H73="","",VLOOKUP($B73,項目定義!$B:$X,15,FALSE))</f>
        <v/>
      </c>
      <c r="T73" s="644"/>
      <c r="U73" s="645"/>
      <c r="V73" s="646"/>
      <c r="W73" s="647"/>
      <c r="X73" s="648"/>
      <c r="Y73" s="648"/>
      <c r="Z73" s="649" t="str">
        <f>IF($X73="","",VLOOKUP($B73,項目定義!$B:$X,18,FALSE))</f>
        <v/>
      </c>
      <c r="AA73" s="644"/>
      <c r="AB73" s="644"/>
      <c r="AC73" s="645"/>
      <c r="AD73" s="322"/>
      <c r="AE73" s="97"/>
      <c r="AF73" s="322"/>
      <c r="AG73" s="322"/>
      <c r="AH73" s="322"/>
      <c r="AI73" s="98"/>
      <c r="AJ73" s="98"/>
      <c r="AK73" s="322"/>
      <c r="AL73" s="322"/>
      <c r="AM73" s="322"/>
      <c r="AN73" s="322"/>
      <c r="AO73" s="322"/>
      <c r="AP73" s="322"/>
      <c r="AQ73" s="322"/>
      <c r="AR73" s="322"/>
      <c r="AS73" s="322"/>
      <c r="AT73" s="322"/>
      <c r="AU73" s="322"/>
      <c r="AV73" s="322"/>
      <c r="AW73" s="322"/>
      <c r="AX73" s="322"/>
      <c r="AY73" s="322"/>
      <c r="AZ73" s="322"/>
      <c r="BA73" s="322"/>
      <c r="BB73" s="322"/>
      <c r="BC73" s="322"/>
      <c r="BD73" s="322"/>
      <c r="BE73" s="322"/>
      <c r="BF73" s="322"/>
      <c r="BG73" s="322"/>
      <c r="BH73" s="322"/>
      <c r="BI73" s="99"/>
      <c r="BQ73" s="24"/>
      <c r="BR73" s="24"/>
      <c r="BS73" s="24"/>
      <c r="BT73" s="24"/>
      <c r="BU73" s="24"/>
      <c r="BV73" s="24"/>
      <c r="BW73" s="24"/>
      <c r="BX73" s="24"/>
      <c r="BY73" s="24"/>
      <c r="BZ73" s="24"/>
      <c r="CA73" s="24"/>
      <c r="CB73" s="24"/>
      <c r="CC73" s="24"/>
    </row>
    <row r="74" spans="1:96" s="24" customFormat="1" ht="13.5" customHeight="1" x14ac:dyDescent="0.2">
      <c r="A74" s="114"/>
      <c r="B74" s="650"/>
      <c r="C74" s="651"/>
      <c r="D74" s="651"/>
      <c r="E74" s="651"/>
      <c r="F74" s="651"/>
      <c r="G74" s="651"/>
      <c r="H74" s="835" t="str">
        <f>IF(ISERROR(VLOOKUP($B74,項目定義!$B:$X,8,FALSE)),"",VLOOKUP($B74,項目定義!$B:$X,8,FALSE))</f>
        <v/>
      </c>
      <c r="I74" s="836"/>
      <c r="J74" s="836"/>
      <c r="K74" s="836"/>
      <c r="L74" s="836"/>
      <c r="M74" s="837"/>
      <c r="N74" s="841" t="str">
        <f>IF($H74="","",VLOOKUP($B74,項目定義!$B:$X,12,FALSE))</f>
        <v/>
      </c>
      <c r="O74" s="656"/>
      <c r="P74" s="657" t="str">
        <f>IF($H74="","",VLOOKUP($B74,項目定義!$B:$X,16,FALSE))</f>
        <v/>
      </c>
      <c r="Q74" s="658"/>
      <c r="R74" s="658"/>
      <c r="S74" s="657" t="str">
        <f>IF($H74="","",VLOOKUP($B74,項目定義!$B:$X,15,FALSE))</f>
        <v/>
      </c>
      <c r="T74" s="658"/>
      <c r="U74" s="659"/>
      <c r="V74" s="660"/>
      <c r="W74" s="661"/>
      <c r="X74" s="662"/>
      <c r="Y74" s="662"/>
      <c r="Z74" s="663" t="str">
        <f>IF($X74="","",VLOOKUP($B74,項目定義!$B:$X,18,FALSE))</f>
        <v/>
      </c>
      <c r="AA74" s="658"/>
      <c r="AB74" s="658"/>
      <c r="AC74" s="659"/>
      <c r="AD74" s="322"/>
      <c r="AE74" s="97"/>
      <c r="AF74" s="322"/>
      <c r="AG74" s="322"/>
      <c r="AH74" s="322"/>
      <c r="AI74" s="98"/>
      <c r="AJ74" s="98"/>
      <c r="AK74" s="322"/>
      <c r="AL74" s="322"/>
      <c r="AM74" s="322"/>
      <c r="AN74" s="322"/>
      <c r="AO74" s="322"/>
      <c r="AP74" s="322"/>
      <c r="AQ74" s="322"/>
      <c r="AR74" s="322"/>
      <c r="AS74" s="322"/>
      <c r="AT74" s="322"/>
      <c r="AU74" s="322"/>
      <c r="AV74" s="322"/>
      <c r="AW74" s="322"/>
      <c r="AX74" s="322"/>
      <c r="AY74" s="322"/>
      <c r="AZ74" s="322"/>
      <c r="BA74" s="322"/>
      <c r="BB74" s="322"/>
      <c r="BC74" s="322"/>
      <c r="BD74" s="322"/>
      <c r="BE74" s="322"/>
      <c r="BF74" s="322"/>
      <c r="BG74" s="322"/>
      <c r="BH74" s="322"/>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877" t="s">
        <v>497</v>
      </c>
      <c r="C76" s="878"/>
      <c r="D76" s="878"/>
      <c r="E76" s="878"/>
      <c r="F76" s="878"/>
      <c r="G76" s="878"/>
      <c r="H76" s="878"/>
      <c r="I76" s="878"/>
      <c r="J76" s="878"/>
      <c r="K76" s="878"/>
      <c r="L76" s="878"/>
      <c r="M76" s="878"/>
      <c r="N76" s="878"/>
      <c r="O76" s="878"/>
      <c r="P76" s="878"/>
      <c r="Q76" s="878"/>
      <c r="R76" s="878"/>
      <c r="S76" s="878"/>
      <c r="T76" s="878"/>
      <c r="U76" s="879"/>
      <c r="V76" s="880" t="s">
        <v>162</v>
      </c>
      <c r="W76" s="881"/>
      <c r="X76" s="881"/>
      <c r="Y76" s="881"/>
      <c r="Z76" s="881"/>
      <c r="AA76" s="881"/>
      <c r="AB76" s="881"/>
      <c r="AC76" s="881"/>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867"/>
      <c r="C77" s="868"/>
      <c r="D77" s="868"/>
      <c r="E77" s="868"/>
      <c r="F77" s="868"/>
      <c r="G77" s="868"/>
      <c r="H77" s="868"/>
      <c r="I77" s="868"/>
      <c r="J77" s="868"/>
      <c r="K77" s="868"/>
      <c r="L77" s="868"/>
      <c r="M77" s="868"/>
      <c r="N77" s="868"/>
      <c r="O77" s="868"/>
      <c r="P77" s="868"/>
      <c r="Q77" s="868"/>
      <c r="R77" s="868"/>
      <c r="S77" s="868"/>
      <c r="T77" s="868"/>
      <c r="U77" s="869"/>
      <c r="V77" s="870"/>
      <c r="W77" s="871"/>
      <c r="X77" s="871"/>
      <c r="Y77" s="871"/>
      <c r="Z77" s="871"/>
      <c r="AA77" s="871"/>
      <c r="AB77" s="871"/>
      <c r="AC77" s="871"/>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867"/>
      <c r="C78" s="868"/>
      <c r="D78" s="868"/>
      <c r="E78" s="868"/>
      <c r="F78" s="868"/>
      <c r="G78" s="868"/>
      <c r="H78" s="868"/>
      <c r="I78" s="868"/>
      <c r="J78" s="868"/>
      <c r="K78" s="868"/>
      <c r="L78" s="868"/>
      <c r="M78" s="868"/>
      <c r="N78" s="868"/>
      <c r="O78" s="868"/>
      <c r="P78" s="868"/>
      <c r="Q78" s="868"/>
      <c r="R78" s="868"/>
      <c r="S78" s="868"/>
      <c r="T78" s="868"/>
      <c r="U78" s="869"/>
      <c r="V78" s="870"/>
      <c r="W78" s="871"/>
      <c r="X78" s="871"/>
      <c r="Y78" s="871"/>
      <c r="Z78" s="871"/>
      <c r="AA78" s="871"/>
      <c r="AB78" s="871"/>
      <c r="AC78" s="871"/>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867"/>
      <c r="C79" s="868"/>
      <c r="D79" s="868"/>
      <c r="E79" s="868"/>
      <c r="F79" s="868"/>
      <c r="G79" s="868"/>
      <c r="H79" s="868"/>
      <c r="I79" s="868"/>
      <c r="J79" s="868"/>
      <c r="K79" s="868"/>
      <c r="L79" s="868"/>
      <c r="M79" s="868"/>
      <c r="N79" s="868"/>
      <c r="O79" s="868"/>
      <c r="P79" s="868"/>
      <c r="Q79" s="868"/>
      <c r="R79" s="868"/>
      <c r="S79" s="868"/>
      <c r="T79" s="868"/>
      <c r="U79" s="869"/>
      <c r="V79" s="870"/>
      <c r="W79" s="871"/>
      <c r="X79" s="871"/>
      <c r="Y79" s="871"/>
      <c r="Z79" s="871"/>
      <c r="AA79" s="871"/>
      <c r="AB79" s="871"/>
      <c r="AC79" s="871"/>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872"/>
      <c r="C80" s="873"/>
      <c r="D80" s="873"/>
      <c r="E80" s="873"/>
      <c r="F80" s="873"/>
      <c r="G80" s="873"/>
      <c r="H80" s="873"/>
      <c r="I80" s="873"/>
      <c r="J80" s="873"/>
      <c r="K80" s="873"/>
      <c r="L80" s="873"/>
      <c r="M80" s="873"/>
      <c r="N80" s="873"/>
      <c r="O80" s="873"/>
      <c r="P80" s="873"/>
      <c r="Q80" s="873"/>
      <c r="R80" s="873"/>
      <c r="S80" s="873"/>
      <c r="T80" s="873"/>
      <c r="U80" s="874"/>
      <c r="V80" s="875"/>
      <c r="W80" s="760"/>
      <c r="X80" s="760"/>
      <c r="Y80" s="760"/>
      <c r="Z80" s="760"/>
      <c r="AA80" s="760"/>
      <c r="AB80" s="760"/>
      <c r="AC80" s="876"/>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43411</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43411</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499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499</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325"/>
      <c r="H5" s="325"/>
      <c r="I5" s="325"/>
      <c r="J5" s="325"/>
      <c r="K5" s="325"/>
      <c r="L5" s="325"/>
      <c r="M5" s="325"/>
      <c r="N5" s="325"/>
      <c r="O5" s="325"/>
      <c r="P5" s="325"/>
      <c r="Q5" s="325"/>
      <c r="R5" s="325"/>
      <c r="S5" s="325"/>
      <c r="T5" s="325"/>
      <c r="U5" s="11"/>
      <c r="V5" s="325"/>
      <c r="W5" s="325"/>
      <c r="X5" s="325"/>
      <c r="Y5" s="325"/>
      <c r="Z5" s="325"/>
      <c r="AA5" s="325"/>
      <c r="AB5" s="325"/>
      <c r="AC5" s="325"/>
      <c r="AD5" s="325"/>
      <c r="AE5" s="325"/>
      <c r="AF5" s="325"/>
      <c r="AG5" s="325"/>
      <c r="AH5" s="325"/>
      <c r="AI5" s="325"/>
      <c r="AJ5" s="325"/>
      <c r="AK5" s="325"/>
      <c r="AL5" s="325"/>
      <c r="AM5" s="325"/>
      <c r="AN5" s="325"/>
      <c r="AO5" s="325"/>
      <c r="AP5" s="325"/>
      <c r="AQ5" s="325"/>
      <c r="AR5" s="325"/>
      <c r="AS5" s="325"/>
      <c r="AT5" s="325"/>
      <c r="AU5" s="325"/>
      <c r="AV5" s="325"/>
      <c r="AW5" s="325"/>
      <c r="AX5" s="325"/>
      <c r="AY5" s="325"/>
      <c r="AZ5" s="325"/>
      <c r="BA5" s="325"/>
      <c r="BB5" s="325"/>
      <c r="BC5" s="325"/>
      <c r="BD5" s="325"/>
      <c r="BE5" s="325"/>
      <c r="BF5" s="325"/>
      <c r="BG5" s="325"/>
      <c r="BH5" s="32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4"/>
      <c r="D9" s="324"/>
      <c r="E9" s="324"/>
      <c r="F9" s="324"/>
      <c r="G9" s="324"/>
      <c r="H9" s="324"/>
      <c r="I9" s="324"/>
      <c r="J9" s="324"/>
      <c r="K9" s="324"/>
      <c r="L9" s="324"/>
      <c r="M9" s="324"/>
      <c r="N9" s="324"/>
      <c r="O9" s="324"/>
      <c r="P9" s="324"/>
      <c r="Q9" s="324"/>
      <c r="R9" s="324"/>
      <c r="S9" s="324"/>
      <c r="T9" s="324"/>
      <c r="U9" s="324"/>
      <c r="V9" s="324"/>
      <c r="W9" s="324"/>
      <c r="X9" s="324"/>
      <c r="Y9" s="324"/>
      <c r="Z9" s="324"/>
      <c r="AA9" s="324"/>
      <c r="AB9" s="324"/>
      <c r="AC9" s="324"/>
      <c r="AD9" s="324"/>
      <c r="AE9" s="324"/>
      <c r="AF9" s="324"/>
      <c r="AG9" s="324"/>
      <c r="AH9" s="324"/>
      <c r="AI9" s="324"/>
      <c r="AJ9" s="324"/>
      <c r="AK9" s="324"/>
      <c r="AL9" s="324"/>
      <c r="AM9" s="324"/>
      <c r="AN9" s="324"/>
      <c r="AO9" s="324"/>
      <c r="AP9" s="324"/>
      <c r="BI9" s="22"/>
    </row>
    <row r="10" spans="1:79" s="3" customFormat="1" ht="21" x14ac:dyDescent="0.2">
      <c r="A10" s="21"/>
      <c r="C10" s="324"/>
      <c r="D10" s="324"/>
      <c r="E10" s="324"/>
      <c r="F10" s="324"/>
      <c r="G10" s="324"/>
      <c r="H10" s="324"/>
      <c r="I10" s="324"/>
      <c r="J10" s="324"/>
      <c r="K10" s="324"/>
      <c r="L10" s="324"/>
      <c r="M10" s="324"/>
      <c r="N10" s="217" t="s">
        <v>499</v>
      </c>
      <c r="O10" s="324"/>
      <c r="P10" s="324"/>
      <c r="Q10" s="324"/>
      <c r="R10" s="324"/>
      <c r="S10" s="324"/>
      <c r="T10" s="324"/>
      <c r="U10" s="324"/>
      <c r="V10" s="324"/>
      <c r="W10" s="324"/>
      <c r="X10" s="324"/>
      <c r="Y10" s="324"/>
      <c r="Z10" s="324"/>
      <c r="AA10" s="324"/>
      <c r="AB10" s="324"/>
      <c r="AC10" s="324"/>
      <c r="AD10" s="324"/>
      <c r="AE10" s="324"/>
      <c r="AF10" s="324"/>
      <c r="AG10" s="324"/>
      <c r="AH10" s="324"/>
      <c r="AI10" s="324"/>
      <c r="AJ10" s="324"/>
      <c r="AK10" s="324"/>
      <c r="AL10" s="324"/>
      <c r="AM10" s="324"/>
      <c r="AN10" s="324"/>
      <c r="AO10" s="324"/>
      <c r="AP10" s="324"/>
      <c r="BI10" s="22"/>
    </row>
    <row r="11" spans="1:79" s="3" customFormat="1" ht="13.5" customHeight="1" x14ac:dyDescent="0.2">
      <c r="A11" s="21"/>
      <c r="C11" s="324"/>
      <c r="D11" s="324"/>
      <c r="E11" s="324"/>
      <c r="F11" s="324"/>
      <c r="G11" s="324"/>
      <c r="H11" s="324"/>
      <c r="I11" s="324"/>
      <c r="J11" s="324"/>
      <c r="K11" s="324"/>
      <c r="L11" s="324"/>
      <c r="M11" s="324"/>
      <c r="N11" s="324"/>
      <c r="O11" s="324"/>
      <c r="P11" s="324"/>
      <c r="Q11" s="324"/>
      <c r="R11" s="324"/>
      <c r="S11" s="324"/>
      <c r="T11" s="324"/>
      <c r="U11" s="324"/>
      <c r="V11" s="324"/>
      <c r="W11" s="324"/>
      <c r="X11" s="324"/>
      <c r="Y11" s="324"/>
      <c r="Z11" s="324"/>
      <c r="AA11" s="324"/>
      <c r="AB11" s="324"/>
      <c r="AC11" s="324"/>
      <c r="AD11" s="324"/>
      <c r="AE11" s="324"/>
      <c r="AF11" s="324"/>
      <c r="AG11" s="324"/>
      <c r="AH11" s="324"/>
      <c r="AI11" s="324"/>
      <c r="AJ11" s="324"/>
      <c r="AK11" s="324"/>
      <c r="AL11" s="324"/>
      <c r="AM11" s="324"/>
      <c r="AN11" s="324"/>
      <c r="AO11" s="324"/>
      <c r="AP11" s="324"/>
      <c r="BI11" s="22"/>
    </row>
    <row r="12" spans="1:79" s="3" customFormat="1" ht="6.75" customHeight="1" x14ac:dyDescent="0.2">
      <c r="A12" s="21"/>
      <c r="C12" s="324"/>
      <c r="D12" s="324"/>
      <c r="E12" s="324"/>
      <c r="F12" s="324"/>
      <c r="G12" s="324"/>
      <c r="H12" s="324"/>
      <c r="I12" s="324"/>
      <c r="J12" s="324"/>
      <c r="K12" s="324"/>
      <c r="L12" s="324"/>
      <c r="M12" s="324"/>
      <c r="N12" s="324"/>
      <c r="O12" s="324"/>
      <c r="P12" s="324"/>
      <c r="Q12" s="324"/>
      <c r="R12" s="324"/>
      <c r="S12" s="324"/>
      <c r="T12" s="324"/>
      <c r="U12" s="324"/>
      <c r="V12" s="324"/>
      <c r="W12" s="324"/>
      <c r="X12" s="324"/>
      <c r="Y12" s="324"/>
      <c r="Z12" s="324"/>
      <c r="AA12" s="324"/>
      <c r="AB12" s="324"/>
      <c r="AC12" s="324"/>
      <c r="AD12" s="324"/>
      <c r="AE12" s="324"/>
      <c r="AF12" s="324"/>
      <c r="AG12" s="324"/>
      <c r="AH12" s="324"/>
      <c r="AI12" s="324"/>
      <c r="AJ12" s="324"/>
      <c r="AK12" s="324"/>
      <c r="AL12" s="324"/>
      <c r="AM12" s="324"/>
      <c r="AN12" s="324"/>
      <c r="AO12" s="324"/>
      <c r="AP12" s="324"/>
      <c r="BI12" s="22"/>
    </row>
    <row r="13" spans="1:79" s="3" customFormat="1" ht="13.5" customHeight="1" x14ac:dyDescent="0.2">
      <c r="A13" s="21"/>
      <c r="C13" s="324"/>
      <c r="D13" s="324"/>
      <c r="E13" s="324"/>
      <c r="F13" s="324"/>
      <c r="G13" s="324"/>
      <c r="H13" s="324"/>
      <c r="I13" s="324" t="s">
        <v>22</v>
      </c>
      <c r="J13" s="324"/>
      <c r="K13" s="324"/>
      <c r="L13" s="324"/>
      <c r="M13" s="324"/>
      <c r="N13" s="324"/>
      <c r="O13" s="214"/>
      <c r="P13" s="215"/>
      <c r="Q13" s="215"/>
      <c r="R13" s="215"/>
      <c r="S13" s="215"/>
      <c r="T13" s="215"/>
      <c r="U13" s="215"/>
      <c r="V13" s="215"/>
      <c r="W13" s="215"/>
      <c r="X13" s="215"/>
      <c r="Y13" s="215"/>
      <c r="Z13" s="215"/>
      <c r="AA13" s="216"/>
      <c r="AB13" s="324"/>
      <c r="AC13" s="324"/>
      <c r="AD13" s="324"/>
      <c r="AE13" s="324"/>
      <c r="AF13" s="324"/>
      <c r="AG13" s="324"/>
      <c r="AH13" s="324"/>
      <c r="AI13" s="324"/>
      <c r="AJ13" s="324"/>
      <c r="AK13" s="324"/>
      <c r="AL13" s="324"/>
      <c r="AM13" s="324"/>
      <c r="AN13" s="324"/>
      <c r="AO13" s="324"/>
      <c r="AP13" s="324"/>
      <c r="BI13" s="22"/>
    </row>
    <row r="14" spans="1:79" s="3" customFormat="1" ht="6.75" customHeight="1" x14ac:dyDescent="0.2">
      <c r="A14" s="21"/>
      <c r="C14" s="324"/>
      <c r="D14" s="324"/>
      <c r="E14" s="324"/>
      <c r="F14" s="324"/>
      <c r="G14" s="324"/>
      <c r="H14" s="324"/>
      <c r="I14" s="324"/>
      <c r="J14" s="324"/>
      <c r="K14" s="324"/>
      <c r="L14" s="324"/>
      <c r="M14" s="324"/>
      <c r="N14" s="324"/>
      <c r="O14" s="324"/>
      <c r="P14" s="324"/>
      <c r="Q14" s="324"/>
      <c r="R14" s="324"/>
      <c r="S14" s="324"/>
      <c r="T14" s="324"/>
      <c r="U14" s="324"/>
      <c r="V14" s="324"/>
      <c r="W14" s="324"/>
      <c r="X14" s="324"/>
      <c r="Y14" s="324"/>
      <c r="Z14" s="324"/>
      <c r="AA14" s="324"/>
      <c r="AB14" s="324"/>
      <c r="AC14" s="324"/>
      <c r="AD14" s="324"/>
      <c r="AE14" s="324"/>
      <c r="AF14" s="324"/>
      <c r="AG14" s="324"/>
      <c r="AH14" s="324"/>
      <c r="AI14" s="324"/>
      <c r="AJ14" s="324"/>
      <c r="AK14" s="324"/>
      <c r="AL14" s="324"/>
      <c r="AM14" s="324"/>
      <c r="AN14" s="324"/>
      <c r="AO14" s="324"/>
      <c r="AP14" s="324"/>
      <c r="BI14" s="22"/>
    </row>
    <row r="15" spans="1:79" s="3" customFormat="1" ht="13.5" customHeight="1" x14ac:dyDescent="0.2">
      <c r="A15" s="21"/>
      <c r="C15" s="324"/>
      <c r="D15" s="324"/>
      <c r="E15" s="324"/>
      <c r="F15" s="324"/>
      <c r="G15" s="324"/>
      <c r="H15" s="324"/>
      <c r="I15" s="324" t="s">
        <v>23</v>
      </c>
      <c r="J15" s="324"/>
      <c r="K15" s="324"/>
      <c r="L15" s="324"/>
      <c r="M15" s="324"/>
      <c r="N15" s="324"/>
      <c r="O15" s="214"/>
      <c r="P15" s="215"/>
      <c r="Q15" s="215"/>
      <c r="R15" s="215"/>
      <c r="S15" s="215"/>
      <c r="T15" s="215"/>
      <c r="U15" s="216"/>
      <c r="V15" s="324"/>
      <c r="W15" s="324"/>
      <c r="X15" s="324"/>
      <c r="Y15" s="324"/>
      <c r="Z15" s="324"/>
      <c r="AA15" s="324"/>
      <c r="AB15" s="324"/>
      <c r="AC15" s="324"/>
      <c r="AD15" s="324"/>
      <c r="AE15" s="324"/>
      <c r="AF15" s="324"/>
      <c r="AG15" s="324"/>
      <c r="AH15" s="324"/>
      <c r="AI15" s="324"/>
      <c r="AJ15" s="324"/>
      <c r="AK15" s="324"/>
      <c r="AL15" s="324"/>
      <c r="AM15" s="324"/>
      <c r="AN15" s="324"/>
      <c r="AO15" s="324"/>
      <c r="AP15" s="324"/>
      <c r="BI15" s="22"/>
    </row>
    <row r="16" spans="1:79" s="3" customFormat="1" ht="6.75" customHeight="1" x14ac:dyDescent="0.2">
      <c r="A16" s="21"/>
      <c r="C16" s="324"/>
      <c r="D16" s="324"/>
      <c r="E16" s="324"/>
      <c r="F16" s="324"/>
      <c r="G16" s="324"/>
      <c r="H16" s="324"/>
      <c r="I16" s="324"/>
      <c r="J16" s="324"/>
      <c r="K16" s="324"/>
      <c r="L16" s="324"/>
      <c r="M16" s="324"/>
      <c r="N16" s="324"/>
      <c r="O16" s="324"/>
      <c r="P16" s="324"/>
      <c r="Q16" s="324"/>
      <c r="R16" s="324"/>
      <c r="S16" s="324"/>
      <c r="T16" s="324"/>
      <c r="U16" s="324"/>
      <c r="V16" s="324"/>
      <c r="W16" s="324"/>
      <c r="X16" s="324"/>
      <c r="Y16" s="324"/>
      <c r="Z16" s="324"/>
      <c r="AA16" s="324"/>
      <c r="AB16" s="324"/>
      <c r="AC16" s="324"/>
      <c r="AD16" s="324"/>
      <c r="AE16" s="324"/>
      <c r="AF16" s="324"/>
      <c r="AG16" s="324"/>
      <c r="AH16" s="324"/>
      <c r="AI16" s="324"/>
      <c r="AJ16" s="324"/>
      <c r="AK16" s="324"/>
      <c r="AL16" s="324"/>
      <c r="AM16" s="324"/>
      <c r="AN16" s="324"/>
      <c r="AO16" s="324"/>
      <c r="AP16" s="324"/>
      <c r="BI16" s="22"/>
    </row>
    <row r="17" spans="1:61" s="3" customFormat="1" ht="13.5" customHeight="1" x14ac:dyDescent="0.2">
      <c r="A17" s="21"/>
      <c r="C17" s="324"/>
      <c r="D17" s="324"/>
      <c r="E17" s="324"/>
      <c r="F17" s="324"/>
      <c r="G17" s="324"/>
      <c r="H17" s="324"/>
      <c r="I17" s="324" t="s">
        <v>24</v>
      </c>
      <c r="J17" s="324"/>
      <c r="K17" s="324"/>
      <c r="L17" s="324"/>
      <c r="M17" s="324"/>
      <c r="N17" s="324"/>
      <c r="O17" s="214"/>
      <c r="P17" s="215"/>
      <c r="Q17" s="215"/>
      <c r="R17" s="215"/>
      <c r="S17" s="216"/>
      <c r="T17" s="324"/>
      <c r="U17" s="324"/>
      <c r="V17" s="324"/>
      <c r="W17" s="324"/>
      <c r="X17" s="324"/>
      <c r="Y17" s="324"/>
      <c r="Z17" s="324"/>
      <c r="AA17" s="324"/>
      <c r="AB17" s="324"/>
      <c r="AC17" s="324"/>
      <c r="AD17" s="324"/>
      <c r="AE17" s="324"/>
      <c r="AF17" s="324"/>
      <c r="AG17" s="324"/>
      <c r="AH17" s="324"/>
      <c r="AI17" s="324"/>
      <c r="AJ17" s="324"/>
      <c r="AK17" s="324"/>
      <c r="AL17" s="324"/>
      <c r="AM17" s="324"/>
      <c r="AN17" s="324"/>
      <c r="AO17" s="324"/>
      <c r="AP17" s="324"/>
      <c r="BI17" s="22"/>
    </row>
    <row r="18" spans="1:61" s="3" customFormat="1" ht="6.75" customHeight="1" x14ac:dyDescent="0.2">
      <c r="A18" s="21"/>
      <c r="C18" s="324"/>
      <c r="D18" s="324"/>
      <c r="E18" s="324"/>
      <c r="F18" s="324"/>
      <c r="G18" s="324"/>
      <c r="H18" s="324"/>
      <c r="I18" s="324"/>
      <c r="J18" s="324"/>
      <c r="K18" s="324"/>
      <c r="L18" s="324"/>
      <c r="M18" s="324"/>
      <c r="N18" s="324"/>
      <c r="O18" s="324"/>
      <c r="P18" s="324"/>
      <c r="Q18" s="324"/>
      <c r="R18" s="324"/>
      <c r="S18" s="324"/>
      <c r="T18" s="324"/>
      <c r="U18" s="324"/>
      <c r="V18" s="324"/>
      <c r="W18" s="324"/>
      <c r="X18" s="324"/>
      <c r="Y18" s="324"/>
      <c r="Z18" s="324"/>
      <c r="AA18" s="324"/>
      <c r="AB18" s="324"/>
      <c r="AC18" s="324"/>
      <c r="AD18" s="324"/>
      <c r="AE18" s="324"/>
      <c r="AF18" s="324"/>
      <c r="AG18" s="324"/>
      <c r="AH18" s="324"/>
      <c r="AI18" s="324"/>
      <c r="AJ18" s="324"/>
      <c r="AK18" s="324"/>
      <c r="AL18" s="324"/>
      <c r="AM18" s="324"/>
      <c r="AN18" s="324"/>
      <c r="AO18" s="324"/>
      <c r="AP18" s="324"/>
      <c r="BI18" s="22"/>
    </row>
    <row r="19" spans="1:61" s="3" customFormat="1" ht="13.5" customHeight="1" x14ac:dyDescent="0.2">
      <c r="A19" s="21"/>
      <c r="C19" s="324"/>
      <c r="D19" s="324"/>
      <c r="E19" s="324"/>
      <c r="F19" s="324"/>
      <c r="G19" s="324"/>
      <c r="H19" s="324"/>
      <c r="I19" s="324" t="s">
        <v>25</v>
      </c>
      <c r="J19" s="324"/>
      <c r="K19" s="324"/>
      <c r="L19" s="324"/>
      <c r="M19" s="324"/>
      <c r="N19" s="324"/>
      <c r="O19" s="214"/>
      <c r="P19" s="215"/>
      <c r="Q19" s="215"/>
      <c r="R19" s="215"/>
      <c r="S19" s="215"/>
      <c r="T19" s="215"/>
      <c r="U19" s="215"/>
      <c r="V19" s="215"/>
      <c r="W19" s="215"/>
      <c r="X19" s="215"/>
      <c r="Y19" s="215"/>
      <c r="Z19" s="215"/>
      <c r="AA19" s="216"/>
      <c r="AB19" s="324"/>
      <c r="AC19" s="324"/>
      <c r="AD19" s="324"/>
      <c r="AE19" s="324"/>
      <c r="AF19" s="324"/>
      <c r="AG19" s="324"/>
      <c r="AH19" s="324"/>
      <c r="AI19" s="324"/>
      <c r="AJ19" s="324"/>
      <c r="AK19" s="324"/>
      <c r="AL19" s="324"/>
      <c r="AM19" s="324"/>
      <c r="AN19" s="324"/>
      <c r="AO19" s="324"/>
      <c r="AP19" s="324"/>
      <c r="BI19" s="22"/>
    </row>
    <row r="20" spans="1:61" s="3" customFormat="1" ht="6.75" customHeight="1" x14ac:dyDescent="0.2">
      <c r="A20" s="21"/>
      <c r="C20" s="324"/>
      <c r="D20" s="324"/>
      <c r="E20" s="324"/>
      <c r="F20" s="324"/>
      <c r="G20" s="324"/>
      <c r="H20" s="324"/>
      <c r="I20" s="324"/>
      <c r="J20" s="324"/>
      <c r="K20" s="324"/>
      <c r="L20" s="324"/>
      <c r="M20" s="324"/>
      <c r="N20" s="324"/>
      <c r="O20" s="324"/>
      <c r="P20" s="324"/>
      <c r="Q20" s="324"/>
      <c r="R20" s="324"/>
      <c r="S20" s="324"/>
      <c r="T20" s="324"/>
      <c r="U20" s="324"/>
      <c r="V20" s="324"/>
      <c r="W20" s="324"/>
      <c r="X20" s="324"/>
      <c r="Y20" s="324"/>
      <c r="Z20" s="324"/>
      <c r="AA20" s="324"/>
      <c r="AB20" s="324"/>
      <c r="AC20" s="324"/>
      <c r="AD20" s="324"/>
      <c r="AE20" s="324"/>
      <c r="AF20" s="324"/>
      <c r="AG20" s="324"/>
      <c r="AH20" s="324"/>
      <c r="AI20" s="324"/>
      <c r="AJ20" s="324"/>
      <c r="AK20" s="324"/>
      <c r="AL20" s="324"/>
      <c r="AM20" s="324"/>
      <c r="AN20" s="324"/>
      <c r="AO20" s="324"/>
      <c r="AP20" s="324"/>
      <c r="BI20" s="22"/>
    </row>
    <row r="21" spans="1:61" s="3" customFormat="1" ht="13.5" customHeight="1" x14ac:dyDescent="0.2">
      <c r="A21" s="21"/>
      <c r="C21" s="324"/>
      <c r="D21" s="324"/>
      <c r="E21" s="324"/>
      <c r="F21" s="324"/>
      <c r="G21" s="324"/>
      <c r="H21" s="324"/>
      <c r="I21" s="324" t="s">
        <v>26</v>
      </c>
      <c r="J21" s="324"/>
      <c r="K21" s="324"/>
      <c r="L21" s="324"/>
      <c r="M21" s="324"/>
      <c r="N21" s="324"/>
      <c r="O21" s="214"/>
      <c r="P21" s="215"/>
      <c r="Q21" s="215"/>
      <c r="R21" s="215"/>
      <c r="S21" s="215"/>
      <c r="T21" s="215"/>
      <c r="U21" s="215"/>
      <c r="V21" s="215"/>
      <c r="W21" s="215"/>
      <c r="X21" s="215"/>
      <c r="Y21" s="215"/>
      <c r="Z21" s="215"/>
      <c r="AA21" s="216"/>
      <c r="AB21" s="324"/>
      <c r="AC21" s="324"/>
      <c r="AD21" s="324"/>
      <c r="AE21" s="324"/>
      <c r="AF21" s="324"/>
      <c r="AG21" s="324"/>
      <c r="AH21" s="324"/>
      <c r="AI21" s="324"/>
      <c r="AJ21" s="324"/>
      <c r="AK21" s="324"/>
      <c r="AL21" s="324"/>
      <c r="AM21" s="324"/>
      <c r="AN21" s="324"/>
      <c r="AO21" s="324"/>
      <c r="AP21" s="324"/>
      <c r="BI21" s="22"/>
    </row>
    <row r="22" spans="1:61" s="3" customFormat="1" ht="6.75" customHeight="1" x14ac:dyDescent="0.2">
      <c r="A22" s="21"/>
      <c r="C22" s="324"/>
      <c r="D22" s="324"/>
      <c r="E22" s="324"/>
      <c r="F22" s="324"/>
      <c r="G22" s="324"/>
      <c r="H22" s="324"/>
      <c r="I22" s="324"/>
      <c r="J22" s="324"/>
      <c r="K22" s="324"/>
      <c r="L22" s="324"/>
      <c r="M22" s="324"/>
      <c r="N22" s="324"/>
      <c r="O22" s="324"/>
      <c r="P22" s="324"/>
      <c r="Q22" s="324"/>
      <c r="R22" s="324"/>
      <c r="S22" s="324"/>
      <c r="T22" s="324"/>
      <c r="U22" s="324"/>
      <c r="V22" s="324"/>
      <c r="W22" s="324"/>
      <c r="X22" s="324"/>
      <c r="Y22" s="324"/>
      <c r="Z22" s="324"/>
      <c r="AA22" s="324"/>
      <c r="AB22" s="324"/>
      <c r="AC22" s="324"/>
      <c r="AD22" s="324"/>
      <c r="AE22" s="324"/>
      <c r="AF22" s="324"/>
      <c r="AG22" s="324"/>
      <c r="AH22" s="324"/>
      <c r="AI22" s="324"/>
      <c r="AJ22" s="324"/>
      <c r="AK22" s="324"/>
      <c r="AL22" s="324"/>
      <c r="AM22" s="324"/>
      <c r="AN22" s="324"/>
      <c r="AO22" s="324"/>
      <c r="AP22" s="324"/>
      <c r="BI22" s="22"/>
    </row>
    <row r="23" spans="1:61" s="3" customFormat="1" ht="13.5" customHeight="1" x14ac:dyDescent="0.2">
      <c r="A23" s="21"/>
      <c r="C23" s="324"/>
      <c r="D23" s="324"/>
      <c r="E23" s="324"/>
      <c r="F23" s="324"/>
      <c r="G23" s="324"/>
      <c r="H23" s="324"/>
      <c r="I23" s="324" t="s">
        <v>27</v>
      </c>
      <c r="J23" s="324"/>
      <c r="K23" s="324"/>
      <c r="L23" s="324"/>
      <c r="M23" s="324"/>
      <c r="N23" s="324"/>
      <c r="O23" s="214"/>
      <c r="P23" s="215"/>
      <c r="Q23" s="215"/>
      <c r="R23" s="215"/>
      <c r="S23" s="215"/>
      <c r="T23" s="215"/>
      <c r="U23" s="216"/>
      <c r="V23" s="324"/>
      <c r="W23" s="324"/>
      <c r="X23" s="324"/>
      <c r="Y23" s="324"/>
      <c r="Z23" s="324"/>
      <c r="AA23" s="324"/>
      <c r="AB23" s="324"/>
      <c r="AC23" s="324"/>
      <c r="AD23" s="324"/>
      <c r="AE23" s="324"/>
      <c r="AF23" s="324"/>
      <c r="AG23" s="324"/>
      <c r="AH23" s="324"/>
      <c r="AI23" s="324"/>
      <c r="AJ23" s="324"/>
      <c r="AK23" s="324"/>
      <c r="AL23" s="324"/>
      <c r="AM23" s="324"/>
      <c r="AN23" s="324"/>
      <c r="AO23" s="324"/>
      <c r="AP23" s="324"/>
      <c r="BI23" s="22"/>
    </row>
    <row r="24" spans="1:61" s="3" customFormat="1" ht="4.5" customHeight="1" x14ac:dyDescent="0.2">
      <c r="A24" s="21"/>
      <c r="C24" s="324"/>
      <c r="D24" s="324"/>
      <c r="E24" s="324"/>
      <c r="F24" s="324"/>
      <c r="G24" s="324"/>
      <c r="H24" s="324"/>
      <c r="I24" s="324"/>
      <c r="J24" s="324"/>
      <c r="K24" s="324"/>
      <c r="L24" s="324"/>
      <c r="M24" s="324"/>
      <c r="N24" s="324"/>
      <c r="O24" s="324"/>
      <c r="P24" s="324"/>
      <c r="Q24" s="324"/>
      <c r="R24" s="324"/>
      <c r="S24" s="324"/>
      <c r="T24" s="324"/>
      <c r="U24" s="324"/>
      <c r="V24" s="324"/>
      <c r="W24" s="324"/>
      <c r="X24" s="324"/>
      <c r="Y24" s="324"/>
      <c r="Z24" s="324"/>
      <c r="AA24" s="324"/>
      <c r="AB24" s="324"/>
      <c r="AC24" s="324"/>
      <c r="AD24" s="324"/>
      <c r="AE24" s="324"/>
      <c r="AF24" s="324"/>
      <c r="AG24" s="324"/>
      <c r="AH24" s="324"/>
      <c r="AI24" s="324"/>
      <c r="AJ24" s="324"/>
      <c r="AK24" s="324"/>
      <c r="AL24" s="324"/>
      <c r="AM24" s="324"/>
      <c r="AN24" s="324"/>
      <c r="AO24" s="324"/>
      <c r="AP24" s="324"/>
      <c r="BI24" s="22"/>
    </row>
    <row r="25" spans="1:61" s="3" customFormat="1" ht="13.5" customHeight="1" x14ac:dyDescent="0.2">
      <c r="A25" s="21"/>
      <c r="C25" s="324"/>
      <c r="D25" s="324"/>
      <c r="E25" s="324"/>
      <c r="F25" s="324"/>
      <c r="G25" s="324"/>
      <c r="H25" s="324"/>
      <c r="I25" s="324" t="s">
        <v>28</v>
      </c>
      <c r="J25" s="324"/>
      <c r="K25" s="324"/>
      <c r="L25" s="324"/>
      <c r="M25" s="324"/>
      <c r="N25" s="324"/>
      <c r="O25" s="214"/>
      <c r="P25" s="215"/>
      <c r="Q25" s="215"/>
      <c r="R25" s="215"/>
      <c r="S25" s="215"/>
      <c r="T25" s="215"/>
      <c r="U25" s="216"/>
      <c r="V25" s="324"/>
      <c r="W25" s="324"/>
      <c r="X25" s="324"/>
      <c r="Y25" s="324"/>
      <c r="Z25" s="324"/>
      <c r="AA25" s="324"/>
      <c r="AB25" s="324"/>
      <c r="AC25" s="324"/>
      <c r="AD25" s="324"/>
      <c r="AE25" s="324"/>
      <c r="AF25" s="324"/>
      <c r="AG25" s="324"/>
      <c r="AH25" s="324"/>
      <c r="AI25" s="324"/>
      <c r="AJ25" s="324"/>
      <c r="AK25" s="324"/>
      <c r="AL25" s="324"/>
      <c r="AM25" s="324"/>
      <c r="AN25" s="324"/>
      <c r="AO25" s="324"/>
      <c r="AP25" s="324"/>
      <c r="BI25" s="22"/>
    </row>
    <row r="26" spans="1:61" s="3" customFormat="1" ht="13.5" customHeight="1" x14ac:dyDescent="0.2">
      <c r="A26" s="21"/>
      <c r="C26" s="324"/>
      <c r="D26" s="324"/>
      <c r="E26" s="324"/>
      <c r="F26" s="324"/>
      <c r="G26" s="324"/>
      <c r="H26" s="324"/>
      <c r="I26" s="324"/>
      <c r="J26" s="324"/>
      <c r="K26" s="324"/>
      <c r="L26" s="324"/>
      <c r="M26" s="324"/>
      <c r="N26" s="324"/>
      <c r="O26" s="324"/>
      <c r="P26" s="324"/>
      <c r="Q26" s="324"/>
      <c r="R26" s="324"/>
      <c r="S26" s="324"/>
      <c r="T26" s="324"/>
      <c r="U26" s="324"/>
      <c r="V26" s="324"/>
      <c r="W26" s="324"/>
      <c r="X26" s="324"/>
      <c r="Y26" s="324"/>
      <c r="Z26" s="324"/>
      <c r="AA26" s="324"/>
      <c r="AB26" s="324"/>
      <c r="AC26" s="324"/>
      <c r="AD26" s="324"/>
      <c r="AE26" s="324"/>
      <c r="AF26" s="324"/>
      <c r="AG26" s="324"/>
      <c r="AH26" s="324"/>
      <c r="AI26" s="324"/>
      <c r="AJ26" s="324"/>
      <c r="AK26" s="324"/>
      <c r="AL26" s="324"/>
      <c r="AM26" s="324"/>
      <c r="AN26" s="324"/>
      <c r="AO26" s="324"/>
      <c r="AP26" s="324"/>
      <c r="BI26" s="22"/>
    </row>
    <row r="27" spans="1:61" s="3" customFormat="1" ht="13.5" customHeight="1" x14ac:dyDescent="0.2">
      <c r="A27" s="21"/>
      <c r="C27" s="324"/>
      <c r="D27" s="324"/>
      <c r="E27" s="324"/>
      <c r="F27" s="324"/>
      <c r="G27" s="324"/>
      <c r="H27" s="324"/>
      <c r="I27" s="784" t="s">
        <v>301</v>
      </c>
      <c r="J27" s="785"/>
      <c r="K27" s="785"/>
      <c r="L27" s="785"/>
      <c r="M27" s="785"/>
      <c r="N27" s="785"/>
      <c r="O27" s="786"/>
      <c r="P27" s="324"/>
      <c r="Q27" s="324"/>
      <c r="R27" s="324"/>
      <c r="S27" s="324"/>
      <c r="T27" s="324"/>
      <c r="U27" s="324"/>
      <c r="V27" s="324"/>
      <c r="W27" s="324"/>
      <c r="X27" s="324"/>
      <c r="Y27" s="324"/>
      <c r="Z27" s="324"/>
      <c r="AA27" s="324"/>
      <c r="AB27" s="324"/>
      <c r="AC27" s="324"/>
      <c r="AD27" s="324"/>
      <c r="AE27" s="324"/>
      <c r="AF27" s="324"/>
      <c r="AG27" s="324"/>
      <c r="AH27" s="324"/>
      <c r="AI27" s="324"/>
      <c r="AJ27" s="324"/>
      <c r="AK27" s="324"/>
      <c r="AL27" s="324"/>
      <c r="AM27" s="324"/>
      <c r="AN27" s="324"/>
      <c r="AO27" s="324"/>
      <c r="AP27" s="324"/>
      <c r="BI27" s="22"/>
    </row>
    <row r="28" spans="1:61" s="3" customFormat="1" ht="13.5" customHeight="1" x14ac:dyDescent="0.2">
      <c r="A28" s="21"/>
      <c r="C28" s="324"/>
      <c r="D28" s="324"/>
      <c r="E28" s="324"/>
      <c r="F28" s="324"/>
      <c r="G28" s="324"/>
      <c r="H28" s="324"/>
      <c r="I28" s="324"/>
      <c r="J28" s="324"/>
      <c r="K28" s="324"/>
      <c r="L28" s="324"/>
      <c r="M28" s="324"/>
      <c r="N28" s="324"/>
      <c r="O28" s="324"/>
      <c r="P28" s="324"/>
      <c r="Q28" s="324"/>
      <c r="R28" s="324"/>
      <c r="S28" s="324"/>
      <c r="T28" s="324"/>
      <c r="U28" s="324"/>
      <c r="V28" s="324"/>
      <c r="W28" s="324"/>
      <c r="X28" s="324"/>
      <c r="Y28" s="324"/>
      <c r="Z28" s="324"/>
      <c r="AA28" s="324"/>
      <c r="AB28" s="324"/>
      <c r="AC28" s="324"/>
      <c r="AD28" s="324"/>
      <c r="AE28" s="324"/>
      <c r="AF28" s="324"/>
      <c r="AG28" s="324"/>
      <c r="AH28" s="324"/>
      <c r="AI28" s="324"/>
      <c r="AJ28" s="324"/>
      <c r="AK28" s="324"/>
      <c r="AL28" s="324"/>
      <c r="AM28" s="324"/>
      <c r="AN28" s="324"/>
      <c r="AO28" s="324"/>
      <c r="AP28" s="324"/>
      <c r="BI28" s="22"/>
    </row>
    <row r="29" spans="1:61" s="3" customFormat="1" ht="13.5" customHeight="1" x14ac:dyDescent="0.2">
      <c r="A29" s="21"/>
      <c r="C29" s="324"/>
      <c r="D29" s="324"/>
      <c r="E29" s="324"/>
      <c r="F29" s="324"/>
      <c r="G29" s="324"/>
      <c r="H29" s="324"/>
      <c r="I29" s="324"/>
      <c r="J29" s="324"/>
      <c r="K29" s="324"/>
      <c r="L29" s="324"/>
      <c r="M29" s="324"/>
      <c r="N29" s="324"/>
      <c r="O29" s="324"/>
      <c r="P29" s="324"/>
      <c r="Q29" s="324"/>
      <c r="R29" s="324"/>
      <c r="S29" s="324"/>
      <c r="T29" s="324"/>
      <c r="U29" s="324"/>
      <c r="V29" s="324"/>
      <c r="W29" s="324"/>
      <c r="X29" s="324"/>
      <c r="Y29" s="324"/>
      <c r="Z29" s="324"/>
      <c r="AA29" s="324"/>
      <c r="AB29" s="324"/>
      <c r="AC29" s="324"/>
      <c r="AD29" s="324"/>
      <c r="AE29" s="324"/>
      <c r="AF29" s="324"/>
      <c r="AG29" s="324"/>
      <c r="AH29" s="324"/>
      <c r="AI29" s="324"/>
      <c r="AJ29" s="324"/>
      <c r="AK29" s="324"/>
      <c r="AL29" s="324"/>
      <c r="AM29" s="324"/>
      <c r="AN29" s="324"/>
      <c r="AO29" s="324"/>
      <c r="AP29" s="324"/>
      <c r="BI29" s="22"/>
    </row>
    <row r="30" spans="1:61" s="3" customFormat="1" ht="13.5" customHeight="1" x14ac:dyDescent="0.2">
      <c r="A30" s="21"/>
      <c r="C30" s="324"/>
      <c r="D30" s="324"/>
      <c r="E30" s="324"/>
      <c r="F30" s="324"/>
      <c r="G30" s="324"/>
      <c r="H30" s="324"/>
      <c r="I30" s="324"/>
      <c r="J30" s="324"/>
      <c r="K30" s="324"/>
      <c r="L30" s="324"/>
      <c r="M30" s="324"/>
      <c r="N30" s="324"/>
      <c r="O30" s="324"/>
      <c r="P30" s="324"/>
      <c r="Q30" s="324"/>
      <c r="R30" s="324"/>
      <c r="S30" s="324"/>
      <c r="T30" s="324"/>
      <c r="U30" s="324"/>
      <c r="V30" s="324"/>
      <c r="W30" s="324"/>
      <c r="X30" s="324"/>
      <c r="Y30" s="324"/>
      <c r="Z30" s="324"/>
      <c r="AA30" s="324"/>
      <c r="AB30" s="324"/>
      <c r="AC30" s="324"/>
      <c r="AD30" s="324"/>
      <c r="AE30" s="324"/>
      <c r="AF30" s="324"/>
      <c r="AG30" s="324"/>
      <c r="AH30" s="324"/>
      <c r="AI30" s="324"/>
      <c r="AJ30" s="324"/>
      <c r="AK30" s="324"/>
      <c r="AL30" s="324"/>
      <c r="AM30" s="324"/>
      <c r="AN30" s="324"/>
      <c r="AO30" s="324"/>
      <c r="AP30" s="324"/>
      <c r="BI30" s="22"/>
    </row>
    <row r="31" spans="1:61" s="3" customFormat="1" ht="13.5" customHeight="1" x14ac:dyDescent="0.2">
      <c r="A31" s="21"/>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c r="AA31" s="324"/>
      <c r="AB31" s="324"/>
      <c r="AC31" s="324"/>
      <c r="AD31" s="324"/>
      <c r="AE31" s="324"/>
      <c r="AF31" s="324"/>
      <c r="AG31" s="324"/>
      <c r="AH31" s="324"/>
      <c r="AI31" s="324"/>
      <c r="AJ31" s="324"/>
      <c r="AK31" s="324"/>
      <c r="AL31" s="324"/>
      <c r="AM31" s="324"/>
      <c r="AN31" s="324"/>
      <c r="AO31" s="324"/>
      <c r="AP31" s="324"/>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3" t="s">
        <v>490</v>
      </c>
      <c r="I41" s="704"/>
      <c r="J41" s="704"/>
      <c r="K41" s="704"/>
      <c r="L41" s="704"/>
      <c r="M41" s="704"/>
      <c r="N41" s="704"/>
      <c r="O41" s="704"/>
      <c r="P41" s="704"/>
      <c r="Q41" s="705"/>
      <c r="R41" s="687" t="s">
        <v>220</v>
      </c>
      <c r="S41" s="688"/>
      <c r="T41" s="688"/>
      <c r="U41" s="689"/>
      <c r="V41" s="696"/>
      <c r="W41" s="696"/>
      <c r="X41" s="696"/>
      <c r="Y41" s="696"/>
      <c r="Z41" s="696"/>
      <c r="AA41" s="696"/>
      <c r="AB41" s="697"/>
      <c r="AC41" s="665" t="str">
        <f>IF(ISERROR(VLOOKUP($V41,ボタン定義!$B:$E,4,FALSE)),"",VLOOKUP($V41,ボタン定義!$B:$E,4,FALSE))</f>
        <v/>
      </c>
      <c r="AD41" s="666"/>
      <c r="AE41" s="666"/>
      <c r="AF41" s="666"/>
      <c r="AG41" s="666"/>
      <c r="AH41" s="666"/>
      <c r="AI41" s="667"/>
      <c r="AJ41" s="701"/>
      <c r="AK41" s="701"/>
      <c r="AL41" s="701"/>
      <c r="AM41" s="780"/>
      <c r="AN41" s="687" t="s">
        <v>221</v>
      </c>
      <c r="AO41" s="688"/>
      <c r="AP41" s="688"/>
      <c r="AQ41" s="689"/>
      <c r="AR41" s="696"/>
      <c r="AS41" s="696"/>
      <c r="AT41" s="696"/>
      <c r="AU41" s="696"/>
      <c r="AV41" s="696"/>
      <c r="AW41" s="696"/>
      <c r="AX41" s="697"/>
      <c r="AY41" s="698" t="str">
        <f>IF(ISERROR(VLOOKUP($AR41,ボタン定義!$B:$E,4,FALSE)),"",VLOOKUP($AR41,ボタン定義!$B:$E,4,FALSE))</f>
        <v/>
      </c>
      <c r="AZ41" s="699"/>
      <c r="BA41" s="699"/>
      <c r="BB41" s="699"/>
      <c r="BC41" s="699"/>
      <c r="BD41" s="699"/>
      <c r="BE41" s="700"/>
      <c r="BF41" s="701"/>
      <c r="BG41" s="701"/>
      <c r="BH41" s="701"/>
      <c r="BI41" s="702"/>
      <c r="BJ41" s="183" t="s">
        <v>260</v>
      </c>
      <c r="BK41" s="763" t="s">
        <v>302</v>
      </c>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03" t="s">
        <v>297</v>
      </c>
      <c r="B42" s="81"/>
      <c r="C42" s="81"/>
      <c r="D42" s="81"/>
      <c r="E42" s="81"/>
      <c r="F42" s="81"/>
      <c r="G42" s="83"/>
      <c r="H42" s="675" t="s">
        <v>300</v>
      </c>
      <c r="I42" s="676"/>
      <c r="J42" s="676"/>
      <c r="K42" s="676"/>
      <c r="L42" s="676"/>
      <c r="M42" s="676"/>
      <c r="N42" s="676"/>
      <c r="O42" s="676"/>
      <c r="P42" s="676"/>
      <c r="Q42" s="677"/>
      <c r="R42" s="690"/>
      <c r="S42" s="691"/>
      <c r="T42" s="691"/>
      <c r="U42" s="692"/>
      <c r="V42" s="582"/>
      <c r="W42" s="582"/>
      <c r="X42" s="582"/>
      <c r="Y42" s="582"/>
      <c r="Z42" s="582"/>
      <c r="AA42" s="582"/>
      <c r="AB42" s="664"/>
      <c r="AC42" s="665" t="str">
        <f>IF(ISERROR(VLOOKUP($V42,ボタン定義!$B:$E,4,FALSE)),"",VLOOKUP($V42,ボタン定義!$B:$E,4,FALSE))</f>
        <v/>
      </c>
      <c r="AD42" s="666"/>
      <c r="AE42" s="666"/>
      <c r="AF42" s="666"/>
      <c r="AG42" s="666"/>
      <c r="AH42" s="666"/>
      <c r="AI42" s="667"/>
      <c r="AJ42" s="666"/>
      <c r="AK42" s="666"/>
      <c r="AL42" s="666"/>
      <c r="AM42" s="682"/>
      <c r="AN42" s="690"/>
      <c r="AO42" s="691"/>
      <c r="AP42" s="691"/>
      <c r="AQ42" s="692"/>
      <c r="AR42" s="582"/>
      <c r="AS42" s="582"/>
      <c r="AT42" s="582"/>
      <c r="AU42" s="582"/>
      <c r="AV42" s="582"/>
      <c r="AW42" s="582"/>
      <c r="AX42" s="664"/>
      <c r="AY42" s="665" t="str">
        <f>IF(ISERROR(VLOOKUP($AR42,ボタン定義!$B:$E,4,FALSE)),"",VLOOKUP($AR42,ボタン定義!$B:$E,4,FALSE))</f>
        <v/>
      </c>
      <c r="AZ42" s="666"/>
      <c r="BA42" s="666"/>
      <c r="BB42" s="666"/>
      <c r="BC42" s="666"/>
      <c r="BD42" s="666"/>
      <c r="BE42" s="667"/>
      <c r="BF42" s="666"/>
      <c r="BG42" s="666"/>
      <c r="BH42" s="666"/>
      <c r="BI42" s="668"/>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03" t="s">
        <v>366</v>
      </c>
      <c r="B43" s="81"/>
      <c r="C43" s="81"/>
      <c r="D43" s="81"/>
      <c r="E43" s="81"/>
      <c r="F43" s="81"/>
      <c r="G43" s="83"/>
      <c r="H43" s="675" t="s">
        <v>433</v>
      </c>
      <c r="I43" s="676"/>
      <c r="J43" s="676"/>
      <c r="K43" s="676"/>
      <c r="L43" s="676"/>
      <c r="M43" s="676"/>
      <c r="N43" s="676"/>
      <c r="O43" s="676"/>
      <c r="P43" s="676"/>
      <c r="Q43" s="677"/>
      <c r="R43" s="690"/>
      <c r="S43" s="691"/>
      <c r="T43" s="691"/>
      <c r="U43" s="692"/>
      <c r="V43" s="582"/>
      <c r="W43" s="582"/>
      <c r="X43" s="582"/>
      <c r="Y43" s="582"/>
      <c r="Z43" s="582"/>
      <c r="AA43" s="582"/>
      <c r="AB43" s="664"/>
      <c r="AC43" s="665" t="str">
        <f>IF(ISERROR(VLOOKUP($V43,ボタン定義!$B:$E,4,FALSE)),"",VLOOKUP($V43,ボタン定義!$B:$E,4,FALSE))</f>
        <v/>
      </c>
      <c r="AD43" s="666"/>
      <c r="AE43" s="666"/>
      <c r="AF43" s="666"/>
      <c r="AG43" s="666"/>
      <c r="AH43" s="666"/>
      <c r="AI43" s="667"/>
      <c r="AJ43" s="666"/>
      <c r="AK43" s="666"/>
      <c r="AL43" s="666"/>
      <c r="AM43" s="682"/>
      <c r="AN43" s="690"/>
      <c r="AO43" s="691"/>
      <c r="AP43" s="691"/>
      <c r="AQ43" s="692"/>
      <c r="AR43" s="582"/>
      <c r="AS43" s="582"/>
      <c r="AT43" s="582"/>
      <c r="AU43" s="582"/>
      <c r="AV43" s="582"/>
      <c r="AW43" s="582"/>
      <c r="AX43" s="664"/>
      <c r="AY43" s="665" t="str">
        <f>IF(ISERROR(VLOOKUP($AR43,ボタン定義!$B:$E,4,FALSE)),"",VLOOKUP($AR43,ボタン定義!$B:$E,4,FALSE))</f>
        <v/>
      </c>
      <c r="AZ43" s="666"/>
      <c r="BA43" s="666"/>
      <c r="BB43" s="666"/>
      <c r="BC43" s="666"/>
      <c r="BD43" s="666"/>
      <c r="BE43" s="667"/>
      <c r="BF43" s="666"/>
      <c r="BG43" s="666"/>
      <c r="BH43" s="666"/>
      <c r="BI43" s="668"/>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67"/>
      <c r="B44" s="168"/>
      <c r="C44" s="168"/>
      <c r="D44" s="168"/>
      <c r="E44" s="168"/>
      <c r="F44" s="168"/>
      <c r="G44" s="168"/>
      <c r="H44" s="327"/>
      <c r="I44" s="327"/>
      <c r="J44" s="327"/>
      <c r="K44" s="327"/>
      <c r="L44" s="327"/>
      <c r="M44" s="327"/>
      <c r="N44" s="327"/>
      <c r="O44" s="327"/>
      <c r="P44" s="327"/>
      <c r="Q44" s="327"/>
      <c r="R44" s="690"/>
      <c r="S44" s="691"/>
      <c r="T44" s="691"/>
      <c r="U44" s="692"/>
      <c r="V44" s="582"/>
      <c r="W44" s="582"/>
      <c r="X44" s="582"/>
      <c r="Y44" s="582"/>
      <c r="Z44" s="582"/>
      <c r="AA44" s="582"/>
      <c r="AB44" s="664"/>
      <c r="AC44" s="665" t="str">
        <f>IF(ISERROR(VLOOKUP($V44,ボタン定義!$B:$E,4,FALSE)),"",VLOOKUP($V44,ボタン定義!$B:$E,4,FALSE))</f>
        <v/>
      </c>
      <c r="AD44" s="666"/>
      <c r="AE44" s="666"/>
      <c r="AF44" s="666"/>
      <c r="AG44" s="666"/>
      <c r="AH44" s="666"/>
      <c r="AI44" s="667"/>
      <c r="AJ44" s="666"/>
      <c r="AK44" s="666"/>
      <c r="AL44" s="666"/>
      <c r="AM44" s="682"/>
      <c r="AN44" s="690"/>
      <c r="AO44" s="691"/>
      <c r="AP44" s="691"/>
      <c r="AQ44" s="692"/>
      <c r="AR44" s="582"/>
      <c r="AS44" s="582"/>
      <c r="AT44" s="582"/>
      <c r="AU44" s="582"/>
      <c r="AV44" s="582"/>
      <c r="AW44" s="582"/>
      <c r="AX44" s="664"/>
      <c r="AY44" s="665" t="str">
        <f>IF(ISERROR(VLOOKUP($AR44,ボタン定義!$B:$E,4,FALSE)),"",VLOOKUP($AR44,ボタン定義!$B:$E,4,FALSE))</f>
        <v/>
      </c>
      <c r="AZ44" s="666"/>
      <c r="BA44" s="666"/>
      <c r="BB44" s="666"/>
      <c r="BC44" s="666"/>
      <c r="BD44" s="666"/>
      <c r="BE44" s="667"/>
      <c r="BF44" s="666"/>
      <c r="BG44" s="666"/>
      <c r="BH44" s="666"/>
      <c r="BI44" s="668"/>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69"/>
      <c r="B45" s="170"/>
      <c r="C45" s="170"/>
      <c r="D45" s="171"/>
      <c r="E45" s="170"/>
      <c r="F45" s="170"/>
      <c r="G45" s="170"/>
      <c r="H45" s="326"/>
      <c r="I45" s="326"/>
      <c r="J45" s="326"/>
      <c r="K45" s="326"/>
      <c r="L45" s="326"/>
      <c r="M45" s="326"/>
      <c r="N45" s="326"/>
      <c r="O45" s="326"/>
      <c r="P45" s="326"/>
      <c r="Q45" s="326"/>
      <c r="R45" s="693"/>
      <c r="S45" s="694"/>
      <c r="T45" s="694"/>
      <c r="U45" s="695"/>
      <c r="V45" s="669"/>
      <c r="W45" s="669"/>
      <c r="X45" s="669"/>
      <c r="Y45" s="669"/>
      <c r="Z45" s="669"/>
      <c r="AA45" s="669"/>
      <c r="AB45" s="670"/>
      <c r="AC45" s="678" t="str">
        <f>IF(ISERROR(VLOOKUP($V45,ボタン定義!$B:$E,4,FALSE)),"",VLOOKUP($V45,ボタン定義!$B:$E,4,FALSE))</f>
        <v/>
      </c>
      <c r="AD45" s="679"/>
      <c r="AE45" s="679"/>
      <c r="AF45" s="679"/>
      <c r="AG45" s="679"/>
      <c r="AH45" s="679"/>
      <c r="AI45" s="680"/>
      <c r="AJ45" s="666"/>
      <c r="AK45" s="666"/>
      <c r="AL45" s="666"/>
      <c r="AM45" s="682"/>
      <c r="AN45" s="693"/>
      <c r="AO45" s="694"/>
      <c r="AP45" s="694"/>
      <c r="AQ45" s="695"/>
      <c r="AR45" s="669"/>
      <c r="AS45" s="669"/>
      <c r="AT45" s="669"/>
      <c r="AU45" s="669"/>
      <c r="AV45" s="669"/>
      <c r="AW45" s="669"/>
      <c r="AX45" s="670"/>
      <c r="AY45" s="671" t="str">
        <f>IF(ISERROR(VLOOKUP($AR45,ボタン定義!$B:$E,4,FALSE)),"",VLOOKUP($AR45,ボタン定義!$B:$E,4,FALSE))</f>
        <v/>
      </c>
      <c r="AZ45" s="672"/>
      <c r="BA45" s="672"/>
      <c r="BB45" s="672"/>
      <c r="BC45" s="672"/>
      <c r="BD45" s="672"/>
      <c r="BE45" s="673"/>
      <c r="BF45" s="679"/>
      <c r="BG45" s="679"/>
      <c r="BH45" s="679"/>
      <c r="BI45" s="787"/>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ht="13.5" customHeight="1" x14ac:dyDescent="0.2">
      <c r="A46" s="103" t="s">
        <v>522</v>
      </c>
      <c r="B46" s="81"/>
      <c r="C46" s="81"/>
      <c r="D46" s="81"/>
      <c r="E46" s="81"/>
      <c r="F46" s="81"/>
      <c r="G46" s="83"/>
      <c r="H46" s="760"/>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1"/>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80" t="s">
        <v>100</v>
      </c>
      <c r="B48" s="80" t="s">
        <v>103</v>
      </c>
      <c r="C48" s="81"/>
      <c r="D48" s="81"/>
      <c r="E48" s="81"/>
      <c r="F48" s="81"/>
      <c r="G48" s="83"/>
      <c r="H48" s="85" t="s">
        <v>104</v>
      </c>
      <c r="I48" s="86"/>
      <c r="J48" s="86"/>
      <c r="K48" s="86"/>
      <c r="L48" s="86"/>
      <c r="M48" s="87"/>
      <c r="N48" s="783" t="s">
        <v>224</v>
      </c>
      <c r="O48" s="783"/>
      <c r="P48" s="783"/>
      <c r="Q48" s="782"/>
      <c r="R48" s="788" t="s">
        <v>34</v>
      </c>
      <c r="S48" s="789"/>
      <c r="T48" s="781" t="s">
        <v>107</v>
      </c>
      <c r="U48" s="782"/>
      <c r="V48" s="781" t="s">
        <v>137</v>
      </c>
      <c r="W48" s="783"/>
      <c r="X48" s="782"/>
      <c r="Y48" s="781" t="s">
        <v>222</v>
      </c>
      <c r="Z48" s="783"/>
      <c r="AA48" s="782"/>
      <c r="AB48" s="781" t="s">
        <v>226</v>
      </c>
      <c r="AC48" s="783"/>
      <c r="AD48" s="782"/>
      <c r="AE48" s="790" t="s">
        <v>223</v>
      </c>
      <c r="AF48" s="791"/>
      <c r="AG48" s="792"/>
      <c r="AH48" s="790" t="s">
        <v>138</v>
      </c>
      <c r="AI48" s="791"/>
      <c r="AJ48" s="792"/>
      <c r="AK48" s="683" t="s">
        <v>228</v>
      </c>
      <c r="AL48" s="762"/>
      <c r="AM48" s="762"/>
      <c r="AN48" s="684"/>
      <c r="AO48" s="793" t="s">
        <v>229</v>
      </c>
      <c r="AP48" s="793"/>
      <c r="AQ48" s="793"/>
      <c r="AR48" s="793"/>
      <c r="AS48" s="81" t="s">
        <v>227</v>
      </c>
      <c r="AT48" s="81"/>
      <c r="AU48" s="81"/>
      <c r="AV48" s="81"/>
      <c r="AW48" s="81"/>
      <c r="AX48" s="81"/>
      <c r="AY48" s="81"/>
      <c r="AZ48" s="81"/>
      <c r="BA48" s="81"/>
      <c r="BB48" s="81"/>
      <c r="BC48" s="81"/>
      <c r="BD48" s="81"/>
      <c r="BE48" s="81"/>
      <c r="BF48" s="81"/>
      <c r="BG48" s="81"/>
      <c r="BH48" s="81"/>
      <c r="BI48" s="82"/>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3" t="s">
        <v>101</v>
      </c>
      <c r="B49" s="636" t="s">
        <v>492</v>
      </c>
      <c r="C49" s="637"/>
      <c r="D49" s="637"/>
      <c r="E49" s="637"/>
      <c r="F49" s="637"/>
      <c r="G49" s="637"/>
      <c r="H49" s="794" t="str">
        <f>IF(ISERROR(VLOOKUP($B49,項目定義!$B:$X,8,FALSE)),"",VLOOKUP($B49,項目定義!$B:$X,8,FALSE))</f>
        <v/>
      </c>
      <c r="I49" s="795"/>
      <c r="J49" s="795"/>
      <c r="K49" s="795"/>
      <c r="L49" s="795"/>
      <c r="M49" s="796"/>
      <c r="N49" s="797" t="e">
        <f>IF($B49="","",VLOOKUP($B49,項目定義!$B:$X,11,FALSE))</f>
        <v>#N/A</v>
      </c>
      <c r="O49" s="798"/>
      <c r="P49" s="798"/>
      <c r="Q49" s="799"/>
      <c r="R49" s="800" t="str">
        <f>IF($H49="","",VLOOKUP($B49,項目定義!$B:$X,5,FALSE))</f>
        <v/>
      </c>
      <c r="S49" s="801"/>
      <c r="T49" s="802" t="str">
        <f>IF($H49="","",VLOOKUP($B49,項目定義!$B:$X,12,FALSE))</f>
        <v/>
      </c>
      <c r="U49" s="803"/>
      <c r="V49" s="804" t="str">
        <f>IF($H49="","",VLOOKUP($B49,項目定義!$B:$X,13,FALSE))</f>
        <v/>
      </c>
      <c r="W49" s="798"/>
      <c r="X49" s="799"/>
      <c r="Y49" s="804" t="str">
        <f>IF($H49="","",VLOOKUP($B49,項目定義!$B:$X,6,FALSE))</f>
        <v/>
      </c>
      <c r="Z49" s="798"/>
      <c r="AA49" s="799"/>
      <c r="AB49" s="804" t="str">
        <f>IF($H49="","",VLOOKUP($B49,項目定義!$B:$X,14,FALSE))</f>
        <v/>
      </c>
      <c r="AC49" s="798"/>
      <c r="AD49" s="799"/>
      <c r="AE49" s="804" t="str">
        <f>IF($H49="","",VLOOKUP($B49,項目定義!$B:$X,9,FALSE))&amp;""</f>
        <v/>
      </c>
      <c r="AF49" s="798"/>
      <c r="AG49" s="805"/>
      <c r="AH49" s="802" t="str">
        <f>IF($H49="","",VLOOKUP($B49,項目定義!$B:$X,21,FALSE))&amp;""</f>
        <v/>
      </c>
      <c r="AI49" s="806"/>
      <c r="AJ49" s="807"/>
      <c r="AK49" s="808"/>
      <c r="AL49" s="808"/>
      <c r="AM49" s="808"/>
      <c r="AN49" s="809"/>
      <c r="AO49" s="810" t="s">
        <v>411</v>
      </c>
      <c r="AP49" s="811"/>
      <c r="AQ49" s="811"/>
      <c r="AR49" s="812"/>
      <c r="AS49" s="92"/>
      <c r="AT49" s="92"/>
      <c r="AU49" s="92"/>
      <c r="AV49" s="92"/>
      <c r="AW49" s="92"/>
      <c r="AX49" s="92"/>
      <c r="AY49" s="92"/>
      <c r="AZ49" s="92"/>
      <c r="BA49" s="92"/>
      <c r="BB49" s="92"/>
      <c r="BC49" s="92"/>
      <c r="BD49" s="92"/>
      <c r="BE49" s="92"/>
      <c r="BF49" s="92"/>
      <c r="BG49" s="92"/>
      <c r="BH49" s="92"/>
      <c r="BI49" s="95"/>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102</v>
      </c>
      <c r="B50" s="813" t="s">
        <v>493</v>
      </c>
      <c r="C50" s="746"/>
      <c r="D50" s="746"/>
      <c r="E50" s="746"/>
      <c r="F50" s="746"/>
      <c r="G50" s="746"/>
      <c r="H50" s="814" t="str">
        <f>IF(ISERROR(VLOOKUP($B50,項目定義!$B:$X,8,FALSE)),"",VLOOKUP($B50,項目定義!$B:$X,8,FALSE))</f>
        <v/>
      </c>
      <c r="I50" s="815"/>
      <c r="J50" s="815"/>
      <c r="K50" s="815"/>
      <c r="L50" s="815"/>
      <c r="M50" s="816"/>
      <c r="N50" s="649" t="e">
        <f>IF($B50="","",VLOOKUP($B50,項目定義!$B:$X,11,FALSE))</f>
        <v>#N/A</v>
      </c>
      <c r="O50" s="644"/>
      <c r="P50" s="644"/>
      <c r="Q50" s="645"/>
      <c r="R50" s="817" t="str">
        <f>IF($H50="","",VLOOKUP($B50,項目定義!$B:$X,5,FALSE))</f>
        <v/>
      </c>
      <c r="S50" s="818"/>
      <c r="T50" s="819" t="str">
        <f>IF($H50="","",VLOOKUP($B50,項目定義!$B:$X,12,FALSE))</f>
        <v/>
      </c>
      <c r="U50" s="820"/>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t="s">
        <v>411</v>
      </c>
      <c r="AP50" s="825"/>
      <c r="AQ50" s="825"/>
      <c r="AR50" s="826"/>
      <c r="AS50" s="322"/>
      <c r="AT50" s="322"/>
      <c r="AU50" s="322"/>
      <c r="AV50" s="322"/>
      <c r="AW50" s="322"/>
      <c r="AX50" s="322"/>
      <c r="AY50" s="322"/>
      <c r="AZ50" s="322"/>
      <c r="BA50" s="322"/>
      <c r="BB50" s="322"/>
      <c r="BC50" s="322"/>
      <c r="BD50" s="322"/>
      <c r="BE50" s="322"/>
      <c r="BF50" s="322"/>
      <c r="BG50" s="322"/>
      <c r="BH50" s="322"/>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t="s">
        <v>125</v>
      </c>
      <c r="B51" s="813" t="s">
        <v>496</v>
      </c>
      <c r="C51" s="746"/>
      <c r="D51" s="746"/>
      <c r="E51" s="746"/>
      <c r="F51" s="746"/>
      <c r="G51" s="746"/>
      <c r="H51" s="814" t="str">
        <f>IF(ISERROR(VLOOKUP($B51,項目定義!$B:$X,8,FALSE)),"",VLOOKUP($B51,項目定義!$B:$X,8,FALSE))</f>
        <v/>
      </c>
      <c r="I51" s="815"/>
      <c r="J51" s="815"/>
      <c r="K51" s="815"/>
      <c r="L51" s="815"/>
      <c r="M51" s="816"/>
      <c r="N51" s="649" t="e">
        <f>IF($B51="","",VLOOKUP($B51,項目定義!$B:$X,11,FALSE))</f>
        <v>#N/A</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t="s">
        <v>411</v>
      </c>
      <c r="AP51" s="825"/>
      <c r="AQ51" s="825"/>
      <c r="AR51" s="826"/>
      <c r="AS51" s="322"/>
      <c r="AT51" s="322"/>
      <c r="AU51" s="322"/>
      <c r="AV51" s="322"/>
      <c r="AW51" s="322"/>
      <c r="AX51" s="322"/>
      <c r="AY51" s="322"/>
      <c r="AZ51" s="322"/>
      <c r="BA51" s="322"/>
      <c r="BB51" s="322"/>
      <c r="BC51" s="322"/>
      <c r="BD51" s="322"/>
      <c r="BE51" s="322"/>
      <c r="BF51" s="322"/>
      <c r="BG51" s="322"/>
      <c r="BH51" s="322"/>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t="s">
        <v>126</v>
      </c>
      <c r="B52" s="813" t="s">
        <v>497</v>
      </c>
      <c r="C52" s="746"/>
      <c r="D52" s="746"/>
      <c r="E52" s="746"/>
      <c r="F52" s="746"/>
      <c r="G52" s="746"/>
      <c r="H52" s="814" t="str">
        <f>IF(ISERROR(VLOOKUP($B52,項目定義!$B:$X,8,FALSE)),"",VLOOKUP($B52,項目定義!$B:$X,8,FALSE))</f>
        <v/>
      </c>
      <c r="I52" s="815"/>
      <c r="J52" s="815"/>
      <c r="K52" s="815"/>
      <c r="L52" s="815"/>
      <c r="M52" s="816"/>
      <c r="N52" s="649" t="e">
        <f>IF($B52="","",VLOOKUP($B52,項目定義!$B:$X,11,FALSE))</f>
        <v>#N/A</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t="s">
        <v>411</v>
      </c>
      <c r="AP52" s="825"/>
      <c r="AQ52" s="825"/>
      <c r="AR52" s="826"/>
      <c r="AS52" s="322"/>
      <c r="AT52" s="322"/>
      <c r="AU52" s="322"/>
      <c r="AV52" s="322"/>
      <c r="AW52" s="322"/>
      <c r="AX52" s="322"/>
      <c r="AY52" s="322"/>
      <c r="AZ52" s="322"/>
      <c r="BA52" s="322"/>
      <c r="BB52" s="322"/>
      <c r="BC52" s="322"/>
      <c r="BD52" s="322"/>
      <c r="BE52" s="322"/>
      <c r="BF52" s="322"/>
      <c r="BG52" s="322"/>
      <c r="BH52" s="322"/>
      <c r="BI52" s="99"/>
      <c r="BK52" s="763"/>
      <c r="BL52" s="763"/>
      <c r="BM52" s="763"/>
      <c r="BN52" s="763"/>
      <c r="BO52" s="763"/>
      <c r="BP52" s="763"/>
      <c r="BQ52" s="763"/>
      <c r="BR52" s="763"/>
      <c r="BS52" s="763"/>
      <c r="BT52" s="763"/>
      <c r="BU52" s="763"/>
      <c r="BV52" s="763"/>
      <c r="BW52" s="763"/>
      <c r="BX52" s="763"/>
      <c r="BY52" s="763"/>
      <c r="BZ52" s="763"/>
      <c r="CA52" s="763"/>
      <c r="CB52" s="763"/>
      <c r="CC52" s="763"/>
      <c r="CD52" s="763"/>
      <c r="CE52" s="763"/>
      <c r="CF52" s="763"/>
      <c r="CG52" s="763"/>
      <c r="CH52" s="763"/>
    </row>
    <row r="53" spans="1:86" s="24" customFormat="1" ht="13.5" customHeight="1" x14ac:dyDescent="0.2">
      <c r="A53" s="114" t="s">
        <v>127</v>
      </c>
      <c r="B53" s="813" t="s">
        <v>494</v>
      </c>
      <c r="C53" s="746"/>
      <c r="D53" s="746"/>
      <c r="E53" s="746"/>
      <c r="F53" s="746"/>
      <c r="G53" s="746"/>
      <c r="H53" s="814" t="str">
        <f>IF(ISERROR(VLOOKUP($B53,項目定義!$B:$X,8,FALSE)),"",VLOOKUP($B53,項目定義!$B:$X,8,FALSE))</f>
        <v/>
      </c>
      <c r="I53" s="815"/>
      <c r="J53" s="815"/>
      <c r="K53" s="815"/>
      <c r="L53" s="815"/>
      <c r="M53" s="816"/>
      <c r="N53" s="649" t="e">
        <f>IF($B53="","",VLOOKUP($B53,項目定義!$B:$X,11,FALSE))</f>
        <v>#N/A</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t="s">
        <v>411</v>
      </c>
      <c r="AP53" s="825"/>
      <c r="AQ53" s="825"/>
      <c r="AR53" s="826"/>
      <c r="AS53" s="322"/>
      <c r="AT53" s="322"/>
      <c r="AU53" s="322"/>
      <c r="AV53" s="322"/>
      <c r="AW53" s="322"/>
      <c r="AX53" s="322"/>
      <c r="AY53" s="322"/>
      <c r="AZ53" s="322"/>
      <c r="BA53" s="322"/>
      <c r="BB53" s="322"/>
      <c r="BC53" s="322"/>
      <c r="BD53" s="322"/>
      <c r="BE53" s="322"/>
      <c r="BF53" s="322"/>
      <c r="BG53" s="322"/>
      <c r="BH53" s="322"/>
      <c r="BI53" s="99"/>
      <c r="BK53" s="763"/>
      <c r="BL53" s="763"/>
      <c r="BM53" s="763"/>
      <c r="BN53" s="763"/>
      <c r="BO53" s="763"/>
      <c r="BP53" s="763"/>
      <c r="BQ53" s="763"/>
      <c r="BR53" s="763"/>
      <c r="BS53" s="763"/>
      <c r="BT53" s="763"/>
      <c r="BU53" s="763"/>
      <c r="BV53" s="763"/>
      <c r="BW53" s="763"/>
      <c r="BX53" s="763"/>
      <c r="BY53" s="763"/>
      <c r="BZ53" s="763"/>
      <c r="CA53" s="763"/>
      <c r="CB53" s="763"/>
      <c r="CC53" s="763"/>
      <c r="CD53" s="763"/>
      <c r="CE53" s="763"/>
      <c r="CF53" s="763"/>
      <c r="CG53" s="763"/>
      <c r="CH53" s="763"/>
    </row>
    <row r="54" spans="1:86" s="24" customFormat="1" ht="13.5" customHeight="1" x14ac:dyDescent="0.2">
      <c r="A54" s="114"/>
      <c r="B54" s="813"/>
      <c r="C54" s="746"/>
      <c r="D54" s="746"/>
      <c r="E54" s="746"/>
      <c r="F54" s="746"/>
      <c r="G54" s="746"/>
      <c r="H54" s="814" t="str">
        <f>IF(ISERROR(VLOOKUP($B54,項目定義!$B:$X,8,FALSE)),"",VLOOKUP($B54,項目定義!$B:$X,8,FALSE))</f>
        <v/>
      </c>
      <c r="I54" s="815"/>
      <c r="J54" s="815"/>
      <c r="K54" s="815"/>
      <c r="L54" s="815"/>
      <c r="M54" s="816"/>
      <c r="N54" s="649" t="str">
        <f>IF($B54="","",VLOOKUP($B54,項目定義!$B:$X,11,FALSE))</f>
        <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322"/>
      <c r="AT54" s="322"/>
      <c r="AU54" s="322"/>
      <c r="AV54" s="322"/>
      <c r="AW54" s="322"/>
      <c r="AX54" s="322"/>
      <c r="AY54" s="322"/>
      <c r="AZ54" s="322"/>
      <c r="BA54" s="322"/>
      <c r="BB54" s="322"/>
      <c r="BC54" s="322"/>
      <c r="BD54" s="322"/>
      <c r="BE54" s="322"/>
      <c r="BF54" s="322"/>
      <c r="BG54" s="322"/>
      <c r="BH54" s="322"/>
      <c r="BI54" s="99"/>
      <c r="BK54" s="763"/>
      <c r="BL54" s="763"/>
      <c r="BM54" s="763"/>
      <c r="BN54" s="763"/>
      <c r="BO54" s="763"/>
      <c r="BP54" s="763"/>
      <c r="BQ54" s="763"/>
      <c r="BR54" s="763"/>
      <c r="BS54" s="763"/>
      <c r="BT54" s="763"/>
      <c r="BU54" s="763"/>
      <c r="BV54" s="763"/>
      <c r="BW54" s="763"/>
      <c r="BX54" s="763"/>
      <c r="BY54" s="763"/>
      <c r="BZ54" s="763"/>
      <c r="CA54" s="763"/>
      <c r="CB54" s="763"/>
      <c r="CC54" s="763"/>
      <c r="CD54" s="763"/>
      <c r="CE54" s="763"/>
      <c r="CF54" s="763"/>
      <c r="CG54" s="763"/>
      <c r="CH54" s="763"/>
    </row>
    <row r="55" spans="1:86" s="24" customFormat="1" ht="13.5" customHeight="1" x14ac:dyDescent="0.2">
      <c r="A55" s="114"/>
      <c r="B55" s="813"/>
      <c r="C55" s="746"/>
      <c r="D55" s="746"/>
      <c r="E55" s="746"/>
      <c r="F55" s="746"/>
      <c r="G55" s="746"/>
      <c r="H55" s="814" t="str">
        <f>IF(ISERROR(VLOOKUP($B55,項目定義!$B:$X,8,FALSE)),"",VLOOKUP($B55,項目定義!$B:$X,8,FALSE))</f>
        <v/>
      </c>
      <c r="I55" s="815"/>
      <c r="J55" s="815"/>
      <c r="K55" s="815"/>
      <c r="L55" s="815"/>
      <c r="M55" s="816"/>
      <c r="N55" s="649" t="str">
        <f>IF($B55="","",VLOOKUP($B55,項目定義!$B:$X,11,FALSE))</f>
        <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322"/>
      <c r="AT55" s="322"/>
      <c r="AU55" s="322"/>
      <c r="AV55" s="322"/>
      <c r="AW55" s="322"/>
      <c r="AX55" s="322"/>
      <c r="AY55" s="322"/>
      <c r="AZ55" s="322"/>
      <c r="BA55" s="322"/>
      <c r="BB55" s="322"/>
      <c r="BC55" s="322"/>
      <c r="BD55" s="322"/>
      <c r="BE55" s="322"/>
      <c r="BF55" s="322"/>
      <c r="BG55" s="322"/>
      <c r="BH55" s="322"/>
      <c r="BI55" s="99"/>
      <c r="BK55" s="763"/>
      <c r="BL55" s="763"/>
      <c r="BM55" s="763"/>
      <c r="BN55" s="763"/>
      <c r="BO55" s="763"/>
      <c r="BP55" s="763"/>
      <c r="BQ55" s="763"/>
      <c r="BR55" s="763"/>
      <c r="BS55" s="763"/>
      <c r="BT55" s="763"/>
      <c r="BU55" s="763"/>
      <c r="BV55" s="763"/>
      <c r="BW55" s="763"/>
      <c r="BX55" s="763"/>
      <c r="BY55" s="763"/>
      <c r="BZ55" s="763"/>
      <c r="CA55" s="763"/>
      <c r="CB55" s="763"/>
      <c r="CC55" s="763"/>
      <c r="CD55" s="763"/>
      <c r="CE55" s="763"/>
      <c r="CF55" s="763"/>
      <c r="CG55" s="763"/>
      <c r="CH55" s="763"/>
    </row>
    <row r="56" spans="1:86" s="24" customFormat="1" ht="13.5" customHeight="1" x14ac:dyDescent="0.2">
      <c r="A56" s="114"/>
      <c r="B56" s="813"/>
      <c r="C56" s="746"/>
      <c r="D56" s="746"/>
      <c r="E56" s="746"/>
      <c r="F56" s="746"/>
      <c r="G56" s="746"/>
      <c r="H56" s="814" t="str">
        <f>IF(ISERROR(VLOOKUP($B56,項目定義!$B:$X,8,FALSE)),"",VLOOKUP($B56,項目定義!$B:$X,8,FALSE))</f>
        <v/>
      </c>
      <c r="I56" s="815"/>
      <c r="J56" s="815"/>
      <c r="K56" s="815"/>
      <c r="L56" s="815"/>
      <c r="M56" s="816"/>
      <c r="N56" s="649" t="str">
        <f>IF($B56="","",VLOOKUP($B56,項目定義!$B:$X,11,FALSE))</f>
        <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322"/>
      <c r="AT56" s="322"/>
      <c r="AU56" s="322"/>
      <c r="AV56" s="322"/>
      <c r="AW56" s="322"/>
      <c r="AX56" s="322"/>
      <c r="AY56" s="322"/>
      <c r="AZ56" s="322"/>
      <c r="BA56" s="322"/>
      <c r="BB56" s="322"/>
      <c r="BC56" s="322"/>
      <c r="BD56" s="322"/>
      <c r="BE56" s="322"/>
      <c r="BF56" s="322"/>
      <c r="BG56" s="322"/>
      <c r="BH56" s="322"/>
      <c r="BI56" s="99"/>
      <c r="BK56" s="763"/>
      <c r="BL56" s="763"/>
      <c r="BM56" s="763"/>
      <c r="BN56" s="763"/>
      <c r="BO56" s="763"/>
      <c r="BP56" s="763"/>
      <c r="BQ56" s="763"/>
      <c r="BR56" s="763"/>
      <c r="BS56" s="763"/>
      <c r="BT56" s="763"/>
      <c r="BU56" s="763"/>
      <c r="BV56" s="763"/>
      <c r="BW56" s="763"/>
      <c r="BX56" s="763"/>
      <c r="BY56" s="763"/>
      <c r="BZ56" s="763"/>
      <c r="CA56" s="763"/>
      <c r="CB56" s="763"/>
      <c r="CC56" s="763"/>
      <c r="CD56" s="763"/>
      <c r="CE56" s="763"/>
      <c r="CF56" s="763"/>
      <c r="CG56" s="763"/>
      <c r="CH56" s="763"/>
    </row>
    <row r="57" spans="1:86" s="24" customFormat="1" ht="13.5" customHeight="1" x14ac:dyDescent="0.2">
      <c r="A57" s="114"/>
      <c r="B57" s="813"/>
      <c r="C57" s="746"/>
      <c r="D57" s="746"/>
      <c r="E57" s="746"/>
      <c r="F57" s="746"/>
      <c r="G57" s="746"/>
      <c r="H57" s="814" t="str">
        <f>IF(ISERROR(VLOOKUP($B57,項目定義!$B:$X,8,FALSE)),"",VLOOKUP($B57,項目定義!$B:$X,8,FALSE))</f>
        <v/>
      </c>
      <c r="I57" s="815"/>
      <c r="J57" s="815"/>
      <c r="K57" s="815"/>
      <c r="L57" s="815"/>
      <c r="M57" s="816"/>
      <c r="N57" s="649" t="str">
        <f>IF($B57="","",VLOOKUP($B57,項目定義!$B:$X,11,FALSE))</f>
        <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322"/>
      <c r="AT57" s="322"/>
      <c r="AU57" s="322"/>
      <c r="AV57" s="322"/>
      <c r="AW57" s="322"/>
      <c r="AX57" s="322"/>
      <c r="AY57" s="322"/>
      <c r="AZ57" s="322"/>
      <c r="BA57" s="322"/>
      <c r="BB57" s="322"/>
      <c r="BC57" s="322"/>
      <c r="BD57" s="322"/>
      <c r="BE57" s="322"/>
      <c r="BF57" s="322"/>
      <c r="BG57" s="322"/>
      <c r="BH57" s="322"/>
      <c r="BI57" s="99"/>
      <c r="BK57" s="763"/>
      <c r="BL57" s="763"/>
      <c r="BM57" s="763"/>
      <c r="BN57" s="763"/>
      <c r="BO57" s="763"/>
      <c r="BP57" s="763"/>
      <c r="BQ57" s="763"/>
      <c r="BR57" s="763"/>
      <c r="BS57" s="763"/>
      <c r="BT57" s="763"/>
      <c r="BU57" s="763"/>
      <c r="BV57" s="763"/>
      <c r="BW57" s="763"/>
      <c r="BX57" s="763"/>
      <c r="BY57" s="763"/>
      <c r="BZ57" s="763"/>
      <c r="CA57" s="763"/>
      <c r="CB57" s="763"/>
      <c r="CC57" s="763"/>
      <c r="CD57" s="763"/>
      <c r="CE57" s="763"/>
      <c r="CF57" s="763"/>
      <c r="CG57" s="763"/>
      <c r="CH57" s="763"/>
    </row>
    <row r="58" spans="1:86" s="24" customFormat="1" ht="13.5" customHeight="1" x14ac:dyDescent="0.2">
      <c r="A58" s="114"/>
      <c r="B58" s="813"/>
      <c r="C58" s="746"/>
      <c r="D58" s="746"/>
      <c r="E58" s="746"/>
      <c r="F58" s="746"/>
      <c r="G58" s="746"/>
      <c r="H58" s="814" t="str">
        <f>IF(ISERROR(VLOOKUP($B58,項目定義!$B:$X,8,FALSE)),"",VLOOKUP($B58,項目定義!$B:$X,8,FALSE))</f>
        <v/>
      </c>
      <c r="I58" s="815"/>
      <c r="J58" s="815"/>
      <c r="K58" s="815"/>
      <c r="L58" s="815"/>
      <c r="M58" s="816"/>
      <c r="N58" s="649" t="str">
        <f>IF($B58="","",VLOOKUP($B58,項目定義!$B:$X,11,FALSE))</f>
        <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322"/>
      <c r="AT58" s="322"/>
      <c r="AU58" s="322"/>
      <c r="AV58" s="322"/>
      <c r="AW58" s="322"/>
      <c r="AX58" s="322"/>
      <c r="AY58" s="322"/>
      <c r="AZ58" s="322"/>
      <c r="BA58" s="322"/>
      <c r="BB58" s="322"/>
      <c r="BC58" s="322"/>
      <c r="BD58" s="322"/>
      <c r="BE58" s="322"/>
      <c r="BF58" s="322"/>
      <c r="BG58" s="322"/>
      <c r="BH58" s="322"/>
      <c r="BI58" s="99"/>
      <c r="BK58" s="763"/>
      <c r="BL58" s="763"/>
      <c r="BM58" s="763"/>
      <c r="BN58" s="763"/>
      <c r="BO58" s="763"/>
      <c r="BP58" s="763"/>
      <c r="BQ58" s="763"/>
      <c r="BR58" s="763"/>
      <c r="BS58" s="763"/>
      <c r="BT58" s="763"/>
      <c r="BU58" s="763"/>
      <c r="BV58" s="763"/>
      <c r="BW58" s="763"/>
      <c r="BX58" s="763"/>
      <c r="BY58" s="763"/>
      <c r="BZ58" s="763"/>
      <c r="CA58" s="763"/>
      <c r="CB58" s="763"/>
      <c r="CC58" s="763"/>
      <c r="CD58" s="763"/>
      <c r="CE58" s="763"/>
      <c r="CF58" s="763"/>
      <c r="CG58" s="763"/>
      <c r="CH58" s="763"/>
    </row>
    <row r="59" spans="1:86" s="24" customFormat="1" ht="13.5" customHeight="1" x14ac:dyDescent="0.2">
      <c r="A59" s="114"/>
      <c r="B59" s="813"/>
      <c r="C59" s="746"/>
      <c r="D59" s="746"/>
      <c r="E59" s="746"/>
      <c r="F59" s="746"/>
      <c r="G59" s="746"/>
      <c r="H59" s="814" t="str">
        <f>IF(ISERROR(VLOOKUP($B59,項目定義!$B:$X,8,FALSE)),"",VLOOKUP($B59,項目定義!$B:$X,8,FALSE))</f>
        <v/>
      </c>
      <c r="I59" s="815"/>
      <c r="J59" s="815"/>
      <c r="K59" s="815"/>
      <c r="L59" s="815"/>
      <c r="M59" s="816"/>
      <c r="N59" s="649" t="str">
        <f>IF($B59="","",VLOOKUP($B59,項目定義!$B:$X,11,FALSE))</f>
        <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322"/>
      <c r="AT59" s="322"/>
      <c r="AU59" s="322"/>
      <c r="AV59" s="322"/>
      <c r="AW59" s="322"/>
      <c r="AX59" s="322"/>
      <c r="AY59" s="322"/>
      <c r="AZ59" s="322"/>
      <c r="BA59" s="322"/>
      <c r="BB59" s="322"/>
      <c r="BC59" s="322"/>
      <c r="BD59" s="322"/>
      <c r="BE59" s="322"/>
      <c r="BF59" s="322"/>
      <c r="BG59" s="322"/>
      <c r="BH59" s="322"/>
      <c r="BI59" s="99"/>
      <c r="BK59" s="318"/>
      <c r="BL59" s="318"/>
      <c r="BM59" s="318"/>
      <c r="BN59" s="318"/>
      <c r="BO59" s="318"/>
      <c r="BP59" s="318"/>
      <c r="BQ59" s="318"/>
      <c r="BR59" s="318"/>
      <c r="BS59" s="318"/>
      <c r="BT59" s="318"/>
      <c r="BU59" s="318"/>
      <c r="BV59" s="318"/>
      <c r="BW59" s="318"/>
      <c r="BX59" s="318"/>
      <c r="BY59" s="318"/>
      <c r="BZ59" s="318"/>
      <c r="CA59" s="318"/>
      <c r="CB59" s="318"/>
      <c r="CC59" s="318"/>
      <c r="CD59" s="318"/>
      <c r="CE59" s="318"/>
      <c r="CF59" s="318"/>
      <c r="CG59" s="318"/>
      <c r="CH59" s="318"/>
    </row>
    <row r="60" spans="1:86" s="24" customFormat="1" ht="13.5" customHeight="1" x14ac:dyDescent="0.2">
      <c r="A60" s="114"/>
      <c r="B60" s="813"/>
      <c r="C60" s="746"/>
      <c r="D60" s="746"/>
      <c r="E60" s="746"/>
      <c r="F60" s="746"/>
      <c r="G60" s="746"/>
      <c r="H60" s="814" t="str">
        <f>IF(ISERROR(VLOOKUP($B60,項目定義!$B:$X,8,FALSE)),"",VLOOKUP($B60,項目定義!$B:$X,8,FALSE))</f>
        <v/>
      </c>
      <c r="I60" s="815"/>
      <c r="J60" s="815"/>
      <c r="K60" s="815"/>
      <c r="L60" s="815"/>
      <c r="M60" s="816"/>
      <c r="N60" s="649" t="str">
        <f>IF($B60="","",VLOOKUP($B60,項目定義!$B:$X,11,FALSE))</f>
        <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c r="AP60" s="825"/>
      <c r="AQ60" s="825"/>
      <c r="AR60" s="826"/>
      <c r="AS60" s="322"/>
      <c r="AT60" s="322"/>
      <c r="AU60" s="322"/>
      <c r="AV60" s="322"/>
      <c r="AW60" s="322"/>
      <c r="AX60" s="322"/>
      <c r="AY60" s="322"/>
      <c r="AZ60" s="322"/>
      <c r="BA60" s="322"/>
      <c r="BB60" s="322"/>
      <c r="BC60" s="322"/>
      <c r="BD60" s="322"/>
      <c r="BE60" s="322"/>
      <c r="BF60" s="322"/>
      <c r="BG60" s="322"/>
      <c r="BH60" s="322"/>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813"/>
      <c r="C61" s="746"/>
      <c r="D61" s="746"/>
      <c r="E61" s="746"/>
      <c r="F61" s="746"/>
      <c r="G61" s="746"/>
      <c r="H61" s="814" t="str">
        <f>IF(ISERROR(VLOOKUP($B61,項目定義!$B:$X,8,FALSE)),"",VLOOKUP($B61,項目定義!$B:$X,8,FALSE))</f>
        <v/>
      </c>
      <c r="I61" s="815"/>
      <c r="J61" s="815"/>
      <c r="K61" s="815"/>
      <c r="L61" s="815"/>
      <c r="M61" s="816"/>
      <c r="N61" s="649" t="str">
        <f>IF($B61="","",VLOOKUP($B61,項目定義!$B:$X,11,FALSE))</f>
        <v/>
      </c>
      <c r="O61" s="644"/>
      <c r="P61" s="644"/>
      <c r="Q61" s="645"/>
      <c r="R61" s="817" t="str">
        <f>IF($H61="","",VLOOKUP($B61,項目定義!$B:$X,5,FALSE))</f>
        <v/>
      </c>
      <c r="S61" s="818"/>
      <c r="T61" s="827" t="str">
        <f>IF($H61="","",VLOOKUP($B61,項目定義!$B:$X,12,FALSE))</f>
        <v/>
      </c>
      <c r="U61" s="642"/>
      <c r="V61" s="643" t="str">
        <f>IF($H61="","",VLOOKUP($B61,項目定義!$B:$X,13,FALSE))</f>
        <v/>
      </c>
      <c r="W61" s="644"/>
      <c r="X61" s="645"/>
      <c r="Y61" s="643" t="str">
        <f>IF($H61="","",VLOOKUP($B61,項目定義!$B:$X,6,FALSE))</f>
        <v/>
      </c>
      <c r="Z61" s="644"/>
      <c r="AA61" s="645"/>
      <c r="AB61" s="643" t="str">
        <f>IF($H61="","",VLOOKUP($B61,項目定義!$B:$X,14,FALSE))</f>
        <v/>
      </c>
      <c r="AC61" s="644"/>
      <c r="AD61" s="645"/>
      <c r="AE61" s="643" t="str">
        <f>IF($H61="","",VLOOKUP($B61,項目定義!$B:$X,9,FALSE))&amp;""</f>
        <v/>
      </c>
      <c r="AF61" s="644"/>
      <c r="AG61" s="645"/>
      <c r="AH61" s="819" t="str">
        <f>IF($H61="","",VLOOKUP($B61,項目定義!$B:$X,21,FALSE))&amp;""</f>
        <v/>
      </c>
      <c r="AI61" s="821"/>
      <c r="AJ61" s="822"/>
      <c r="AK61" s="648"/>
      <c r="AL61" s="648"/>
      <c r="AM61" s="648"/>
      <c r="AN61" s="823"/>
      <c r="AO61" s="824"/>
      <c r="AP61" s="825"/>
      <c r="AQ61" s="825"/>
      <c r="AR61" s="826"/>
      <c r="AS61" s="322"/>
      <c r="AT61" s="322"/>
      <c r="AU61" s="322"/>
      <c r="AV61" s="322"/>
      <c r="AW61" s="322"/>
      <c r="AX61" s="322"/>
      <c r="AY61" s="322"/>
      <c r="AZ61" s="322"/>
      <c r="BA61" s="322"/>
      <c r="BB61" s="322"/>
      <c r="BC61" s="322"/>
      <c r="BD61" s="322"/>
      <c r="BE61" s="322"/>
      <c r="BF61" s="322"/>
      <c r="BG61" s="322"/>
      <c r="BH61" s="322"/>
      <c r="BI61" s="99"/>
      <c r="BK61" s="763" t="s">
        <v>303</v>
      </c>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row>
    <row r="62" spans="1:86" s="24" customFormat="1" ht="13.5" customHeight="1" x14ac:dyDescent="0.2">
      <c r="A62" s="114"/>
      <c r="B62" s="813"/>
      <c r="C62" s="746"/>
      <c r="D62" s="746"/>
      <c r="E62" s="746"/>
      <c r="F62" s="746"/>
      <c r="G62" s="746"/>
      <c r="H62" s="814" t="str">
        <f>IF(ISERROR(VLOOKUP($B62,項目定義!$B:$X,8,FALSE)),"",VLOOKUP($B62,項目定義!$B:$X,8,FALSE))</f>
        <v/>
      </c>
      <c r="I62" s="815"/>
      <c r="J62" s="815"/>
      <c r="K62" s="815"/>
      <c r="L62" s="815"/>
      <c r="M62" s="816"/>
      <c r="N62" s="649" t="str">
        <f>IF($B62="","",VLOOKUP($B62,項目定義!$B:$X,11,FALSE))</f>
        <v/>
      </c>
      <c r="O62" s="644"/>
      <c r="P62" s="644"/>
      <c r="Q62" s="645"/>
      <c r="R62" s="817" t="str">
        <f>IF($H62="","",VLOOKUP($B62,項目定義!$B:$X,5,FALSE))</f>
        <v/>
      </c>
      <c r="S62" s="818"/>
      <c r="T62" s="827" t="str">
        <f>IF($H62="","",VLOOKUP($B62,項目定義!$B:$X,12,FALSE))</f>
        <v/>
      </c>
      <c r="U62" s="642"/>
      <c r="V62" s="643" t="str">
        <f>IF($H62="","",VLOOKUP($B62,項目定義!$B:$X,13,FALSE))</f>
        <v/>
      </c>
      <c r="W62" s="644"/>
      <c r="X62" s="645"/>
      <c r="Y62" s="643" t="str">
        <f>IF($H62="","",VLOOKUP($B62,項目定義!$B:$X,6,FALSE))</f>
        <v/>
      </c>
      <c r="Z62" s="644"/>
      <c r="AA62" s="645"/>
      <c r="AB62" s="643" t="str">
        <f>IF($H62="","",VLOOKUP($B62,項目定義!$B:$X,14,FALSE))</f>
        <v/>
      </c>
      <c r="AC62" s="644"/>
      <c r="AD62" s="645"/>
      <c r="AE62" s="643" t="str">
        <f>IF($H62="","",VLOOKUP($B62,項目定義!$B:$X,9,FALSE))&amp;""</f>
        <v/>
      </c>
      <c r="AF62" s="644"/>
      <c r="AG62" s="645"/>
      <c r="AH62" s="819" t="str">
        <f>IF($H62="","",VLOOKUP($B62,項目定義!$B:$X,21,FALSE))&amp;""</f>
        <v/>
      </c>
      <c r="AI62" s="821"/>
      <c r="AJ62" s="822"/>
      <c r="AK62" s="648"/>
      <c r="AL62" s="648"/>
      <c r="AM62" s="648"/>
      <c r="AN62" s="823"/>
      <c r="AO62" s="824"/>
      <c r="AP62" s="825"/>
      <c r="AQ62" s="825"/>
      <c r="AR62" s="826"/>
      <c r="AS62" s="322"/>
      <c r="AT62" s="322"/>
      <c r="AU62" s="322"/>
      <c r="AV62" s="322"/>
      <c r="AW62" s="322"/>
      <c r="AX62" s="322"/>
      <c r="AY62" s="322"/>
      <c r="AZ62" s="322"/>
      <c r="BA62" s="322"/>
      <c r="BB62" s="322"/>
      <c r="BC62" s="322"/>
      <c r="BD62" s="322"/>
      <c r="BE62" s="322"/>
      <c r="BF62" s="322"/>
      <c r="BG62" s="322"/>
      <c r="BH62" s="322"/>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114"/>
      <c r="B63" s="813"/>
      <c r="C63" s="746"/>
      <c r="D63" s="746"/>
      <c r="E63" s="746"/>
      <c r="F63" s="746"/>
      <c r="G63" s="746"/>
      <c r="H63" s="814" t="str">
        <f>IF(ISERROR(VLOOKUP($B63,項目定義!$B:$X,8,FALSE)),"",VLOOKUP($B63,項目定義!$B:$X,8,FALSE))</f>
        <v/>
      </c>
      <c r="I63" s="815"/>
      <c r="J63" s="815"/>
      <c r="K63" s="815"/>
      <c r="L63" s="815"/>
      <c r="M63" s="816"/>
      <c r="N63" s="649" t="str">
        <f>IF($B63="","",VLOOKUP($B63,項目定義!$B:$X,11,FALSE))</f>
        <v/>
      </c>
      <c r="O63" s="644"/>
      <c r="P63" s="644"/>
      <c r="Q63" s="645"/>
      <c r="R63" s="817" t="str">
        <f>IF($H63="","",VLOOKUP($B63,項目定義!$B:$X,5,FALSE))</f>
        <v/>
      </c>
      <c r="S63" s="818"/>
      <c r="T63" s="827" t="str">
        <f>IF($H63="","",VLOOKUP($B63,項目定義!$B:$X,12,FALSE))</f>
        <v/>
      </c>
      <c r="U63" s="642"/>
      <c r="V63" s="643" t="str">
        <f>IF($H63="","",VLOOKUP($B63,項目定義!$B:$X,13,FALSE))</f>
        <v/>
      </c>
      <c r="W63" s="644"/>
      <c r="X63" s="645"/>
      <c r="Y63" s="643" t="str">
        <f>IF($H63="","",VLOOKUP($B63,項目定義!$B:$X,6,FALSE))</f>
        <v/>
      </c>
      <c r="Z63" s="644"/>
      <c r="AA63" s="645"/>
      <c r="AB63" s="643" t="str">
        <f>IF($H63="","",VLOOKUP($B63,項目定義!$B:$X,14,FALSE))</f>
        <v/>
      </c>
      <c r="AC63" s="644"/>
      <c r="AD63" s="645"/>
      <c r="AE63" s="643" t="str">
        <f>IF($H63="","",VLOOKUP($B63,項目定義!$B:$X,9,FALSE))&amp;""</f>
        <v/>
      </c>
      <c r="AF63" s="644"/>
      <c r="AG63" s="645"/>
      <c r="AH63" s="819" t="str">
        <f>IF($H63="","",VLOOKUP($B63,項目定義!$B:$X,21,FALSE))&amp;""</f>
        <v/>
      </c>
      <c r="AI63" s="821"/>
      <c r="AJ63" s="822"/>
      <c r="AK63" s="648"/>
      <c r="AL63" s="648"/>
      <c r="AM63" s="648"/>
      <c r="AN63" s="823"/>
      <c r="AO63" s="824"/>
      <c r="AP63" s="825"/>
      <c r="AQ63" s="825"/>
      <c r="AR63" s="826"/>
      <c r="AS63" s="322"/>
      <c r="AT63" s="322"/>
      <c r="AU63" s="322"/>
      <c r="AV63" s="322"/>
      <c r="AW63" s="322"/>
      <c r="AX63" s="322"/>
      <c r="AY63" s="322"/>
      <c r="AZ63" s="322"/>
      <c r="BA63" s="322"/>
      <c r="BB63" s="322"/>
      <c r="BC63" s="322"/>
      <c r="BD63" s="322"/>
      <c r="BE63" s="322"/>
      <c r="BF63" s="322"/>
      <c r="BG63" s="322"/>
      <c r="BH63" s="322"/>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114"/>
      <c r="B64" s="813"/>
      <c r="C64" s="746"/>
      <c r="D64" s="746"/>
      <c r="E64" s="746"/>
      <c r="F64" s="746"/>
      <c r="G64" s="746"/>
      <c r="H64" s="814" t="str">
        <f>IF(ISERROR(VLOOKUP($B64,項目定義!$B:$X,8,FALSE)),"",VLOOKUP($B64,項目定義!$B:$X,8,FALSE))</f>
        <v/>
      </c>
      <c r="I64" s="815"/>
      <c r="J64" s="815"/>
      <c r="K64" s="815"/>
      <c r="L64" s="815"/>
      <c r="M64" s="816"/>
      <c r="N64" s="649" t="str">
        <f>IF($B64="","",VLOOKUP($B64,項目定義!$B:$X,11,FALSE))</f>
        <v/>
      </c>
      <c r="O64" s="644"/>
      <c r="P64" s="644"/>
      <c r="Q64" s="645"/>
      <c r="R64" s="817" t="str">
        <f>IF($H64="","",VLOOKUP($B64,項目定義!$B:$X,5,FALSE))</f>
        <v/>
      </c>
      <c r="S64" s="818"/>
      <c r="T64" s="827" t="str">
        <f>IF($H64="","",VLOOKUP($B64,項目定義!$B:$X,12,FALSE))</f>
        <v/>
      </c>
      <c r="U64" s="642"/>
      <c r="V64" s="643" t="str">
        <f>IF($H64="","",VLOOKUP($B64,項目定義!$B:$X,13,FALSE))</f>
        <v/>
      </c>
      <c r="W64" s="644"/>
      <c r="X64" s="645"/>
      <c r="Y64" s="643" t="str">
        <f>IF($H64="","",VLOOKUP($B64,項目定義!$B:$X,6,FALSE))</f>
        <v/>
      </c>
      <c r="Z64" s="644"/>
      <c r="AA64" s="645"/>
      <c r="AB64" s="643" t="str">
        <f>IF($H64="","",VLOOKUP($B64,項目定義!$B:$X,14,FALSE))</f>
        <v/>
      </c>
      <c r="AC64" s="644"/>
      <c r="AD64" s="645"/>
      <c r="AE64" s="643" t="str">
        <f>IF($H64="","",VLOOKUP($B64,項目定義!$B:$X,9,FALSE))&amp;""</f>
        <v/>
      </c>
      <c r="AF64" s="644"/>
      <c r="AG64" s="645"/>
      <c r="AH64" s="819" t="str">
        <f>IF($H64="","",VLOOKUP($B64,項目定義!$B:$X,21,FALSE))&amp;""</f>
        <v/>
      </c>
      <c r="AI64" s="821"/>
      <c r="AJ64" s="822"/>
      <c r="AK64" s="648"/>
      <c r="AL64" s="648"/>
      <c r="AM64" s="648"/>
      <c r="AN64" s="823"/>
      <c r="AO64" s="824"/>
      <c r="AP64" s="825"/>
      <c r="AQ64" s="825"/>
      <c r="AR64" s="826"/>
      <c r="AS64" s="322"/>
      <c r="AT64" s="322"/>
      <c r="AU64" s="322"/>
      <c r="AV64" s="322"/>
      <c r="AW64" s="322"/>
      <c r="AX64" s="322"/>
      <c r="AY64" s="322"/>
      <c r="AZ64" s="322"/>
      <c r="BA64" s="322"/>
      <c r="BB64" s="322"/>
      <c r="BC64" s="322"/>
      <c r="BD64" s="322"/>
      <c r="BE64" s="322"/>
      <c r="BF64" s="322"/>
      <c r="BG64" s="322"/>
      <c r="BH64" s="322"/>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114"/>
      <c r="B65" s="813"/>
      <c r="C65" s="746"/>
      <c r="D65" s="746"/>
      <c r="E65" s="746"/>
      <c r="F65" s="746"/>
      <c r="G65" s="746"/>
      <c r="H65" s="814" t="str">
        <f>IF(ISERROR(VLOOKUP($B65,項目定義!$B:$X,8,FALSE)),"",VLOOKUP($B65,項目定義!$B:$X,8,FALSE))</f>
        <v/>
      </c>
      <c r="I65" s="815"/>
      <c r="J65" s="815"/>
      <c r="K65" s="815"/>
      <c r="L65" s="815"/>
      <c r="M65" s="816"/>
      <c r="N65" s="649" t="str">
        <f>IF($B65="","",VLOOKUP($B65,項目定義!$B:$X,11,FALSE))</f>
        <v/>
      </c>
      <c r="O65" s="644"/>
      <c r="P65" s="644"/>
      <c r="Q65" s="645"/>
      <c r="R65" s="817" t="str">
        <f>IF($H65="","",VLOOKUP($B65,項目定義!$B:$X,5,FALSE))</f>
        <v/>
      </c>
      <c r="S65" s="818"/>
      <c r="T65" s="827" t="str">
        <f>IF($H65="","",VLOOKUP($B65,項目定義!$B:$X,12,FALSE))</f>
        <v/>
      </c>
      <c r="U65" s="642"/>
      <c r="V65" s="643" t="str">
        <f>IF($H65="","",VLOOKUP($B65,項目定義!$B:$X,13,FALSE))</f>
        <v/>
      </c>
      <c r="W65" s="644"/>
      <c r="X65" s="645"/>
      <c r="Y65" s="643" t="str">
        <f>IF($H65="","",VLOOKUP($B65,項目定義!$B:$X,6,FALSE))</f>
        <v/>
      </c>
      <c r="Z65" s="644"/>
      <c r="AA65" s="645"/>
      <c r="AB65" s="643" t="str">
        <f>IF($H65="","",VLOOKUP($B65,項目定義!$B:$X,14,FALSE))</f>
        <v/>
      </c>
      <c r="AC65" s="644"/>
      <c r="AD65" s="645"/>
      <c r="AE65" s="643" t="str">
        <f>IF($H65="","",VLOOKUP($B65,項目定義!$B:$X,9,FALSE))&amp;""</f>
        <v/>
      </c>
      <c r="AF65" s="644"/>
      <c r="AG65" s="645"/>
      <c r="AH65" s="819" t="str">
        <f>IF($H65="","",VLOOKUP($B65,項目定義!$B:$X,21,FALSE))&amp;""</f>
        <v/>
      </c>
      <c r="AI65" s="821"/>
      <c r="AJ65" s="822"/>
      <c r="AK65" s="648"/>
      <c r="AL65" s="648"/>
      <c r="AM65" s="648"/>
      <c r="AN65" s="823"/>
      <c r="AO65" s="824"/>
      <c r="AP65" s="825"/>
      <c r="AQ65" s="825"/>
      <c r="AR65" s="826"/>
      <c r="AS65" s="322"/>
      <c r="AT65" s="322"/>
      <c r="AU65" s="322"/>
      <c r="AV65" s="322"/>
      <c r="AW65" s="322"/>
      <c r="AX65" s="322"/>
      <c r="AY65" s="322"/>
      <c r="AZ65" s="322"/>
      <c r="BA65" s="322"/>
      <c r="BB65" s="322"/>
      <c r="BC65" s="322"/>
      <c r="BD65" s="322"/>
      <c r="BE65" s="322"/>
      <c r="BF65" s="322"/>
      <c r="BG65" s="322"/>
      <c r="BH65" s="322"/>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114"/>
      <c r="B66" s="813"/>
      <c r="C66" s="746"/>
      <c r="D66" s="746"/>
      <c r="E66" s="746"/>
      <c r="F66" s="746"/>
      <c r="G66" s="746"/>
      <c r="H66" s="814" t="str">
        <f>IF(ISERROR(VLOOKUP($B66,項目定義!$B:$X,8,FALSE)),"",VLOOKUP($B66,項目定義!$B:$X,8,FALSE))</f>
        <v/>
      </c>
      <c r="I66" s="815"/>
      <c r="J66" s="815"/>
      <c r="K66" s="815"/>
      <c r="L66" s="815"/>
      <c r="M66" s="816"/>
      <c r="N66" s="649" t="str">
        <f>IF($B66="","",VLOOKUP($B66,項目定義!$B:$X,11,FALSE))</f>
        <v/>
      </c>
      <c r="O66" s="644"/>
      <c r="P66" s="644"/>
      <c r="Q66" s="645"/>
      <c r="R66" s="817" t="str">
        <f>IF($H66="","",VLOOKUP($B66,項目定義!$B:$X,5,FALSE))</f>
        <v/>
      </c>
      <c r="S66" s="818"/>
      <c r="T66" s="827" t="str">
        <f>IF($H66="","",VLOOKUP($B66,項目定義!$B:$X,12,FALSE))</f>
        <v/>
      </c>
      <c r="U66" s="642"/>
      <c r="V66" s="643" t="str">
        <f>IF($H66="","",VLOOKUP($B66,項目定義!$B:$X,13,FALSE))</f>
        <v/>
      </c>
      <c r="W66" s="644"/>
      <c r="X66" s="645"/>
      <c r="Y66" s="643" t="str">
        <f>IF($H66="","",VLOOKUP($B66,項目定義!$B:$X,6,FALSE))</f>
        <v/>
      </c>
      <c r="Z66" s="644"/>
      <c r="AA66" s="645"/>
      <c r="AB66" s="643" t="str">
        <f>IF($H66="","",VLOOKUP($B66,項目定義!$B:$X,14,FALSE))</f>
        <v/>
      </c>
      <c r="AC66" s="644"/>
      <c r="AD66" s="645"/>
      <c r="AE66" s="643" t="str">
        <f>IF($H66="","",VLOOKUP($B66,項目定義!$B:$X,9,FALSE))&amp;""</f>
        <v/>
      </c>
      <c r="AF66" s="644"/>
      <c r="AG66" s="645"/>
      <c r="AH66" s="819" t="str">
        <f>IF($H66="","",VLOOKUP($B66,項目定義!$B:$X,21,FALSE))&amp;""</f>
        <v/>
      </c>
      <c r="AI66" s="821"/>
      <c r="AJ66" s="822"/>
      <c r="AK66" s="648"/>
      <c r="AL66" s="648"/>
      <c r="AM66" s="648"/>
      <c r="AN66" s="823"/>
      <c r="AO66" s="824"/>
      <c r="AP66" s="825"/>
      <c r="AQ66" s="825"/>
      <c r="AR66" s="826"/>
      <c r="AS66" s="322"/>
      <c r="AT66" s="322"/>
      <c r="AU66" s="322"/>
      <c r="AV66" s="322"/>
      <c r="AW66" s="322"/>
      <c r="AX66" s="322"/>
      <c r="AY66" s="322"/>
      <c r="AZ66" s="322"/>
      <c r="BA66" s="322"/>
      <c r="BB66" s="322"/>
      <c r="BC66" s="322"/>
      <c r="BD66" s="322"/>
      <c r="BE66" s="322"/>
      <c r="BF66" s="322"/>
      <c r="BG66" s="322"/>
      <c r="BH66" s="322"/>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114"/>
      <c r="B67" s="813"/>
      <c r="C67" s="746"/>
      <c r="D67" s="746"/>
      <c r="E67" s="746"/>
      <c r="F67" s="746"/>
      <c r="G67" s="746"/>
      <c r="H67" s="814" t="str">
        <f>IF(ISERROR(VLOOKUP($B67,項目定義!$B:$X,8,FALSE)),"",VLOOKUP($B67,項目定義!$B:$X,8,FALSE))</f>
        <v/>
      </c>
      <c r="I67" s="815"/>
      <c r="J67" s="815"/>
      <c r="K67" s="815"/>
      <c r="L67" s="815"/>
      <c r="M67" s="816"/>
      <c r="N67" s="649" t="str">
        <f>IF($B67="","",VLOOKUP($B67,項目定義!$B:$X,11,FALSE))</f>
        <v/>
      </c>
      <c r="O67" s="644"/>
      <c r="P67" s="644"/>
      <c r="Q67" s="645"/>
      <c r="R67" s="817" t="str">
        <f>IF($H67="","",VLOOKUP($B67,項目定義!$B:$X,5,FALSE))</f>
        <v/>
      </c>
      <c r="S67" s="818"/>
      <c r="T67" s="827" t="str">
        <f>IF($H67="","",VLOOKUP($B67,項目定義!$B:$X,12,FALSE))</f>
        <v/>
      </c>
      <c r="U67" s="642"/>
      <c r="V67" s="643" t="str">
        <f>IF($H67="","",VLOOKUP($B67,項目定義!$B:$X,13,FALSE))</f>
        <v/>
      </c>
      <c r="W67" s="644"/>
      <c r="X67" s="645"/>
      <c r="Y67" s="643" t="str">
        <f>IF($H67="","",VLOOKUP($B67,項目定義!$B:$X,6,FALSE))</f>
        <v/>
      </c>
      <c r="Z67" s="644"/>
      <c r="AA67" s="645"/>
      <c r="AB67" s="643" t="str">
        <f>IF($H67="","",VLOOKUP($B67,項目定義!$B:$X,14,FALSE))</f>
        <v/>
      </c>
      <c r="AC67" s="644"/>
      <c r="AD67" s="645"/>
      <c r="AE67" s="643" t="str">
        <f>IF($H67="","",VLOOKUP($B67,項目定義!$B:$X,9,FALSE))&amp;""</f>
        <v/>
      </c>
      <c r="AF67" s="644"/>
      <c r="AG67" s="645"/>
      <c r="AH67" s="819" t="str">
        <f>IF($H67="","",VLOOKUP($B67,項目定義!$B:$X,21,FALSE))&amp;""</f>
        <v/>
      </c>
      <c r="AI67" s="821"/>
      <c r="AJ67" s="822"/>
      <c r="AK67" s="648"/>
      <c r="AL67" s="648"/>
      <c r="AM67" s="648"/>
      <c r="AN67" s="823"/>
      <c r="AO67" s="824"/>
      <c r="AP67" s="825"/>
      <c r="AQ67" s="825"/>
      <c r="AR67" s="826"/>
      <c r="AS67" s="322"/>
      <c r="AT67" s="322"/>
      <c r="AU67" s="322"/>
      <c r="AV67" s="322"/>
      <c r="AW67" s="322"/>
      <c r="AX67" s="322"/>
      <c r="AY67" s="322"/>
      <c r="AZ67" s="322"/>
      <c r="BA67" s="322"/>
      <c r="BB67" s="322"/>
      <c r="BC67" s="322"/>
      <c r="BD67" s="322"/>
      <c r="BE67" s="322"/>
      <c r="BF67" s="322"/>
      <c r="BG67" s="322"/>
      <c r="BH67" s="322"/>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50"/>
      <c r="C68" s="651"/>
      <c r="D68" s="651"/>
      <c r="E68" s="651"/>
      <c r="F68" s="651"/>
      <c r="G68" s="651"/>
      <c r="H68" s="835" t="str">
        <f>IF(ISERROR(VLOOKUP($B68,項目定義!$B:$X,8,FALSE)),"",VLOOKUP($B68,項目定義!$B:$X,8,FALSE))</f>
        <v/>
      </c>
      <c r="I68" s="836"/>
      <c r="J68" s="836"/>
      <c r="K68" s="836"/>
      <c r="L68" s="836"/>
      <c r="M68" s="837"/>
      <c r="N68" s="657" t="str">
        <f>IF($B68="","",VLOOKUP($B68,項目定義!$B:$X,11,FALSE))</f>
        <v/>
      </c>
      <c r="O68" s="658"/>
      <c r="P68" s="658"/>
      <c r="Q68" s="838"/>
      <c r="R68" s="839" t="str">
        <f>IF($H68="","",VLOOKUP($B68,項目定義!$B:$X,5,FALSE))</f>
        <v/>
      </c>
      <c r="S68" s="840"/>
      <c r="T68" s="841" t="str">
        <f>IF($H68="","",VLOOKUP($B68,項目定義!$B:$X,12,FALSE))</f>
        <v/>
      </c>
      <c r="U68" s="656"/>
      <c r="V68" s="657" t="str">
        <f>IF($H68="","",VLOOKUP($B68,項目定義!$B:$X,13,FALSE))</f>
        <v/>
      </c>
      <c r="W68" s="658"/>
      <c r="X68" s="659"/>
      <c r="Y68" s="657" t="str">
        <f>IF($H68="","",VLOOKUP($B68,項目定義!$B:$X,6,FALSE))</f>
        <v/>
      </c>
      <c r="Z68" s="658"/>
      <c r="AA68" s="659"/>
      <c r="AB68" s="657" t="str">
        <f>IF($H68="","",VLOOKUP($B68,項目定義!$B:$X,14,FALSE))</f>
        <v/>
      </c>
      <c r="AC68" s="658"/>
      <c r="AD68" s="659"/>
      <c r="AE68" s="657" t="str">
        <f>IF($H68="","",VLOOKUP($B68,項目定義!$B:$X,9,FALSE))&amp;""</f>
        <v/>
      </c>
      <c r="AF68" s="658"/>
      <c r="AG68" s="659"/>
      <c r="AH68" s="828" t="str">
        <f>IF($H68="","",VLOOKUP($B68,項目定義!$B:$X,21,FALSE))&amp;""</f>
        <v/>
      </c>
      <c r="AI68" s="829"/>
      <c r="AJ68" s="830"/>
      <c r="AK68" s="662"/>
      <c r="AL68" s="662"/>
      <c r="AM68" s="662"/>
      <c r="AN68" s="831"/>
      <c r="AO68" s="832"/>
      <c r="AP68" s="833"/>
      <c r="AQ68" s="833"/>
      <c r="AR68" s="834"/>
      <c r="AS68" s="322"/>
      <c r="AT68" s="322"/>
      <c r="AU68" s="322"/>
      <c r="AV68" s="322"/>
      <c r="AW68" s="322"/>
      <c r="AX68" s="322"/>
      <c r="AY68" s="322"/>
      <c r="AZ68" s="322"/>
      <c r="BA68" s="322"/>
      <c r="BB68" s="322"/>
      <c r="BC68" s="322"/>
      <c r="BD68" s="322"/>
      <c r="BE68" s="322"/>
      <c r="BF68" s="322"/>
      <c r="BG68" s="322"/>
      <c r="BH68" s="322"/>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row>
    <row r="71" spans="1:86" s="24" customFormat="1" ht="13.5" customHeight="1" x14ac:dyDescent="0.2">
      <c r="A71" s="70" t="s">
        <v>101</v>
      </c>
      <c r="B71" s="636"/>
      <c r="C71" s="637"/>
      <c r="D71" s="637"/>
      <c r="E71" s="637"/>
      <c r="F71" s="637"/>
      <c r="G71" s="637"/>
      <c r="H71" s="853"/>
      <c r="I71" s="854"/>
      <c r="J71" s="854"/>
      <c r="K71" s="854"/>
      <c r="L71" s="854"/>
      <c r="M71" s="854"/>
      <c r="N71" s="854"/>
      <c r="O71" s="854"/>
      <c r="P71" s="855"/>
      <c r="Q71" s="856"/>
      <c r="R71" s="857"/>
      <c r="S71" s="857"/>
      <c r="T71" s="857"/>
      <c r="U71" s="857"/>
      <c r="V71" s="857"/>
      <c r="W71" s="857"/>
      <c r="X71" s="858"/>
      <c r="Y71" s="322"/>
      <c r="Z71" s="322"/>
      <c r="AA71" s="322"/>
      <c r="AB71" s="322"/>
      <c r="AC71" s="322"/>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row>
    <row r="72" spans="1:86" s="24" customFormat="1" ht="13.5" customHeight="1" x14ac:dyDescent="0.2">
      <c r="A72" s="69" t="s">
        <v>102</v>
      </c>
      <c r="B72" s="813"/>
      <c r="C72" s="746"/>
      <c r="D72" s="746"/>
      <c r="E72" s="746"/>
      <c r="F72" s="746"/>
      <c r="G72" s="746"/>
      <c r="H72" s="859"/>
      <c r="I72" s="639"/>
      <c r="J72" s="639"/>
      <c r="K72" s="639"/>
      <c r="L72" s="639"/>
      <c r="M72" s="639"/>
      <c r="N72" s="639"/>
      <c r="O72" s="639"/>
      <c r="P72" s="843"/>
      <c r="Q72" s="844"/>
      <c r="R72" s="845"/>
      <c r="S72" s="845"/>
      <c r="T72" s="845"/>
      <c r="U72" s="845"/>
      <c r="V72" s="845"/>
      <c r="W72" s="845"/>
      <c r="X72" s="846"/>
      <c r="Y72" s="322"/>
      <c r="Z72" s="322"/>
      <c r="AA72" s="322"/>
      <c r="AB72" s="322"/>
      <c r="AC72" s="322"/>
      <c r="AD72" s="322"/>
      <c r="AE72" s="97"/>
      <c r="AF72" s="322"/>
      <c r="AG72" s="322"/>
      <c r="AH72" s="322"/>
      <c r="AI72" s="98"/>
      <c r="AJ72" s="98"/>
      <c r="AK72" s="322"/>
      <c r="AL72" s="322"/>
      <c r="AM72" s="322"/>
      <c r="AN72" s="322"/>
      <c r="AO72" s="322"/>
      <c r="AP72" s="322"/>
      <c r="AQ72" s="322"/>
      <c r="AR72" s="322"/>
      <c r="AS72" s="322"/>
      <c r="AT72" s="322"/>
      <c r="AU72" s="322"/>
      <c r="AV72" s="322"/>
      <c r="AW72" s="322"/>
      <c r="AX72" s="322"/>
      <c r="AY72" s="322"/>
      <c r="AZ72" s="322"/>
      <c r="BA72" s="322"/>
      <c r="BB72" s="322"/>
      <c r="BC72" s="322"/>
      <c r="BD72" s="322"/>
      <c r="BE72" s="322"/>
      <c r="BF72" s="322"/>
      <c r="BG72" s="322"/>
      <c r="BH72" s="322"/>
      <c r="BI72" s="99"/>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row>
    <row r="73" spans="1:86" s="24" customFormat="1" ht="13.5" customHeight="1" x14ac:dyDescent="0.2">
      <c r="A73" s="69" t="s">
        <v>125</v>
      </c>
      <c r="B73" s="813"/>
      <c r="C73" s="746"/>
      <c r="D73" s="746"/>
      <c r="E73" s="746"/>
      <c r="F73" s="746"/>
      <c r="G73" s="746"/>
      <c r="H73" s="842"/>
      <c r="I73" s="639"/>
      <c r="J73" s="639"/>
      <c r="K73" s="639"/>
      <c r="L73" s="639"/>
      <c r="M73" s="639"/>
      <c r="N73" s="639"/>
      <c r="O73" s="639"/>
      <c r="P73" s="843"/>
      <c r="Q73" s="844"/>
      <c r="R73" s="845"/>
      <c r="S73" s="845"/>
      <c r="T73" s="845"/>
      <c r="U73" s="845"/>
      <c r="V73" s="845"/>
      <c r="W73" s="845"/>
      <c r="X73" s="846"/>
      <c r="Y73" s="322"/>
      <c r="Z73" s="322"/>
      <c r="AA73" s="322"/>
      <c r="AB73" s="322"/>
      <c r="AC73" s="322"/>
      <c r="AD73" s="322"/>
      <c r="AE73" s="97"/>
      <c r="AF73" s="322"/>
      <c r="AG73" s="322"/>
      <c r="AH73" s="322"/>
      <c r="AI73" s="98"/>
      <c r="AJ73" s="98"/>
      <c r="AK73" s="322"/>
      <c r="AL73" s="322"/>
      <c r="AM73" s="322"/>
      <c r="AN73" s="322"/>
      <c r="AO73" s="322"/>
      <c r="AP73" s="322"/>
      <c r="AQ73" s="322"/>
      <c r="AR73" s="322"/>
      <c r="AS73" s="322"/>
      <c r="AT73" s="322"/>
      <c r="AU73" s="322"/>
      <c r="AV73" s="322"/>
      <c r="AW73" s="322"/>
      <c r="AX73" s="322"/>
      <c r="AY73" s="322"/>
      <c r="AZ73" s="322"/>
      <c r="BA73" s="322"/>
      <c r="BB73" s="322"/>
      <c r="BC73" s="322"/>
      <c r="BD73" s="322"/>
      <c r="BE73" s="322"/>
      <c r="BF73" s="322"/>
      <c r="BG73" s="322"/>
      <c r="BH73" s="322"/>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row>
    <row r="74" spans="1:86" s="24" customFormat="1" ht="13.5" customHeight="1" x14ac:dyDescent="0.2">
      <c r="A74" s="69" t="s">
        <v>126</v>
      </c>
      <c r="B74" s="813"/>
      <c r="C74" s="746"/>
      <c r="D74" s="746"/>
      <c r="E74" s="746"/>
      <c r="F74" s="746"/>
      <c r="G74" s="746"/>
      <c r="H74" s="842"/>
      <c r="I74" s="639"/>
      <c r="J74" s="639"/>
      <c r="K74" s="639"/>
      <c r="L74" s="639"/>
      <c r="M74" s="639"/>
      <c r="N74" s="639"/>
      <c r="O74" s="639"/>
      <c r="P74" s="843"/>
      <c r="Q74" s="844"/>
      <c r="R74" s="845"/>
      <c r="S74" s="845"/>
      <c r="T74" s="845"/>
      <c r="U74" s="845"/>
      <c r="V74" s="845"/>
      <c r="W74" s="845"/>
      <c r="X74" s="846"/>
      <c r="Y74" s="322"/>
      <c r="Z74" s="322"/>
      <c r="AA74" s="322"/>
      <c r="AB74" s="322"/>
      <c r="AC74" s="322"/>
      <c r="AD74" s="322"/>
      <c r="AE74" s="97"/>
      <c r="AF74" s="322"/>
      <c r="AG74" s="322"/>
      <c r="AH74" s="322"/>
      <c r="AI74" s="98"/>
      <c r="AJ74" s="98"/>
      <c r="AK74" s="322"/>
      <c r="AL74" s="322"/>
      <c r="AM74" s="322"/>
      <c r="AN74" s="322"/>
      <c r="AO74" s="322"/>
      <c r="AP74" s="322"/>
      <c r="AQ74" s="322"/>
      <c r="AR74" s="322"/>
      <c r="AS74" s="322"/>
      <c r="AT74" s="322"/>
      <c r="AU74" s="322"/>
      <c r="AV74" s="322"/>
      <c r="AW74" s="322"/>
      <c r="AX74" s="322"/>
      <c r="AY74" s="322"/>
      <c r="AZ74" s="322"/>
      <c r="BA74" s="322"/>
      <c r="BB74" s="322"/>
      <c r="BC74" s="322"/>
      <c r="BD74" s="322"/>
      <c r="BE74" s="322"/>
      <c r="BF74" s="322"/>
      <c r="BG74" s="322"/>
      <c r="BH74" s="322"/>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row>
    <row r="75" spans="1:86" ht="13.5" customHeight="1" x14ac:dyDescent="0.2">
      <c r="A75" s="69" t="s">
        <v>127</v>
      </c>
      <c r="B75" s="813"/>
      <c r="C75" s="746"/>
      <c r="D75" s="746"/>
      <c r="E75" s="746"/>
      <c r="F75" s="746"/>
      <c r="G75" s="746"/>
      <c r="H75" s="847"/>
      <c r="I75" s="848"/>
      <c r="J75" s="848"/>
      <c r="K75" s="848"/>
      <c r="L75" s="848"/>
      <c r="M75" s="848"/>
      <c r="N75" s="848"/>
      <c r="O75" s="848"/>
      <c r="P75" s="849"/>
      <c r="Q75" s="850"/>
      <c r="R75" s="851"/>
      <c r="S75" s="851"/>
      <c r="T75" s="851"/>
      <c r="U75" s="851"/>
      <c r="V75" s="851"/>
      <c r="W75" s="851"/>
      <c r="X75" s="852"/>
      <c r="Y75" s="323"/>
      <c r="Z75" s="323"/>
      <c r="AA75" s="323"/>
      <c r="AB75" s="323"/>
      <c r="AC75" s="323"/>
      <c r="AD75" s="323"/>
      <c r="AE75" s="165"/>
      <c r="AF75" s="323"/>
      <c r="AG75" s="323"/>
      <c r="AH75" s="323"/>
      <c r="AI75" s="98"/>
      <c r="AJ75" s="98"/>
      <c r="AK75" s="322"/>
      <c r="AL75" s="322"/>
      <c r="AM75" s="322"/>
      <c r="AN75" s="322"/>
      <c r="AO75" s="322"/>
      <c r="AP75" s="322"/>
      <c r="AQ75" s="322"/>
      <c r="AR75" s="322"/>
      <c r="AS75" s="322"/>
      <c r="AT75" s="322"/>
      <c r="AU75" s="322"/>
      <c r="AV75" s="322"/>
      <c r="AW75" s="322"/>
      <c r="AX75" s="322"/>
      <c r="AY75" s="322"/>
      <c r="AZ75" s="322"/>
      <c r="BA75" s="322"/>
      <c r="BB75" s="322"/>
      <c r="BC75" s="322"/>
      <c r="BD75" s="322"/>
      <c r="BE75" s="322"/>
      <c r="BF75" s="322"/>
      <c r="BG75" s="322"/>
      <c r="BH75" s="322"/>
      <c r="BI75" s="99"/>
      <c r="BJ75" s="24"/>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43433</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43416</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499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505</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335"/>
      <c r="H5" s="335"/>
      <c r="I5" s="335"/>
      <c r="J5" s="335"/>
      <c r="K5" s="335"/>
      <c r="L5" s="335"/>
      <c r="M5" s="335"/>
      <c r="N5" s="335"/>
      <c r="O5" s="335"/>
      <c r="P5" s="335"/>
      <c r="Q5" s="335"/>
      <c r="R5" s="335"/>
      <c r="S5" s="335"/>
      <c r="T5" s="335"/>
      <c r="U5" s="11"/>
      <c r="V5" s="335"/>
      <c r="W5" s="335"/>
      <c r="X5" s="335"/>
      <c r="Y5" s="335"/>
      <c r="Z5" s="335"/>
      <c r="AA5" s="335"/>
      <c r="AB5" s="335"/>
      <c r="AC5" s="335"/>
      <c r="AD5" s="335"/>
      <c r="AE5" s="335"/>
      <c r="AF5" s="335"/>
      <c r="AG5" s="335"/>
      <c r="AH5" s="335"/>
      <c r="AI5" s="335"/>
      <c r="AJ5" s="335"/>
      <c r="AK5" s="335"/>
      <c r="AL5" s="335"/>
      <c r="AM5" s="335"/>
      <c r="AN5" s="335"/>
      <c r="AO5" s="335"/>
      <c r="AP5" s="335"/>
      <c r="AQ5" s="335"/>
      <c r="AR5" s="335"/>
      <c r="AS5" s="335"/>
      <c r="AT5" s="335"/>
      <c r="AU5" s="335"/>
      <c r="AV5" s="335"/>
      <c r="AW5" s="335"/>
      <c r="AX5" s="335"/>
      <c r="AY5" s="335"/>
      <c r="AZ5" s="335"/>
      <c r="BA5" s="335"/>
      <c r="BB5" s="335"/>
      <c r="BC5" s="335"/>
      <c r="BD5" s="335"/>
      <c r="BE5" s="335"/>
      <c r="BF5" s="335"/>
      <c r="BG5" s="335"/>
      <c r="BH5" s="335"/>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E9" s="332"/>
      <c r="AF9" s="332"/>
      <c r="AG9" s="332"/>
      <c r="AH9" s="332"/>
      <c r="AI9" s="332"/>
      <c r="AJ9" s="332"/>
      <c r="AK9" s="332"/>
      <c r="AL9" s="332"/>
      <c r="AM9" s="332"/>
      <c r="AN9" s="332"/>
      <c r="AO9" s="332"/>
      <c r="AP9" s="332"/>
      <c r="AQ9" s="332"/>
      <c r="AR9" s="332"/>
      <c r="AS9" s="332"/>
      <c r="AT9" s="332"/>
      <c r="AU9" s="332"/>
      <c r="AV9" s="332"/>
      <c r="AW9" s="332"/>
      <c r="AX9" s="332"/>
      <c r="BI9" s="22"/>
    </row>
    <row r="10" spans="1:79" s="3" customFormat="1" ht="13.5" customHeight="1" x14ac:dyDescent="0.2">
      <c r="A10" s="21"/>
      <c r="D10" s="332"/>
      <c r="E10" s="332"/>
      <c r="F10" s="332"/>
      <c r="G10" s="332"/>
      <c r="H10" s="332"/>
      <c r="I10" s="332"/>
      <c r="J10" s="332"/>
      <c r="K10" s="332"/>
      <c r="L10" s="332"/>
      <c r="M10" s="332"/>
      <c r="N10" s="332"/>
      <c r="O10" s="332"/>
      <c r="P10" s="332"/>
      <c r="Q10" s="332"/>
      <c r="R10" s="332"/>
      <c r="S10" s="332"/>
      <c r="T10" s="332"/>
      <c r="U10" s="332"/>
      <c r="V10" s="332"/>
      <c r="W10" s="332"/>
      <c r="X10" s="332"/>
      <c r="Y10" s="332"/>
      <c r="Z10" s="332"/>
      <c r="AA10" s="332"/>
      <c r="AB10" s="332"/>
      <c r="AC10" s="332"/>
      <c r="AD10" s="332"/>
      <c r="AE10" s="332"/>
      <c r="AF10" s="332"/>
      <c r="AG10" s="332"/>
      <c r="AH10" s="332"/>
      <c r="AI10" s="332"/>
      <c r="AJ10" s="332"/>
      <c r="AK10" s="332"/>
      <c r="AL10" s="332"/>
      <c r="AM10" s="332"/>
      <c r="AN10" s="332"/>
      <c r="AO10" s="332"/>
      <c r="AP10" s="332"/>
      <c r="AQ10" s="332"/>
      <c r="AR10" s="332"/>
      <c r="AS10" s="332"/>
      <c r="AT10" s="332"/>
      <c r="AU10" s="332"/>
      <c r="AV10" s="332"/>
      <c r="AW10" s="332"/>
      <c r="AX10" s="332"/>
      <c r="BI10" s="22"/>
    </row>
    <row r="11" spans="1:79" s="3" customFormat="1" ht="13" x14ac:dyDescent="0.2">
      <c r="A11" s="21"/>
      <c r="D11" s="332"/>
      <c r="E11" s="332"/>
      <c r="F11" s="332"/>
      <c r="G11" s="332"/>
      <c r="H11" s="332"/>
      <c r="I11" s="332"/>
      <c r="J11" s="332"/>
      <c r="K11" s="332"/>
      <c r="L11" s="332"/>
      <c r="M11" s="332"/>
      <c r="N11" s="332"/>
      <c r="O11" s="332"/>
      <c r="P11" s="332"/>
      <c r="Q11" s="332"/>
      <c r="R11" s="332"/>
      <c r="S11" s="332"/>
      <c r="T11" s="332"/>
      <c r="U11" s="332"/>
      <c r="V11" s="332"/>
      <c r="W11" s="332"/>
      <c r="X11" s="332"/>
      <c r="Y11" s="332"/>
      <c r="Z11" s="332"/>
      <c r="AA11" s="332"/>
      <c r="AB11" s="332"/>
      <c r="AC11" s="332"/>
      <c r="AD11" s="332"/>
      <c r="AE11" s="332"/>
      <c r="AF11" s="332"/>
      <c r="AG11" s="332"/>
      <c r="AH11" s="332"/>
      <c r="AI11" s="332"/>
      <c r="AJ11" s="332"/>
      <c r="AK11" s="332"/>
      <c r="AL11" s="332"/>
      <c r="AM11" s="332"/>
      <c r="AN11" s="332"/>
      <c r="AO11" s="332"/>
      <c r="AP11" s="332"/>
      <c r="AQ11" s="332"/>
      <c r="AR11" s="332"/>
      <c r="AS11" s="332"/>
      <c r="AT11" s="332"/>
      <c r="AU11" s="332"/>
      <c r="AV11" s="332"/>
      <c r="AW11" s="332"/>
      <c r="AX11" s="332"/>
      <c r="BI11" s="22"/>
    </row>
    <row r="12" spans="1:79" s="3" customFormat="1" ht="13.5" customHeight="1" x14ac:dyDescent="0.2">
      <c r="A12" s="21"/>
      <c r="D12" s="332"/>
      <c r="E12" s="332"/>
      <c r="F12" s="332"/>
      <c r="G12" s="332"/>
      <c r="H12" s="332"/>
      <c r="I12" s="332"/>
      <c r="J12" s="332"/>
      <c r="K12" s="332"/>
      <c r="L12" s="332"/>
      <c r="M12" s="332"/>
      <c r="N12" s="332"/>
      <c r="O12" s="332"/>
      <c r="P12" s="332"/>
      <c r="Q12" s="332"/>
      <c r="R12" s="332"/>
      <c r="S12" s="332"/>
      <c r="T12" s="332"/>
      <c r="U12" s="332"/>
      <c r="V12" s="332"/>
      <c r="W12" s="332"/>
      <c r="X12" s="332"/>
      <c r="Y12" s="332"/>
      <c r="Z12" s="332"/>
      <c r="AA12" s="332"/>
      <c r="AB12" s="332"/>
      <c r="AC12" s="332"/>
      <c r="AD12" s="332"/>
      <c r="AE12" s="332"/>
      <c r="AF12" s="332"/>
      <c r="AG12" s="332"/>
      <c r="AH12" s="332"/>
      <c r="AI12" s="332"/>
      <c r="AJ12" s="332"/>
      <c r="AK12" s="332"/>
      <c r="AL12" s="332"/>
      <c r="AM12" s="332"/>
      <c r="AN12" s="332"/>
      <c r="AO12" s="332"/>
      <c r="AP12" s="332"/>
      <c r="AQ12" s="332"/>
      <c r="AR12" s="332"/>
      <c r="AS12" s="332"/>
      <c r="AT12" s="332"/>
      <c r="AU12" s="332"/>
      <c r="AV12" s="332"/>
      <c r="AW12" s="332"/>
      <c r="AX12" s="332"/>
      <c r="BI12" s="22"/>
    </row>
    <row r="13" spans="1:79" s="3" customFormat="1" ht="13" x14ac:dyDescent="0.2">
      <c r="A13" s="21"/>
      <c r="D13" s="332"/>
      <c r="E13" s="332"/>
      <c r="F13" s="332"/>
      <c r="G13" s="332"/>
      <c r="H13" s="332"/>
      <c r="I13" s="332"/>
      <c r="J13" s="332"/>
      <c r="K13" s="332"/>
      <c r="L13" s="332"/>
      <c r="M13" s="332"/>
      <c r="N13" s="332"/>
      <c r="O13" s="332"/>
      <c r="P13" s="332"/>
      <c r="Q13" s="332"/>
      <c r="R13" s="332"/>
      <c r="S13" s="332"/>
      <c r="T13" s="332"/>
      <c r="U13" s="332"/>
      <c r="V13" s="332"/>
      <c r="W13" s="332"/>
      <c r="X13" s="332"/>
      <c r="Y13" s="332"/>
      <c r="Z13" s="332"/>
      <c r="AA13" s="332"/>
      <c r="AB13" s="332"/>
      <c r="AC13" s="332"/>
      <c r="AD13" s="332"/>
      <c r="AE13" s="332"/>
      <c r="AF13" s="332"/>
      <c r="AG13" s="332"/>
      <c r="AH13" s="332"/>
      <c r="AI13" s="332"/>
      <c r="AJ13" s="332"/>
      <c r="AK13" s="332"/>
      <c r="AL13" s="332"/>
      <c r="AM13" s="332"/>
      <c r="AN13" s="332"/>
      <c r="AO13" s="332"/>
      <c r="AP13" s="332"/>
      <c r="AQ13" s="332"/>
      <c r="AR13" s="332"/>
      <c r="AS13" s="332"/>
      <c r="AT13" s="332"/>
      <c r="AU13" s="332"/>
      <c r="AV13" s="332"/>
      <c r="AW13" s="332"/>
      <c r="AX13" s="332"/>
      <c r="BI13" s="22"/>
    </row>
    <row r="14" spans="1:79" s="3" customFormat="1" ht="13" x14ac:dyDescent="0.2">
      <c r="A14" s="21"/>
      <c r="D14" s="332"/>
      <c r="E14" s="332"/>
      <c r="F14" s="332"/>
      <c r="G14" s="332"/>
      <c r="H14" s="332"/>
      <c r="I14" s="332"/>
      <c r="J14" s="332"/>
      <c r="K14" s="332"/>
      <c r="L14" s="332"/>
      <c r="M14" s="332"/>
      <c r="N14" s="332"/>
      <c r="O14" s="332"/>
      <c r="P14" s="332"/>
      <c r="Q14" s="332"/>
      <c r="R14" s="332"/>
      <c r="S14" s="332"/>
      <c r="T14" s="332"/>
      <c r="U14" s="332"/>
      <c r="V14" s="332"/>
      <c r="W14" s="332"/>
      <c r="X14" s="332"/>
      <c r="Y14" s="332"/>
      <c r="Z14" s="332"/>
      <c r="AA14" s="332"/>
      <c r="AB14" s="332"/>
      <c r="AC14" s="332"/>
      <c r="AD14" s="332"/>
      <c r="AE14" s="332"/>
      <c r="AF14" s="332"/>
      <c r="AG14" s="332"/>
      <c r="AH14" s="332"/>
      <c r="AI14" s="332"/>
      <c r="AJ14" s="332"/>
      <c r="AK14" s="332"/>
      <c r="AL14" s="332"/>
      <c r="AM14" s="332"/>
      <c r="AN14" s="332"/>
      <c r="AO14" s="332"/>
      <c r="AP14" s="332"/>
      <c r="AQ14" s="332"/>
      <c r="AR14" s="332"/>
      <c r="AS14" s="332"/>
      <c r="AT14" s="332"/>
      <c r="AU14" s="332"/>
      <c r="AV14" s="332"/>
      <c r="AW14" s="332"/>
      <c r="AX14" s="332"/>
      <c r="BI14" s="22"/>
    </row>
    <row r="15" spans="1:79" s="3" customFormat="1" ht="13" x14ac:dyDescent="0.2">
      <c r="A15" s="21"/>
      <c r="D15" s="332"/>
      <c r="E15" s="332"/>
      <c r="F15" s="332"/>
      <c r="G15" s="332"/>
      <c r="H15" s="332"/>
      <c r="I15" s="332"/>
      <c r="J15" s="332"/>
      <c r="K15" s="332"/>
      <c r="L15" s="332"/>
      <c r="M15" s="332"/>
      <c r="N15" s="332"/>
      <c r="O15" s="332"/>
      <c r="P15" s="332"/>
      <c r="Q15" s="332"/>
      <c r="R15" s="332"/>
      <c r="S15" s="332"/>
      <c r="T15" s="332"/>
      <c r="U15" s="332"/>
      <c r="V15" s="332"/>
      <c r="W15" s="332"/>
      <c r="X15" s="332"/>
      <c r="Y15" s="332"/>
      <c r="Z15" s="332"/>
      <c r="AA15" s="332"/>
      <c r="AB15" s="332"/>
      <c r="AC15" s="332"/>
      <c r="AD15" s="332"/>
      <c r="AE15" s="332"/>
      <c r="AF15" s="332"/>
      <c r="AG15" s="332"/>
      <c r="AH15" s="332"/>
      <c r="AI15" s="332"/>
      <c r="AJ15" s="332"/>
      <c r="AK15" s="332"/>
      <c r="AL15" s="332"/>
      <c r="AM15" s="332"/>
      <c r="AN15" s="332"/>
      <c r="AO15" s="332"/>
      <c r="AP15" s="332"/>
      <c r="AQ15" s="332"/>
      <c r="AR15" s="332"/>
      <c r="AS15" s="332"/>
      <c r="AT15" s="332"/>
      <c r="AU15" s="332"/>
      <c r="AV15" s="332"/>
      <c r="AW15" s="332"/>
      <c r="AX15" s="332"/>
      <c r="BI15" s="22"/>
    </row>
    <row r="16" spans="1:79" s="3" customFormat="1" ht="13" x14ac:dyDescent="0.2">
      <c r="A16" s="21"/>
      <c r="D16" s="332"/>
      <c r="E16" s="332"/>
      <c r="F16" s="332"/>
      <c r="G16" s="332"/>
      <c r="H16" s="332"/>
      <c r="I16" s="332"/>
      <c r="J16" s="332"/>
      <c r="K16" s="332"/>
      <c r="L16" s="332"/>
      <c r="M16" s="332"/>
      <c r="N16" s="332"/>
      <c r="O16" s="332"/>
      <c r="P16" s="332"/>
      <c r="Q16" s="332"/>
      <c r="R16" s="332"/>
      <c r="S16" s="332"/>
      <c r="T16" s="332"/>
      <c r="U16" s="332"/>
      <c r="V16" s="332"/>
      <c r="W16" s="332"/>
      <c r="X16" s="332"/>
      <c r="Y16" s="332"/>
      <c r="Z16" s="332"/>
      <c r="AA16" s="332"/>
      <c r="AB16" s="332"/>
      <c r="AC16" s="332"/>
      <c r="AD16" s="332"/>
      <c r="AE16" s="332"/>
      <c r="AF16" s="332"/>
      <c r="AG16" s="332"/>
      <c r="AH16" s="332"/>
      <c r="AI16" s="332"/>
      <c r="AJ16" s="332"/>
      <c r="AK16" s="332"/>
      <c r="AL16" s="332"/>
      <c r="AM16" s="332"/>
      <c r="AN16" s="332"/>
      <c r="AO16" s="332"/>
      <c r="AP16" s="332"/>
      <c r="AQ16" s="332"/>
      <c r="AR16" s="332"/>
      <c r="AS16" s="332"/>
      <c r="AT16" s="332"/>
      <c r="AU16" s="332"/>
      <c r="AV16" s="332"/>
      <c r="AW16" s="332"/>
      <c r="AX16" s="332"/>
      <c r="BI16" s="22"/>
    </row>
    <row r="17" spans="1:86" s="3" customFormat="1" ht="13" x14ac:dyDescent="0.2">
      <c r="A17" s="21"/>
      <c r="D17" s="332"/>
      <c r="E17" s="332"/>
      <c r="F17" s="332"/>
      <c r="G17" s="332"/>
      <c r="H17" s="332"/>
      <c r="I17" s="332"/>
      <c r="J17" s="332"/>
      <c r="K17" s="332"/>
      <c r="L17" s="332"/>
      <c r="M17" s="332"/>
      <c r="N17" s="332"/>
      <c r="O17" s="332"/>
      <c r="P17" s="332"/>
      <c r="Q17" s="332"/>
      <c r="R17" s="332"/>
      <c r="S17" s="332"/>
      <c r="T17" s="332"/>
      <c r="U17" s="332"/>
      <c r="V17" s="332"/>
      <c r="W17" s="332"/>
      <c r="X17" s="332"/>
      <c r="Y17" s="332"/>
      <c r="Z17" s="332"/>
      <c r="AA17" s="332"/>
      <c r="AB17" s="332"/>
      <c r="AC17" s="332"/>
      <c r="AD17" s="332"/>
      <c r="AE17" s="332"/>
      <c r="AF17" s="332"/>
      <c r="AG17" s="332"/>
      <c r="AH17" s="332"/>
      <c r="AI17" s="332"/>
      <c r="AJ17" s="332"/>
      <c r="AK17" s="332"/>
      <c r="AL17" s="332"/>
      <c r="AM17" s="332"/>
      <c r="AN17" s="332"/>
      <c r="AO17" s="332"/>
      <c r="AP17" s="332"/>
      <c r="AQ17" s="332"/>
      <c r="AR17" s="332"/>
      <c r="AS17" s="332"/>
      <c r="AT17" s="332"/>
      <c r="AU17" s="332"/>
      <c r="AV17" s="332"/>
      <c r="AW17" s="332"/>
      <c r="AX17" s="332"/>
      <c r="BI17" s="22"/>
    </row>
    <row r="18" spans="1:86" s="3" customFormat="1" ht="13.5" customHeight="1" x14ac:dyDescent="0.2">
      <c r="A18" s="21"/>
      <c r="D18" s="332"/>
      <c r="E18" s="332"/>
      <c r="F18" s="332"/>
      <c r="G18" s="332"/>
      <c r="H18" s="332"/>
      <c r="I18" s="332"/>
      <c r="J18" s="332"/>
      <c r="K18" s="332"/>
      <c r="L18" s="332"/>
      <c r="M18" s="332"/>
      <c r="N18" s="332"/>
      <c r="O18" s="332"/>
      <c r="P18" s="332"/>
      <c r="Q18" s="332"/>
      <c r="R18" s="332"/>
      <c r="S18" s="332"/>
      <c r="T18" s="332"/>
      <c r="U18" s="332"/>
      <c r="V18" s="332"/>
      <c r="W18" s="332"/>
      <c r="X18" s="332"/>
      <c r="Y18" s="332"/>
      <c r="Z18" s="332"/>
      <c r="AA18" s="332"/>
      <c r="AB18" s="332"/>
      <c r="AC18" s="332"/>
      <c r="AD18" s="332"/>
      <c r="AE18" s="332"/>
      <c r="AF18" s="332"/>
      <c r="AG18" s="332"/>
      <c r="AH18" s="332"/>
      <c r="AI18" s="332"/>
      <c r="AJ18" s="332"/>
      <c r="AK18" s="332"/>
      <c r="AL18" s="332"/>
      <c r="AM18" s="332"/>
      <c r="AN18" s="332"/>
      <c r="AO18" s="332"/>
      <c r="AP18" s="332"/>
      <c r="AQ18" s="332"/>
      <c r="AR18" s="332"/>
      <c r="AS18" s="332"/>
      <c r="AT18" s="332"/>
      <c r="AU18" s="332"/>
      <c r="AV18" s="332"/>
      <c r="AW18" s="332"/>
      <c r="AX18" s="332"/>
      <c r="BI18" s="22"/>
    </row>
    <row r="19" spans="1:86" s="3" customFormat="1" ht="13.5" customHeight="1" x14ac:dyDescent="0.2">
      <c r="A19" s="21"/>
      <c r="D19" s="332"/>
      <c r="E19" s="332"/>
      <c r="F19" s="332"/>
      <c r="G19" s="332"/>
      <c r="H19" s="332"/>
      <c r="I19" s="332"/>
      <c r="J19" s="332"/>
      <c r="K19" s="332"/>
      <c r="L19" s="332"/>
      <c r="M19" s="332"/>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2"/>
      <c r="AK19" s="332"/>
      <c r="AL19" s="332"/>
      <c r="AM19" s="332"/>
      <c r="AN19" s="332"/>
      <c r="AO19" s="332"/>
      <c r="AP19" s="332"/>
      <c r="AQ19" s="332"/>
      <c r="AR19" s="332"/>
      <c r="AS19" s="332"/>
      <c r="AT19" s="332"/>
      <c r="AU19" s="332"/>
      <c r="AV19" s="332"/>
      <c r="AW19" s="332"/>
      <c r="AX19" s="332"/>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703" t="s">
        <v>490</v>
      </c>
      <c r="I24" s="704"/>
      <c r="J24" s="704"/>
      <c r="K24" s="704"/>
      <c r="L24" s="704"/>
      <c r="M24" s="704"/>
      <c r="N24" s="704"/>
      <c r="O24" s="704"/>
      <c r="P24" s="704"/>
      <c r="Q24" s="705"/>
      <c r="R24" s="687" t="s">
        <v>220</v>
      </c>
      <c r="S24" s="688"/>
      <c r="T24" s="688"/>
      <c r="U24" s="689"/>
      <c r="V24" s="696"/>
      <c r="W24" s="696"/>
      <c r="X24" s="696"/>
      <c r="Y24" s="696"/>
      <c r="Z24" s="696"/>
      <c r="AA24" s="696"/>
      <c r="AB24" s="697"/>
      <c r="AC24" s="665" t="str">
        <f>IF(ISERROR(VLOOKUP($V24,ボタン定義!$B:$E,4,FALSE)),"",VLOOKUP($V24,ボタン定義!$B:$E,4,FALSE))</f>
        <v/>
      </c>
      <c r="AD24" s="666"/>
      <c r="AE24" s="666"/>
      <c r="AF24" s="666"/>
      <c r="AG24" s="666"/>
      <c r="AH24" s="666"/>
      <c r="AI24" s="667"/>
      <c r="AJ24" s="701"/>
      <c r="AK24" s="701"/>
      <c r="AL24" s="701"/>
      <c r="AM24" s="780"/>
      <c r="AN24" s="687" t="s">
        <v>221</v>
      </c>
      <c r="AO24" s="688"/>
      <c r="AP24" s="688"/>
      <c r="AQ24" s="689"/>
      <c r="AR24" s="696"/>
      <c r="AS24" s="696"/>
      <c r="AT24" s="696"/>
      <c r="AU24" s="696"/>
      <c r="AV24" s="696"/>
      <c r="AW24" s="696"/>
      <c r="AX24" s="697"/>
      <c r="AY24" s="698" t="str">
        <f>IF(ISERROR(VLOOKUP($AR24,ボタン定義!$B:$E,4,FALSE)),"",VLOOKUP($AR24,ボタン定義!$B:$E,4,FALSE))</f>
        <v/>
      </c>
      <c r="AZ24" s="699"/>
      <c r="BA24" s="699"/>
      <c r="BB24" s="699"/>
      <c r="BC24" s="699"/>
      <c r="BD24" s="699"/>
      <c r="BE24" s="700"/>
      <c r="BF24" s="701"/>
      <c r="BG24" s="701"/>
      <c r="BH24" s="701"/>
      <c r="BI24" s="702"/>
      <c r="BJ24" s="183" t="s">
        <v>260</v>
      </c>
      <c r="BK24" s="763" t="s">
        <v>429</v>
      </c>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row>
    <row r="25" spans="1:86" s="24" customFormat="1" ht="13.5" customHeight="1" x14ac:dyDescent="0.2">
      <c r="A25" s="103" t="s">
        <v>297</v>
      </c>
      <c r="B25" s="81"/>
      <c r="C25" s="81"/>
      <c r="D25" s="81"/>
      <c r="E25" s="81"/>
      <c r="F25" s="81"/>
      <c r="G25" s="83"/>
      <c r="H25" s="675" t="s">
        <v>300</v>
      </c>
      <c r="I25" s="676"/>
      <c r="J25" s="676"/>
      <c r="K25" s="676"/>
      <c r="L25" s="676"/>
      <c r="M25" s="676"/>
      <c r="N25" s="676"/>
      <c r="O25" s="676"/>
      <c r="P25" s="676"/>
      <c r="Q25" s="677"/>
      <c r="R25" s="690"/>
      <c r="S25" s="691"/>
      <c r="T25" s="691"/>
      <c r="U25" s="692"/>
      <c r="V25" s="582"/>
      <c r="W25" s="582"/>
      <c r="X25" s="582"/>
      <c r="Y25" s="582"/>
      <c r="Z25" s="582"/>
      <c r="AA25" s="582"/>
      <c r="AB25" s="664"/>
      <c r="AC25" s="665" t="str">
        <f>IF(ISERROR(VLOOKUP($V25,ボタン定義!$B:$E,4,FALSE)),"",VLOOKUP($V25,ボタン定義!$B:$E,4,FALSE))</f>
        <v/>
      </c>
      <c r="AD25" s="666"/>
      <c r="AE25" s="666"/>
      <c r="AF25" s="666"/>
      <c r="AG25" s="666"/>
      <c r="AH25" s="666"/>
      <c r="AI25" s="667"/>
      <c r="AJ25" s="666"/>
      <c r="AK25" s="666"/>
      <c r="AL25" s="666"/>
      <c r="AM25" s="682"/>
      <c r="AN25" s="690"/>
      <c r="AO25" s="691"/>
      <c r="AP25" s="691"/>
      <c r="AQ25" s="692"/>
      <c r="AR25" s="582"/>
      <c r="AS25" s="582"/>
      <c r="AT25" s="582"/>
      <c r="AU25" s="582"/>
      <c r="AV25" s="582"/>
      <c r="AW25" s="582"/>
      <c r="AX25" s="664"/>
      <c r="AY25" s="665" t="str">
        <f>IF(ISERROR(VLOOKUP($AR25,ボタン定義!$B:$E,4,FALSE)),"",VLOOKUP($AR25,ボタン定義!$B:$E,4,FALSE))</f>
        <v/>
      </c>
      <c r="AZ25" s="666"/>
      <c r="BA25" s="666"/>
      <c r="BB25" s="666"/>
      <c r="BC25" s="666"/>
      <c r="BD25" s="666"/>
      <c r="BE25" s="667"/>
      <c r="BF25" s="666"/>
      <c r="BG25" s="666"/>
      <c r="BH25" s="666"/>
      <c r="BI25" s="668"/>
      <c r="BK25" s="763"/>
      <c r="BL25" s="763"/>
      <c r="BM25" s="763"/>
      <c r="BN25" s="763"/>
      <c r="BO25" s="763"/>
      <c r="BP25" s="763"/>
      <c r="BQ25" s="763"/>
      <c r="BR25" s="763"/>
      <c r="BS25" s="763"/>
      <c r="BT25" s="763"/>
      <c r="BU25" s="763"/>
      <c r="BV25" s="763"/>
      <c r="BW25" s="763"/>
      <c r="BX25" s="763"/>
      <c r="BY25" s="763"/>
      <c r="BZ25" s="763"/>
      <c r="CA25" s="763"/>
      <c r="CB25" s="763"/>
      <c r="CC25" s="763"/>
      <c r="CD25" s="763"/>
      <c r="CE25" s="763"/>
      <c r="CF25" s="763"/>
      <c r="CG25" s="763"/>
      <c r="CH25" s="763"/>
    </row>
    <row r="26" spans="1:86" s="24" customFormat="1" ht="13.5" customHeight="1" x14ac:dyDescent="0.2">
      <c r="A26" s="103" t="s">
        <v>366</v>
      </c>
      <c r="B26" s="81"/>
      <c r="C26" s="81"/>
      <c r="D26" s="81"/>
      <c r="E26" s="81"/>
      <c r="F26" s="81"/>
      <c r="G26" s="83"/>
      <c r="H26" s="675" t="s">
        <v>433</v>
      </c>
      <c r="I26" s="676"/>
      <c r="J26" s="676"/>
      <c r="K26" s="676"/>
      <c r="L26" s="676"/>
      <c r="M26" s="676"/>
      <c r="N26" s="676"/>
      <c r="O26" s="676"/>
      <c r="P26" s="676"/>
      <c r="Q26" s="677"/>
      <c r="R26" s="690"/>
      <c r="S26" s="691"/>
      <c r="T26" s="691"/>
      <c r="U26" s="692"/>
      <c r="V26" s="582"/>
      <c r="W26" s="582"/>
      <c r="X26" s="582"/>
      <c r="Y26" s="582"/>
      <c r="Z26" s="582"/>
      <c r="AA26" s="582"/>
      <c r="AB26" s="664"/>
      <c r="AC26" s="665" t="str">
        <f>IF(ISERROR(VLOOKUP($V26,ボタン定義!$B:$E,4,FALSE)),"",VLOOKUP($V26,ボタン定義!$B:$E,4,FALSE))</f>
        <v/>
      </c>
      <c r="AD26" s="666"/>
      <c r="AE26" s="666"/>
      <c r="AF26" s="666"/>
      <c r="AG26" s="666"/>
      <c r="AH26" s="666"/>
      <c r="AI26" s="667"/>
      <c r="AJ26" s="666"/>
      <c r="AK26" s="666"/>
      <c r="AL26" s="666"/>
      <c r="AM26" s="682"/>
      <c r="AN26" s="690"/>
      <c r="AO26" s="691"/>
      <c r="AP26" s="691"/>
      <c r="AQ26" s="692"/>
      <c r="AR26" s="582"/>
      <c r="AS26" s="582"/>
      <c r="AT26" s="582"/>
      <c r="AU26" s="582"/>
      <c r="AV26" s="582"/>
      <c r="AW26" s="582"/>
      <c r="AX26" s="664"/>
      <c r="AY26" s="665" t="str">
        <f>IF(ISERROR(VLOOKUP($AR26,ボタン定義!$B:$E,4,FALSE)),"",VLOOKUP($AR26,ボタン定義!$B:$E,4,FALSE))</f>
        <v/>
      </c>
      <c r="AZ26" s="666"/>
      <c r="BA26" s="666"/>
      <c r="BB26" s="666"/>
      <c r="BC26" s="666"/>
      <c r="BD26" s="666"/>
      <c r="BE26" s="667"/>
      <c r="BF26" s="666"/>
      <c r="BG26" s="666"/>
      <c r="BH26" s="666"/>
      <c r="BI26" s="668"/>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row>
    <row r="27" spans="1:86" s="24" customFormat="1" ht="13.5" customHeight="1" x14ac:dyDescent="0.2">
      <c r="A27" s="103" t="s">
        <v>506</v>
      </c>
      <c r="B27" s="81"/>
      <c r="C27" s="81"/>
      <c r="D27" s="81"/>
      <c r="E27" s="81"/>
      <c r="F27" s="81"/>
      <c r="G27" s="83"/>
      <c r="H27" s="675" t="s">
        <v>244</v>
      </c>
      <c r="I27" s="676"/>
      <c r="J27" s="676"/>
      <c r="K27" s="676"/>
      <c r="L27" s="676"/>
      <c r="M27" s="676"/>
      <c r="N27" s="676"/>
      <c r="O27" s="676"/>
      <c r="P27" s="676"/>
      <c r="Q27" s="677"/>
      <c r="R27" s="690"/>
      <c r="S27" s="691"/>
      <c r="T27" s="691"/>
      <c r="U27" s="692"/>
      <c r="V27" s="582"/>
      <c r="W27" s="582"/>
      <c r="X27" s="582"/>
      <c r="Y27" s="582"/>
      <c r="Z27" s="582"/>
      <c r="AA27" s="582"/>
      <c r="AB27" s="664"/>
      <c r="AC27" s="665" t="str">
        <f>IF(ISERROR(VLOOKUP($V27,ボタン定義!$B:$E,4,FALSE)),"",VLOOKUP($V27,ボタン定義!$B:$E,4,FALSE))</f>
        <v/>
      </c>
      <c r="AD27" s="666"/>
      <c r="AE27" s="666"/>
      <c r="AF27" s="666"/>
      <c r="AG27" s="666"/>
      <c r="AH27" s="666"/>
      <c r="AI27" s="667"/>
      <c r="AJ27" s="666"/>
      <c r="AK27" s="666"/>
      <c r="AL27" s="666"/>
      <c r="AM27" s="682"/>
      <c r="AN27" s="690"/>
      <c r="AO27" s="691"/>
      <c r="AP27" s="691"/>
      <c r="AQ27" s="692"/>
      <c r="AR27" s="582"/>
      <c r="AS27" s="582"/>
      <c r="AT27" s="582"/>
      <c r="AU27" s="582"/>
      <c r="AV27" s="582"/>
      <c r="AW27" s="582"/>
      <c r="AX27" s="664"/>
      <c r="AY27" s="665" t="str">
        <f>IF(ISERROR(VLOOKUP($AR27,ボタン定義!$B:$E,4,FALSE)),"",VLOOKUP($AR27,ボタン定義!$B:$E,4,FALSE))</f>
        <v/>
      </c>
      <c r="AZ27" s="666"/>
      <c r="BA27" s="666"/>
      <c r="BB27" s="666"/>
      <c r="BC27" s="666"/>
      <c r="BD27" s="666"/>
      <c r="BE27" s="667"/>
      <c r="BF27" s="666"/>
      <c r="BG27" s="666"/>
      <c r="BH27" s="666"/>
      <c r="BI27" s="668"/>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row>
    <row r="28" spans="1:86" s="24" customFormat="1" ht="13.5" customHeight="1" x14ac:dyDescent="0.2">
      <c r="A28" s="169"/>
      <c r="B28" s="170"/>
      <c r="C28" s="170"/>
      <c r="D28" s="171"/>
      <c r="E28" s="170"/>
      <c r="F28" s="170"/>
      <c r="G28" s="170"/>
      <c r="H28" s="336"/>
      <c r="I28" s="336"/>
      <c r="J28" s="336"/>
      <c r="K28" s="336"/>
      <c r="L28" s="336"/>
      <c r="M28" s="336"/>
      <c r="N28" s="336"/>
      <c r="O28" s="336"/>
      <c r="P28" s="336"/>
      <c r="Q28" s="336"/>
      <c r="R28" s="693"/>
      <c r="S28" s="694"/>
      <c r="T28" s="694"/>
      <c r="U28" s="695"/>
      <c r="V28" s="669"/>
      <c r="W28" s="669"/>
      <c r="X28" s="669"/>
      <c r="Y28" s="669"/>
      <c r="Z28" s="669"/>
      <c r="AA28" s="669"/>
      <c r="AB28" s="670"/>
      <c r="AC28" s="678" t="str">
        <f>IF(ISERROR(VLOOKUP($V28,ボタン定義!$B:$E,4,FALSE)),"",VLOOKUP($V28,ボタン定義!$B:$E,4,FALSE))</f>
        <v/>
      </c>
      <c r="AD28" s="679"/>
      <c r="AE28" s="679"/>
      <c r="AF28" s="679"/>
      <c r="AG28" s="679"/>
      <c r="AH28" s="679"/>
      <c r="AI28" s="680"/>
      <c r="AJ28" s="666"/>
      <c r="AK28" s="666"/>
      <c r="AL28" s="666"/>
      <c r="AM28" s="682"/>
      <c r="AN28" s="693"/>
      <c r="AO28" s="694"/>
      <c r="AP28" s="694"/>
      <c r="AQ28" s="695"/>
      <c r="AR28" s="669"/>
      <c r="AS28" s="669"/>
      <c r="AT28" s="669"/>
      <c r="AU28" s="669"/>
      <c r="AV28" s="669"/>
      <c r="AW28" s="669"/>
      <c r="AX28" s="670"/>
      <c r="AY28" s="671" t="str">
        <f>IF(ISERROR(VLOOKUP($AR28,ボタン定義!$B:$E,4,FALSE)),"",VLOOKUP($AR28,ボタン定義!$B:$E,4,FALSE))</f>
        <v/>
      </c>
      <c r="AZ28" s="672"/>
      <c r="BA28" s="672"/>
      <c r="BB28" s="672"/>
      <c r="BC28" s="672"/>
      <c r="BD28" s="672"/>
      <c r="BE28" s="673"/>
      <c r="BF28" s="679"/>
      <c r="BG28" s="679"/>
      <c r="BH28" s="679"/>
      <c r="BI28" s="787"/>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ht="13.5" customHeight="1" x14ac:dyDescent="0.2">
      <c r="A29" s="103" t="s">
        <v>522</v>
      </c>
      <c r="B29" s="81"/>
      <c r="C29" s="81"/>
      <c r="D29" s="81"/>
      <c r="E29" s="81"/>
      <c r="F29" s="81"/>
      <c r="G29" s="83"/>
      <c r="H29" s="760"/>
      <c r="I29" s="760"/>
      <c r="J29" s="760"/>
      <c r="K29" s="760"/>
      <c r="L29" s="760"/>
      <c r="M29" s="760"/>
      <c r="N29" s="760"/>
      <c r="O29" s="760"/>
      <c r="P29" s="760"/>
      <c r="Q29" s="760"/>
      <c r="R29" s="760"/>
      <c r="S29" s="760"/>
      <c r="T29" s="760"/>
      <c r="U29" s="760"/>
      <c r="V29" s="760"/>
      <c r="W29" s="760"/>
      <c r="X29" s="760"/>
      <c r="Y29" s="760"/>
      <c r="Z29" s="760"/>
      <c r="AA29" s="760"/>
      <c r="AB29" s="760"/>
      <c r="AC29" s="760"/>
      <c r="AD29" s="760"/>
      <c r="AE29" s="760"/>
      <c r="AF29" s="760"/>
      <c r="AG29" s="760"/>
      <c r="AH29" s="760"/>
      <c r="AI29" s="760"/>
      <c r="AJ29" s="760"/>
      <c r="AK29" s="760"/>
      <c r="AL29" s="760"/>
      <c r="AM29" s="760"/>
      <c r="AN29" s="760"/>
      <c r="AO29" s="760"/>
      <c r="AP29" s="760"/>
      <c r="AQ29" s="760"/>
      <c r="AR29" s="760"/>
      <c r="AS29" s="760"/>
      <c r="AT29" s="760"/>
      <c r="AU29" s="760"/>
      <c r="AV29" s="760"/>
      <c r="AW29" s="760"/>
      <c r="AX29" s="760"/>
      <c r="AY29" s="760"/>
      <c r="AZ29" s="760"/>
      <c r="BA29" s="760"/>
      <c r="BB29" s="760"/>
      <c r="BC29" s="760"/>
      <c r="BD29" s="760"/>
      <c r="BE29" s="760"/>
      <c r="BF29" s="760"/>
      <c r="BG29" s="760"/>
      <c r="BH29" s="760"/>
      <c r="BI29" s="761"/>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80" t="s">
        <v>100</v>
      </c>
      <c r="B31" s="80" t="s">
        <v>103</v>
      </c>
      <c r="C31" s="81"/>
      <c r="D31" s="81"/>
      <c r="E31" s="81"/>
      <c r="F31" s="81"/>
      <c r="G31" s="83"/>
      <c r="H31" s="85" t="s">
        <v>104</v>
      </c>
      <c r="I31" s="86"/>
      <c r="J31" s="86"/>
      <c r="K31" s="86"/>
      <c r="L31" s="86"/>
      <c r="M31" s="87"/>
      <c r="N31" s="783" t="s">
        <v>224</v>
      </c>
      <c r="O31" s="783"/>
      <c r="P31" s="783"/>
      <c r="Q31" s="782"/>
      <c r="R31" s="788" t="s">
        <v>34</v>
      </c>
      <c r="S31" s="789"/>
      <c r="T31" s="781" t="s">
        <v>107</v>
      </c>
      <c r="U31" s="782"/>
      <c r="V31" s="781" t="s">
        <v>137</v>
      </c>
      <c r="W31" s="783"/>
      <c r="X31" s="782"/>
      <c r="Y31" s="781" t="s">
        <v>222</v>
      </c>
      <c r="Z31" s="783"/>
      <c r="AA31" s="782"/>
      <c r="AB31" s="781" t="s">
        <v>226</v>
      </c>
      <c r="AC31" s="783"/>
      <c r="AD31" s="782"/>
      <c r="AE31" s="790" t="s">
        <v>223</v>
      </c>
      <c r="AF31" s="791"/>
      <c r="AG31" s="792"/>
      <c r="AH31" s="790" t="s">
        <v>138</v>
      </c>
      <c r="AI31" s="791"/>
      <c r="AJ31" s="792"/>
      <c r="AK31" s="683" t="s">
        <v>228</v>
      </c>
      <c r="AL31" s="762"/>
      <c r="AM31" s="762"/>
      <c r="AN31" s="684"/>
      <c r="AO31" s="793" t="s">
        <v>229</v>
      </c>
      <c r="AP31" s="793"/>
      <c r="AQ31" s="793"/>
      <c r="AR31" s="793"/>
      <c r="AS31" s="81" t="s">
        <v>227</v>
      </c>
      <c r="AT31" s="81"/>
      <c r="AU31" s="81"/>
      <c r="AV31" s="81"/>
      <c r="AW31" s="81"/>
      <c r="AX31" s="81"/>
      <c r="AY31" s="81"/>
      <c r="AZ31" s="81"/>
      <c r="BA31" s="81"/>
      <c r="BB31" s="81"/>
      <c r="BC31" s="81"/>
      <c r="BD31" s="81"/>
      <c r="BE31" s="81"/>
      <c r="BF31" s="81"/>
      <c r="BG31" s="81"/>
      <c r="BH31" s="81"/>
      <c r="BI31" s="82"/>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13" t="s">
        <v>101</v>
      </c>
      <c r="B32" s="636" t="s">
        <v>497</v>
      </c>
      <c r="C32" s="637"/>
      <c r="D32" s="637"/>
      <c r="E32" s="637"/>
      <c r="F32" s="637"/>
      <c r="G32" s="637"/>
      <c r="H32" s="794" t="str">
        <f>IF(ISERROR(VLOOKUP($B32,項目定義!$B:$X,8,FALSE)),"",VLOOKUP($B32,項目定義!$B:$X,8,FALSE))</f>
        <v/>
      </c>
      <c r="I32" s="795"/>
      <c r="J32" s="795"/>
      <c r="K32" s="795"/>
      <c r="L32" s="795"/>
      <c r="M32" s="796"/>
      <c r="N32" s="797" t="e">
        <f>IF($B32="","",VLOOKUP($B32,項目定義!$B:$X,11,FALSE))</f>
        <v>#N/A</v>
      </c>
      <c r="O32" s="798"/>
      <c r="P32" s="798"/>
      <c r="Q32" s="799"/>
      <c r="R32" s="800" t="str">
        <f>IF($H32="","",VLOOKUP($B32,項目定義!$B:$X,5,FALSE))</f>
        <v/>
      </c>
      <c r="S32" s="801"/>
      <c r="T32" s="802" t="str">
        <f>IF($H32="","",VLOOKUP($B32,項目定義!$B:$X,12,FALSE))</f>
        <v/>
      </c>
      <c r="U32" s="803"/>
      <c r="V32" s="804" t="str">
        <f>IF($H32="","",VLOOKUP($B32,項目定義!$B:$X,13,FALSE))</f>
        <v/>
      </c>
      <c r="W32" s="798"/>
      <c r="X32" s="799"/>
      <c r="Y32" s="804" t="str">
        <f>IF($H32="","",VLOOKUP($B32,項目定義!$B:$X,6,FALSE))</f>
        <v/>
      </c>
      <c r="Z32" s="798"/>
      <c r="AA32" s="799"/>
      <c r="AB32" s="804" t="str">
        <f>IF($H32="","",VLOOKUP($B32,項目定義!$B:$X,14,FALSE))</f>
        <v/>
      </c>
      <c r="AC32" s="798"/>
      <c r="AD32" s="799"/>
      <c r="AE32" s="804" t="str">
        <f>IF($H32="","",VLOOKUP($B32,項目定義!$B:$X,9,FALSE))&amp;""</f>
        <v/>
      </c>
      <c r="AF32" s="798"/>
      <c r="AG32" s="805"/>
      <c r="AH32" s="802" t="str">
        <f>IF($H32="","",VLOOKUP($B32,項目定義!$B:$X,21,FALSE))&amp;""</f>
        <v/>
      </c>
      <c r="AI32" s="806"/>
      <c r="AJ32" s="807"/>
      <c r="AK32" s="808"/>
      <c r="AL32" s="808"/>
      <c r="AM32" s="808"/>
      <c r="AN32" s="809"/>
      <c r="AO32" s="810"/>
      <c r="AP32" s="811"/>
      <c r="AQ32" s="811"/>
      <c r="AR32" s="812"/>
      <c r="AS32" s="92"/>
      <c r="AT32" s="92"/>
      <c r="AU32" s="92"/>
      <c r="AV32" s="92"/>
      <c r="AW32" s="92"/>
      <c r="AX32" s="92"/>
      <c r="AY32" s="92"/>
      <c r="AZ32" s="92"/>
      <c r="BA32" s="92"/>
      <c r="BB32" s="92"/>
      <c r="BC32" s="92"/>
      <c r="BD32" s="92"/>
      <c r="BE32" s="92"/>
      <c r="BF32" s="92"/>
      <c r="BG32" s="92"/>
      <c r="BH32" s="92"/>
      <c r="BI32" s="95"/>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14"/>
      <c r="B33" s="813"/>
      <c r="C33" s="746"/>
      <c r="D33" s="746"/>
      <c r="E33" s="746"/>
      <c r="F33" s="746"/>
      <c r="G33" s="746"/>
      <c r="H33" s="814" t="str">
        <f>IF(ISERROR(VLOOKUP($B33,項目定義!$B:$X,8,FALSE)),"",VLOOKUP($B33,項目定義!$B:$X,8,FALSE))</f>
        <v/>
      </c>
      <c r="I33" s="815"/>
      <c r="J33" s="815"/>
      <c r="K33" s="815"/>
      <c r="L33" s="815"/>
      <c r="M33" s="816"/>
      <c r="N33" s="649" t="str">
        <f>IF($B33="","",VLOOKUP($B33,項目定義!$B:$X,11,FALSE))</f>
        <v/>
      </c>
      <c r="O33" s="644"/>
      <c r="P33" s="644"/>
      <c r="Q33" s="645"/>
      <c r="R33" s="817" t="str">
        <f>IF($H33="","",VLOOKUP($B33,項目定義!$B:$X,5,FALSE))</f>
        <v/>
      </c>
      <c r="S33" s="818"/>
      <c r="T33" s="819" t="str">
        <f>IF($H33="","",VLOOKUP($B33,項目定義!$B:$X,12,FALSE))</f>
        <v/>
      </c>
      <c r="U33" s="820"/>
      <c r="V33" s="643" t="str">
        <f>IF($H33="","",VLOOKUP($B33,項目定義!$B:$X,13,FALSE))</f>
        <v/>
      </c>
      <c r="W33" s="644"/>
      <c r="X33" s="645"/>
      <c r="Y33" s="643" t="str">
        <f>IF($H33="","",VLOOKUP($B33,項目定義!$B:$X,6,FALSE))</f>
        <v/>
      </c>
      <c r="Z33" s="644"/>
      <c r="AA33" s="645"/>
      <c r="AB33" s="643" t="str">
        <f>IF($H33="","",VLOOKUP($B33,項目定義!$B:$X,14,FALSE))</f>
        <v/>
      </c>
      <c r="AC33" s="644"/>
      <c r="AD33" s="645"/>
      <c r="AE33" s="643" t="str">
        <f>IF($H33="","",VLOOKUP($B33,項目定義!$B:$X,9,FALSE))&amp;""</f>
        <v/>
      </c>
      <c r="AF33" s="644"/>
      <c r="AG33" s="645"/>
      <c r="AH33" s="819" t="str">
        <f>IF($H33="","",VLOOKUP($B33,項目定義!$B:$X,21,FALSE))&amp;""</f>
        <v/>
      </c>
      <c r="AI33" s="821"/>
      <c r="AJ33" s="822"/>
      <c r="AK33" s="648"/>
      <c r="AL33" s="648"/>
      <c r="AM33" s="648"/>
      <c r="AN33" s="823"/>
      <c r="AO33" s="824"/>
      <c r="AP33" s="825"/>
      <c r="AQ33" s="825"/>
      <c r="AR33" s="826"/>
      <c r="AS33" s="330"/>
      <c r="AT33" s="330"/>
      <c r="AU33" s="330"/>
      <c r="AV33" s="330"/>
      <c r="AW33" s="330"/>
      <c r="AX33" s="330"/>
      <c r="AY33" s="330"/>
      <c r="AZ33" s="330"/>
      <c r="BA33" s="330"/>
      <c r="BB33" s="330"/>
      <c r="BC33" s="330"/>
      <c r="BD33" s="330"/>
      <c r="BE33" s="330"/>
      <c r="BF33" s="330"/>
      <c r="BG33" s="330"/>
      <c r="BH33" s="330"/>
      <c r="BI33" s="99"/>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14"/>
      <c r="B34" s="813"/>
      <c r="C34" s="746"/>
      <c r="D34" s="746"/>
      <c r="E34" s="746"/>
      <c r="F34" s="746"/>
      <c r="G34" s="746"/>
      <c r="H34" s="814" t="str">
        <f>IF(ISERROR(VLOOKUP($B34,項目定義!$B:$X,8,FALSE)),"",VLOOKUP($B34,項目定義!$B:$X,8,FALSE))</f>
        <v/>
      </c>
      <c r="I34" s="815"/>
      <c r="J34" s="815"/>
      <c r="K34" s="815"/>
      <c r="L34" s="815"/>
      <c r="M34" s="816"/>
      <c r="N34" s="649" t="str">
        <f>IF($B34="","",VLOOKUP($B34,項目定義!$B:$X,11,FALSE))</f>
        <v/>
      </c>
      <c r="O34" s="644"/>
      <c r="P34" s="644"/>
      <c r="Q34" s="645"/>
      <c r="R34" s="817" t="str">
        <f>IF($H34="","",VLOOKUP($B34,項目定義!$B:$X,5,FALSE))</f>
        <v/>
      </c>
      <c r="S34" s="818"/>
      <c r="T34" s="827" t="str">
        <f>IF($H34="","",VLOOKUP($B34,項目定義!$B:$X,12,FALSE))</f>
        <v/>
      </c>
      <c r="U34" s="642"/>
      <c r="V34" s="643" t="str">
        <f>IF($H34="","",VLOOKUP($B34,項目定義!$B:$X,13,FALSE))</f>
        <v/>
      </c>
      <c r="W34" s="644"/>
      <c r="X34" s="645"/>
      <c r="Y34" s="643" t="str">
        <f>IF($H34="","",VLOOKUP($B34,項目定義!$B:$X,6,FALSE))</f>
        <v/>
      </c>
      <c r="Z34" s="644"/>
      <c r="AA34" s="645"/>
      <c r="AB34" s="643" t="str">
        <f>IF($H34="","",VLOOKUP($B34,項目定義!$B:$X,14,FALSE))</f>
        <v/>
      </c>
      <c r="AC34" s="644"/>
      <c r="AD34" s="645"/>
      <c r="AE34" s="643" t="str">
        <f>IF($H34="","",VLOOKUP($B34,項目定義!$B:$X,9,FALSE))&amp;""</f>
        <v/>
      </c>
      <c r="AF34" s="644"/>
      <c r="AG34" s="645"/>
      <c r="AH34" s="819" t="str">
        <f>IF($H34="","",VLOOKUP($B34,項目定義!$B:$X,21,FALSE))&amp;""</f>
        <v/>
      </c>
      <c r="AI34" s="821"/>
      <c r="AJ34" s="822"/>
      <c r="AK34" s="648"/>
      <c r="AL34" s="648"/>
      <c r="AM34" s="648"/>
      <c r="AN34" s="823"/>
      <c r="AO34" s="824"/>
      <c r="AP34" s="825"/>
      <c r="AQ34" s="825"/>
      <c r="AR34" s="826"/>
      <c r="AS34" s="330"/>
      <c r="AT34" s="330"/>
      <c r="AU34" s="330"/>
      <c r="AV34" s="330"/>
      <c r="AW34" s="330"/>
      <c r="AX34" s="330"/>
      <c r="AY34" s="330"/>
      <c r="AZ34" s="330"/>
      <c r="BA34" s="330"/>
      <c r="BB34" s="330"/>
      <c r="BC34" s="330"/>
      <c r="BD34" s="330"/>
      <c r="BE34" s="330"/>
      <c r="BF34" s="330"/>
      <c r="BG34" s="330"/>
      <c r="BH34" s="330"/>
      <c r="BI34" s="99"/>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14"/>
      <c r="B35" s="813"/>
      <c r="C35" s="746"/>
      <c r="D35" s="746"/>
      <c r="E35" s="746"/>
      <c r="F35" s="746"/>
      <c r="G35" s="746"/>
      <c r="H35" s="814" t="str">
        <f>IF(ISERROR(VLOOKUP($B35,項目定義!$B:$X,8,FALSE)),"",VLOOKUP($B35,項目定義!$B:$X,8,FALSE))</f>
        <v/>
      </c>
      <c r="I35" s="815"/>
      <c r="J35" s="815"/>
      <c r="K35" s="815"/>
      <c r="L35" s="815"/>
      <c r="M35" s="816"/>
      <c r="N35" s="649" t="str">
        <f>IF($B35="","",VLOOKUP($B35,項目定義!$B:$X,11,FALSE))</f>
        <v/>
      </c>
      <c r="O35" s="644"/>
      <c r="P35" s="644"/>
      <c r="Q35" s="645"/>
      <c r="R35" s="817" t="str">
        <f>IF($H35="","",VLOOKUP($B35,項目定義!$B:$X,5,FALSE))</f>
        <v/>
      </c>
      <c r="S35" s="818"/>
      <c r="T35" s="827" t="str">
        <f>IF($H35="","",VLOOKUP($B35,項目定義!$B:$X,12,FALSE))</f>
        <v/>
      </c>
      <c r="U35" s="642"/>
      <c r="V35" s="643" t="str">
        <f>IF($H35="","",VLOOKUP($B35,項目定義!$B:$X,13,FALSE))</f>
        <v/>
      </c>
      <c r="W35" s="644"/>
      <c r="X35" s="645"/>
      <c r="Y35" s="643" t="str">
        <f>IF($H35="","",VLOOKUP($B35,項目定義!$B:$X,6,FALSE))</f>
        <v/>
      </c>
      <c r="Z35" s="644"/>
      <c r="AA35" s="645"/>
      <c r="AB35" s="643" t="str">
        <f>IF($H35="","",VLOOKUP($B35,項目定義!$B:$X,14,FALSE))</f>
        <v/>
      </c>
      <c r="AC35" s="644"/>
      <c r="AD35" s="645"/>
      <c r="AE35" s="643" t="str">
        <f>IF($H35="","",VLOOKUP($B35,項目定義!$B:$X,9,FALSE))&amp;""</f>
        <v/>
      </c>
      <c r="AF35" s="644"/>
      <c r="AG35" s="645"/>
      <c r="AH35" s="819" t="str">
        <f>IF($H35="","",VLOOKUP($B35,項目定義!$B:$X,21,FALSE))&amp;""</f>
        <v/>
      </c>
      <c r="AI35" s="821"/>
      <c r="AJ35" s="822"/>
      <c r="AK35" s="648"/>
      <c r="AL35" s="648"/>
      <c r="AM35" s="648"/>
      <c r="AN35" s="823"/>
      <c r="AO35" s="824"/>
      <c r="AP35" s="825"/>
      <c r="AQ35" s="825"/>
      <c r="AR35" s="826"/>
      <c r="AS35" s="330"/>
      <c r="AT35" s="330"/>
      <c r="AU35" s="330"/>
      <c r="AV35" s="330"/>
      <c r="AW35" s="330"/>
      <c r="AX35" s="330"/>
      <c r="AY35" s="330"/>
      <c r="AZ35" s="330"/>
      <c r="BA35" s="330"/>
      <c r="BB35" s="330"/>
      <c r="BC35" s="330"/>
      <c r="BD35" s="330"/>
      <c r="BE35" s="330"/>
      <c r="BF35" s="330"/>
      <c r="BG35" s="330"/>
      <c r="BH35" s="330"/>
      <c r="BI35" s="99"/>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14"/>
      <c r="B36" s="650"/>
      <c r="C36" s="651"/>
      <c r="D36" s="651"/>
      <c r="E36" s="651"/>
      <c r="F36" s="651"/>
      <c r="G36" s="651"/>
      <c r="H36" s="835" t="str">
        <f>IF(ISERROR(VLOOKUP($B36,項目定義!$B:$X,8,FALSE)),"",VLOOKUP($B36,項目定義!$B:$X,8,FALSE))</f>
        <v/>
      </c>
      <c r="I36" s="836"/>
      <c r="J36" s="836"/>
      <c r="K36" s="836"/>
      <c r="L36" s="836"/>
      <c r="M36" s="837"/>
      <c r="N36" s="657" t="str">
        <f>IF($B36="","",VLOOKUP($B36,項目定義!$B:$X,11,FALSE))</f>
        <v/>
      </c>
      <c r="O36" s="658"/>
      <c r="P36" s="658"/>
      <c r="Q36" s="838"/>
      <c r="R36" s="839" t="str">
        <f>IF($H36="","",VLOOKUP($B36,項目定義!$B:$X,5,FALSE))</f>
        <v/>
      </c>
      <c r="S36" s="840"/>
      <c r="T36" s="841" t="str">
        <f>IF($H36="","",VLOOKUP($B36,項目定義!$B:$X,12,FALSE))</f>
        <v/>
      </c>
      <c r="U36" s="656"/>
      <c r="V36" s="657" t="str">
        <f>IF($H36="","",VLOOKUP($B36,項目定義!$B:$X,13,FALSE))</f>
        <v/>
      </c>
      <c r="W36" s="658"/>
      <c r="X36" s="659"/>
      <c r="Y36" s="657" t="str">
        <f>IF($H36="","",VLOOKUP($B36,項目定義!$B:$X,6,FALSE))</f>
        <v/>
      </c>
      <c r="Z36" s="658"/>
      <c r="AA36" s="659"/>
      <c r="AB36" s="657" t="str">
        <f>IF($H36="","",VLOOKUP($B36,項目定義!$B:$X,14,FALSE))</f>
        <v/>
      </c>
      <c r="AC36" s="658"/>
      <c r="AD36" s="659"/>
      <c r="AE36" s="657" t="str">
        <f>IF($H36="","",VLOOKUP($B36,項目定義!$B:$X,9,FALSE))&amp;""</f>
        <v/>
      </c>
      <c r="AF36" s="658"/>
      <c r="AG36" s="659"/>
      <c r="AH36" s="828" t="str">
        <f>IF($H36="","",VLOOKUP($B36,項目定義!$B:$X,21,FALSE))&amp;""</f>
        <v/>
      </c>
      <c r="AI36" s="829"/>
      <c r="AJ36" s="830"/>
      <c r="AK36" s="662"/>
      <c r="AL36" s="662"/>
      <c r="AM36" s="662"/>
      <c r="AN36" s="831"/>
      <c r="AO36" s="832"/>
      <c r="AP36" s="833"/>
      <c r="AQ36" s="833"/>
      <c r="AR36" s="834"/>
      <c r="AS36" s="330"/>
      <c r="AT36" s="330"/>
      <c r="AU36" s="330"/>
      <c r="AV36" s="330"/>
      <c r="AW36" s="330"/>
      <c r="AX36" s="330"/>
      <c r="AY36" s="330"/>
      <c r="AZ36" s="330"/>
      <c r="BA36" s="330"/>
      <c r="BB36" s="330"/>
      <c r="BC36" s="330"/>
      <c r="BD36" s="330"/>
      <c r="BE36" s="330"/>
      <c r="BF36" s="330"/>
      <c r="BG36" s="330"/>
      <c r="BH36" s="330"/>
      <c r="BI36" s="99"/>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70" t="s">
        <v>101</v>
      </c>
      <c r="B39" s="636"/>
      <c r="C39" s="637"/>
      <c r="D39" s="637"/>
      <c r="E39" s="637"/>
      <c r="F39" s="637"/>
      <c r="G39" s="637"/>
      <c r="H39" s="853"/>
      <c r="I39" s="854"/>
      <c r="J39" s="854"/>
      <c r="K39" s="854"/>
      <c r="L39" s="854"/>
      <c r="M39" s="854"/>
      <c r="N39" s="854"/>
      <c r="O39" s="854"/>
      <c r="P39" s="855"/>
      <c r="Q39" s="330"/>
      <c r="R39" s="330"/>
      <c r="S39" s="330"/>
      <c r="T39" s="330"/>
      <c r="U39" s="330"/>
      <c r="V39" s="330"/>
      <c r="W39" s="330"/>
      <c r="X39" s="330"/>
      <c r="Y39" s="330"/>
      <c r="Z39" s="330"/>
      <c r="AA39" s="330"/>
      <c r="AB39" s="330"/>
      <c r="AC39" s="330"/>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69" t="s">
        <v>102</v>
      </c>
      <c r="B40" s="813"/>
      <c r="C40" s="746"/>
      <c r="D40" s="746"/>
      <c r="E40" s="746"/>
      <c r="F40" s="746"/>
      <c r="G40" s="746"/>
      <c r="H40" s="859"/>
      <c r="I40" s="639"/>
      <c r="J40" s="639"/>
      <c r="K40" s="639"/>
      <c r="L40" s="639"/>
      <c r="M40" s="639"/>
      <c r="N40" s="639"/>
      <c r="O40" s="639"/>
      <c r="P40" s="843"/>
      <c r="Q40" s="330"/>
      <c r="R40" s="330"/>
      <c r="S40" s="330"/>
      <c r="T40" s="330"/>
      <c r="U40" s="330"/>
      <c r="V40" s="330"/>
      <c r="W40" s="330"/>
      <c r="X40" s="330"/>
      <c r="Y40" s="330"/>
      <c r="Z40" s="330"/>
      <c r="AA40" s="330"/>
      <c r="AB40" s="330"/>
      <c r="AC40" s="330"/>
      <c r="AD40" s="330"/>
      <c r="AE40" s="97"/>
      <c r="AF40" s="330"/>
      <c r="AG40" s="330"/>
      <c r="AH40" s="330"/>
      <c r="AI40" s="98"/>
      <c r="AJ40" s="98"/>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99"/>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249" t="s">
        <v>394</v>
      </c>
      <c r="B41" s="926"/>
      <c r="C41" s="927"/>
      <c r="D41" s="927"/>
      <c r="E41" s="927"/>
      <c r="F41" s="927"/>
      <c r="G41" s="927"/>
      <c r="H41" s="928"/>
      <c r="I41" s="929"/>
      <c r="J41" s="929"/>
      <c r="K41" s="929"/>
      <c r="L41" s="929"/>
      <c r="M41" s="929"/>
      <c r="N41" s="929"/>
      <c r="O41" s="929"/>
      <c r="P41" s="930"/>
      <c r="Q41" s="333"/>
      <c r="R41" s="333"/>
      <c r="S41" s="333"/>
      <c r="T41" s="333"/>
      <c r="U41" s="333"/>
      <c r="V41" s="333"/>
      <c r="W41" s="333"/>
      <c r="X41" s="333"/>
      <c r="Y41" s="333"/>
      <c r="Z41" s="333"/>
      <c r="AA41" s="333"/>
      <c r="AB41" s="333"/>
      <c r="AC41" s="333"/>
      <c r="AD41" s="333"/>
      <c r="AE41" s="255"/>
      <c r="AF41" s="333"/>
      <c r="AG41" s="333"/>
      <c r="AH41" s="333"/>
      <c r="AI41" s="256"/>
      <c r="AJ41" s="256"/>
      <c r="AK41" s="331"/>
      <c r="AL41" s="331"/>
      <c r="AM41" s="331"/>
      <c r="AN41" s="331"/>
      <c r="AO41" s="331"/>
      <c r="AP41" s="331"/>
      <c r="AQ41" s="331"/>
      <c r="AR41" s="333"/>
      <c r="AS41" s="333"/>
      <c r="AT41" s="333"/>
      <c r="AU41" s="333"/>
      <c r="AV41" s="333"/>
      <c r="AW41" s="333"/>
      <c r="AX41" s="333"/>
      <c r="AY41" s="333"/>
      <c r="AZ41" s="333"/>
      <c r="BA41" s="333"/>
      <c r="BB41" s="333"/>
      <c r="BC41" s="333"/>
      <c r="BD41" s="333"/>
      <c r="BE41" s="333"/>
      <c r="BF41" s="333"/>
      <c r="BG41" s="333"/>
      <c r="BH41" s="333"/>
      <c r="BI41" s="257"/>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302" t="s">
        <v>425</v>
      </c>
      <c r="B42" s="334"/>
      <c r="C42" s="334"/>
      <c r="D42" s="334"/>
      <c r="E42" s="334"/>
      <c r="F42" s="334"/>
      <c r="G42" s="334"/>
      <c r="H42" s="334"/>
      <c r="I42" s="334"/>
      <c r="J42" s="334"/>
      <c r="K42" s="334"/>
      <c r="L42" s="334"/>
      <c r="M42" s="334"/>
      <c r="N42" s="334"/>
      <c r="O42" s="334"/>
      <c r="P42" s="334"/>
      <c r="Q42" s="334"/>
      <c r="R42" s="334"/>
      <c r="S42" s="334"/>
      <c r="T42" s="334"/>
      <c r="U42" s="334"/>
      <c r="V42" s="334"/>
      <c r="W42" s="334"/>
      <c r="X42" s="334"/>
      <c r="Y42" s="334"/>
      <c r="Z42" s="334"/>
      <c r="AA42" s="334"/>
      <c r="AB42" s="334"/>
      <c r="AC42" s="334"/>
      <c r="AD42" s="334"/>
      <c r="AE42" s="334"/>
      <c r="AF42" s="334"/>
      <c r="AG42" s="334"/>
      <c r="AH42" s="334"/>
      <c r="AI42" s="334"/>
      <c r="AJ42" s="334"/>
      <c r="AK42" s="334"/>
      <c r="AL42" s="334"/>
      <c r="AM42" s="334"/>
      <c r="AN42" s="334"/>
      <c r="AO42" s="334"/>
      <c r="AP42" s="334"/>
      <c r="AQ42" s="334"/>
      <c r="AR42" s="334"/>
      <c r="AS42" s="334"/>
      <c r="AT42" s="334"/>
      <c r="AU42" s="334"/>
      <c r="AV42" s="334"/>
      <c r="AW42" s="334"/>
      <c r="AX42" s="334"/>
      <c r="AY42" s="334"/>
      <c r="AZ42" s="334"/>
      <c r="BA42" s="334"/>
      <c r="BB42" s="334"/>
      <c r="BC42" s="334"/>
      <c r="BD42" s="334"/>
      <c r="BE42" s="334"/>
      <c r="BF42" s="334"/>
      <c r="BG42" s="334"/>
      <c r="BH42" s="334"/>
      <c r="BI42" s="289"/>
      <c r="BK42" s="328"/>
      <c r="BL42" s="328"/>
      <c r="BM42" s="328"/>
      <c r="BN42" s="328"/>
      <c r="BO42" s="328"/>
      <c r="BP42" s="328"/>
      <c r="BQ42" s="328"/>
      <c r="BR42" s="328"/>
      <c r="BS42" s="328"/>
      <c r="BT42" s="328"/>
      <c r="BU42" s="328"/>
      <c r="BV42" s="328"/>
      <c r="BW42" s="328"/>
      <c r="BX42" s="328"/>
      <c r="BY42" s="328"/>
      <c r="BZ42" s="328"/>
      <c r="CA42" s="328"/>
      <c r="CB42" s="328"/>
      <c r="CC42" s="328"/>
      <c r="CD42" s="328"/>
      <c r="CE42" s="328"/>
      <c r="CF42" s="328"/>
      <c r="CG42" s="328"/>
      <c r="CH42" s="328"/>
    </row>
    <row r="43" spans="1:86" s="24" customFormat="1" ht="13.5" customHeight="1" x14ac:dyDescent="0.2">
      <c r="A43" s="302" t="s">
        <v>100</v>
      </c>
      <c r="B43" s="931" t="s">
        <v>426</v>
      </c>
      <c r="C43" s="932"/>
      <c r="D43" s="932"/>
      <c r="E43" s="932"/>
      <c r="F43" s="932"/>
      <c r="G43" s="932"/>
      <c r="H43" s="932"/>
      <c r="I43" s="932"/>
      <c r="J43" s="933"/>
      <c r="K43" s="934" t="s">
        <v>385</v>
      </c>
      <c r="L43" s="920"/>
      <c r="M43" s="920"/>
      <c r="N43" s="920"/>
      <c r="O43" s="920"/>
      <c r="P43" s="920"/>
      <c r="Q43" s="920"/>
      <c r="R43" s="920"/>
      <c r="S43" s="920"/>
      <c r="T43" s="920"/>
      <c r="U43" s="920"/>
      <c r="V43" s="920"/>
      <c r="W43" s="920"/>
      <c r="X43" s="920"/>
      <c r="Y43" s="920"/>
      <c r="Z43" s="935"/>
      <c r="AA43" s="918" t="s">
        <v>387</v>
      </c>
      <c r="AB43" s="919"/>
      <c r="AC43" s="919"/>
      <c r="AD43" s="919"/>
      <c r="AE43" s="919"/>
      <c r="AF43" s="919"/>
      <c r="AG43" s="920"/>
      <c r="AH43" s="920"/>
      <c r="AI43" s="920"/>
      <c r="AJ43" s="920"/>
      <c r="AK43" s="920"/>
      <c r="AL43" s="920"/>
      <c r="AM43" s="920"/>
      <c r="AN43" s="920"/>
      <c r="AO43" s="920"/>
      <c r="AP43" s="920"/>
      <c r="AQ43" s="920"/>
      <c r="AR43" s="920"/>
      <c r="AS43" s="920"/>
      <c r="AT43" s="920"/>
      <c r="AU43" s="920"/>
      <c r="AV43" s="920"/>
      <c r="AW43" s="920"/>
      <c r="AX43" s="920"/>
      <c r="AY43" s="920"/>
      <c r="AZ43" s="920"/>
      <c r="BA43" s="920"/>
      <c r="BB43" s="920"/>
      <c r="BC43" s="920"/>
      <c r="BD43" s="920"/>
      <c r="BE43" s="920"/>
      <c r="BF43" s="920"/>
      <c r="BG43" s="920"/>
      <c r="BH43" s="920"/>
      <c r="BI43" s="921"/>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29" t="s">
        <v>101</v>
      </c>
      <c r="B44" s="922" t="s">
        <v>507</v>
      </c>
      <c r="C44" s="923"/>
      <c r="D44" s="923"/>
      <c r="E44" s="923"/>
      <c r="F44" s="923"/>
      <c r="G44" s="923"/>
      <c r="H44" s="923"/>
      <c r="I44" s="923"/>
      <c r="J44" s="923"/>
      <c r="K44" s="338" t="e">
        <f>IF(B44="","",VLOOKUP(B44,ボタン定義!$B:$G,4,FALSE))</f>
        <v>#N/A</v>
      </c>
      <c r="L44" s="339"/>
      <c r="M44" s="339"/>
      <c r="N44" s="339"/>
      <c r="O44" s="339"/>
      <c r="P44" s="339"/>
      <c r="Q44" s="339"/>
      <c r="R44" s="339"/>
      <c r="S44" s="339"/>
      <c r="T44" s="339"/>
      <c r="U44" s="339"/>
      <c r="V44" s="339"/>
      <c r="W44" s="339"/>
      <c r="X44" s="339"/>
      <c r="Y44" s="339"/>
      <c r="Z44" s="340"/>
      <c r="AA44" s="924" t="s">
        <v>497</v>
      </c>
      <c r="AB44" s="685"/>
      <c r="AC44" s="685"/>
      <c r="AD44" s="685"/>
      <c r="AE44" s="685"/>
      <c r="AF44" s="925"/>
      <c r="AG44" s="341" t="str">
        <f>IF(ISERROR(VLOOKUP($AA44,項目定義!$B:$X,8,FALSE)),"",VLOOKUP($AA44,項目定義!$B:$X,8,FALSE))</f>
        <v/>
      </c>
      <c r="AH44" s="342"/>
      <c r="AI44" s="342"/>
      <c r="AJ44" s="342"/>
      <c r="AK44" s="342"/>
      <c r="AL44" s="342"/>
      <c r="AM44" s="343"/>
      <c r="AN44" s="343"/>
      <c r="AO44" s="343"/>
      <c r="AP44" s="343"/>
      <c r="AQ44" s="343"/>
      <c r="AR44" s="343"/>
      <c r="AS44" s="343"/>
      <c r="AT44" s="343"/>
      <c r="AU44" s="343"/>
      <c r="AV44" s="343"/>
      <c r="AW44" s="343"/>
      <c r="AX44" s="343"/>
      <c r="AY44" s="343"/>
      <c r="AZ44" s="343"/>
      <c r="BA44" s="343"/>
      <c r="BB44" s="343"/>
      <c r="BC44" s="343"/>
      <c r="BD44" s="343"/>
      <c r="BE44" s="343"/>
      <c r="BF44" s="343"/>
      <c r="BG44" s="343"/>
      <c r="BH44" s="343"/>
      <c r="BI44" s="344"/>
      <c r="BK44" s="763" t="s">
        <v>430</v>
      </c>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258"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64"/>
      <c r="BL54" s="764"/>
      <c r="BM54" s="764"/>
      <c r="BN54" s="764"/>
      <c r="BO54" s="764"/>
      <c r="BP54" s="764"/>
      <c r="BQ54" s="764"/>
      <c r="BR54" s="764"/>
      <c r="BS54" s="764"/>
      <c r="BT54" s="764"/>
      <c r="BU54" s="764"/>
      <c r="BV54" s="764"/>
      <c r="BW54" s="764"/>
      <c r="BX54" s="764"/>
      <c r="BY54" s="764"/>
      <c r="BZ54" s="764"/>
      <c r="CA54" s="764"/>
      <c r="CB54" s="764"/>
      <c r="CC54" s="764"/>
      <c r="CD54" s="764"/>
      <c r="CE54" s="764"/>
      <c r="CF54" s="764"/>
      <c r="CG54" s="764"/>
      <c r="CH54" s="764"/>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64"/>
      <c r="BL55" s="764"/>
      <c r="BM55" s="764"/>
      <c r="BN55" s="764"/>
      <c r="BO55" s="764"/>
      <c r="BP55" s="764"/>
      <c r="BQ55" s="764"/>
      <c r="BR55" s="764"/>
      <c r="BS55" s="764"/>
      <c r="BT55" s="764"/>
      <c r="BU55" s="764"/>
      <c r="BV55" s="764"/>
      <c r="BW55" s="764"/>
      <c r="BX55" s="764"/>
      <c r="BY55" s="764"/>
      <c r="BZ55" s="764"/>
      <c r="CA55" s="764"/>
      <c r="CB55" s="764"/>
      <c r="CC55" s="764"/>
      <c r="CD55" s="764"/>
      <c r="CE55" s="764"/>
      <c r="CF55" s="764"/>
      <c r="CG55" s="764"/>
      <c r="CH55" s="764"/>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64"/>
      <c r="BL56" s="764"/>
      <c r="BM56" s="764"/>
      <c r="BN56" s="764"/>
      <c r="BO56" s="764"/>
      <c r="BP56" s="764"/>
      <c r="BQ56" s="764"/>
      <c r="BR56" s="764"/>
      <c r="BS56" s="764"/>
      <c r="BT56" s="764"/>
      <c r="BU56" s="764"/>
      <c r="BV56" s="764"/>
      <c r="BW56" s="764"/>
      <c r="BX56" s="764"/>
      <c r="BY56" s="764"/>
      <c r="BZ56" s="764"/>
      <c r="CA56" s="764"/>
      <c r="CB56" s="764"/>
      <c r="CC56" s="764"/>
      <c r="CD56" s="764"/>
      <c r="CE56" s="764"/>
      <c r="CF56" s="764"/>
      <c r="CG56" s="764"/>
      <c r="CH56" s="764"/>
    </row>
    <row r="57" spans="1:86" ht="13.5" customHeight="1" x14ac:dyDescent="0.2">
      <c r="BK57" s="764"/>
      <c r="BL57" s="764"/>
      <c r="BM57" s="764"/>
      <c r="BN57" s="764"/>
      <c r="BO57" s="764"/>
      <c r="BP57" s="764"/>
      <c r="BQ57" s="764"/>
      <c r="BR57" s="764"/>
      <c r="BS57" s="764"/>
      <c r="BT57" s="764"/>
      <c r="BU57" s="764"/>
      <c r="BV57" s="764"/>
      <c r="BW57" s="764"/>
      <c r="BX57" s="764"/>
      <c r="BY57" s="764"/>
      <c r="BZ57" s="764"/>
      <c r="CA57" s="764"/>
      <c r="CB57" s="764"/>
      <c r="CC57" s="764"/>
      <c r="CD57" s="764"/>
      <c r="CE57" s="764"/>
      <c r="CF57" s="764"/>
      <c r="CG57" s="764"/>
      <c r="CH57" s="764"/>
    </row>
    <row r="58" spans="1:86" ht="13.5" customHeight="1" x14ac:dyDescent="0.2">
      <c r="BK58" s="764"/>
      <c r="BL58" s="764"/>
      <c r="BM58" s="764"/>
      <c r="BN58" s="764"/>
      <c r="BO58" s="764"/>
      <c r="BP58" s="764"/>
      <c r="BQ58" s="764"/>
      <c r="BR58" s="764"/>
      <c r="BS58" s="764"/>
      <c r="BT58" s="764"/>
      <c r="BU58" s="764"/>
      <c r="BV58" s="764"/>
      <c r="BW58" s="764"/>
      <c r="BX58" s="764"/>
      <c r="BY58" s="764"/>
      <c r="BZ58" s="764"/>
      <c r="CA58" s="764"/>
      <c r="CB58" s="764"/>
      <c r="CC58" s="764"/>
      <c r="CD58" s="764"/>
      <c r="CE58" s="764"/>
      <c r="CF58" s="764"/>
      <c r="CG58" s="764"/>
      <c r="CH58" s="764"/>
    </row>
    <row r="59" spans="1:86" ht="13.5" customHeight="1" x14ac:dyDescent="0.2">
      <c r="BK59" s="764"/>
      <c r="BL59" s="764"/>
      <c r="BM59" s="764"/>
      <c r="BN59" s="764"/>
      <c r="BO59" s="764"/>
      <c r="BP59" s="764"/>
      <c r="BQ59" s="764"/>
      <c r="BR59" s="764"/>
      <c r="BS59" s="764"/>
      <c r="BT59" s="764"/>
      <c r="BU59" s="764"/>
      <c r="BV59" s="764"/>
      <c r="BW59" s="764"/>
      <c r="BX59" s="764"/>
      <c r="BY59" s="764"/>
      <c r="BZ59" s="764"/>
      <c r="CA59" s="764"/>
      <c r="CB59" s="764"/>
      <c r="CC59" s="764"/>
      <c r="CD59" s="764"/>
      <c r="CE59" s="764"/>
      <c r="CF59" s="764"/>
      <c r="CG59" s="764"/>
      <c r="CH59" s="764"/>
    </row>
    <row r="60" spans="1:86" ht="13.5" customHeight="1" x14ac:dyDescent="0.2">
      <c r="BK60" s="764"/>
      <c r="BL60" s="764"/>
      <c r="BM60" s="764"/>
      <c r="BN60" s="764"/>
      <c r="BO60" s="764"/>
      <c r="BP60" s="764"/>
      <c r="BQ60" s="764"/>
      <c r="BR60" s="764"/>
      <c r="BS60" s="764"/>
      <c r="BT60" s="764"/>
      <c r="BU60" s="764"/>
      <c r="BV60" s="764"/>
      <c r="BW60" s="764"/>
      <c r="BX60" s="764"/>
      <c r="BY60" s="764"/>
      <c r="BZ60" s="764"/>
      <c r="CA60" s="764"/>
      <c r="CB60" s="764"/>
      <c r="CC60" s="764"/>
      <c r="CD60" s="764"/>
      <c r="CE60" s="764"/>
      <c r="CF60" s="764"/>
      <c r="CG60" s="764"/>
      <c r="CH60" s="764"/>
    </row>
    <row r="61" spans="1:86" ht="13.5" customHeight="1" x14ac:dyDescent="0.2">
      <c r="BK61" s="764"/>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row>
    <row r="62" spans="1:86" ht="13.5" customHeight="1" x14ac:dyDescent="0.2">
      <c r="BJ62" s="24"/>
      <c r="BK62" s="765"/>
      <c r="BL62" s="765"/>
      <c r="BM62" s="765"/>
      <c r="BN62" s="765"/>
      <c r="BO62" s="765"/>
      <c r="BP62" s="765"/>
      <c r="BQ62" s="765"/>
      <c r="BR62" s="765"/>
      <c r="BS62" s="765"/>
      <c r="BT62" s="765"/>
      <c r="BU62" s="765"/>
      <c r="BV62" s="765"/>
      <c r="BW62" s="765"/>
      <c r="BX62" s="765"/>
      <c r="BY62" s="765"/>
      <c r="BZ62" s="765"/>
      <c r="CA62" s="765"/>
      <c r="CB62" s="765"/>
      <c r="CC62" s="765"/>
      <c r="CD62" s="765"/>
      <c r="CE62" s="765"/>
      <c r="CF62" s="765"/>
      <c r="CG62" s="765"/>
      <c r="CH62" s="765"/>
    </row>
    <row r="63" spans="1:86" ht="13.5" customHeight="1" x14ac:dyDescent="0.2">
      <c r="BJ63" s="24"/>
      <c r="BK63" s="765"/>
      <c r="BL63" s="765"/>
      <c r="BM63" s="765"/>
      <c r="BN63" s="765"/>
      <c r="BO63" s="765"/>
      <c r="BP63" s="765"/>
      <c r="BQ63" s="765"/>
      <c r="BR63" s="765"/>
      <c r="BS63" s="765"/>
      <c r="BT63" s="765"/>
      <c r="BU63" s="765"/>
      <c r="BV63" s="765"/>
      <c r="BW63" s="765"/>
      <c r="BX63" s="765"/>
      <c r="BY63" s="765"/>
      <c r="BZ63" s="765"/>
      <c r="CA63" s="765"/>
      <c r="CB63" s="765"/>
      <c r="CC63" s="765"/>
      <c r="CD63" s="765"/>
      <c r="CE63" s="765"/>
      <c r="CF63" s="765"/>
      <c r="CG63" s="765"/>
      <c r="CH63" s="765"/>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65"/>
      <c r="BL64" s="765"/>
      <c r="BM64" s="765"/>
      <c r="BN64" s="765"/>
      <c r="BO64" s="765"/>
      <c r="BP64" s="765"/>
      <c r="BQ64" s="765"/>
      <c r="BR64" s="765"/>
      <c r="BS64" s="765"/>
      <c r="BT64" s="765"/>
      <c r="BU64" s="765"/>
      <c r="BV64" s="765"/>
      <c r="BW64" s="765"/>
      <c r="BX64" s="765"/>
      <c r="BY64" s="765"/>
      <c r="BZ64" s="765"/>
      <c r="CA64" s="765"/>
      <c r="CB64" s="765"/>
      <c r="CC64" s="765"/>
      <c r="CD64" s="765"/>
      <c r="CE64" s="765"/>
      <c r="CF64" s="765"/>
      <c r="CG64" s="765"/>
      <c r="CH64" s="765"/>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65"/>
      <c r="BL65" s="765"/>
      <c r="BM65" s="765"/>
      <c r="BN65" s="765"/>
      <c r="BO65" s="765"/>
      <c r="BP65" s="765"/>
      <c r="BQ65" s="765"/>
      <c r="BR65" s="765"/>
      <c r="BS65" s="765"/>
      <c r="BT65" s="765"/>
      <c r="BU65" s="765"/>
      <c r="BV65" s="765"/>
      <c r="BW65" s="765"/>
      <c r="BX65" s="765"/>
      <c r="BY65" s="765"/>
      <c r="BZ65" s="765"/>
      <c r="CA65" s="765"/>
      <c r="CB65" s="765"/>
      <c r="CC65" s="765"/>
      <c r="CD65" s="765"/>
      <c r="CE65" s="765"/>
      <c r="CF65" s="765"/>
      <c r="CG65" s="765"/>
      <c r="CH65" s="765"/>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65"/>
      <c r="BL66" s="765"/>
      <c r="BM66" s="765"/>
      <c r="BN66" s="765"/>
      <c r="BO66" s="765"/>
      <c r="BP66" s="765"/>
      <c r="BQ66" s="765"/>
      <c r="BR66" s="765"/>
      <c r="BS66" s="765"/>
      <c r="BT66" s="765"/>
      <c r="BU66" s="765"/>
      <c r="BV66" s="765"/>
      <c r="BW66" s="765"/>
      <c r="BX66" s="765"/>
      <c r="BY66" s="765"/>
      <c r="BZ66" s="765"/>
      <c r="CA66" s="765"/>
      <c r="CB66" s="765"/>
      <c r="CC66" s="765"/>
      <c r="CD66" s="765"/>
      <c r="CE66" s="765"/>
      <c r="CF66" s="765"/>
      <c r="CG66" s="765"/>
      <c r="CH66" s="765"/>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65"/>
      <c r="BL67" s="765"/>
      <c r="BM67" s="765"/>
      <c r="BN67" s="765"/>
      <c r="BO67" s="765"/>
      <c r="BP67" s="765"/>
      <c r="BQ67" s="765"/>
      <c r="BR67" s="765"/>
      <c r="BS67" s="765"/>
      <c r="BT67" s="765"/>
      <c r="BU67" s="765"/>
      <c r="BV67" s="765"/>
      <c r="BW67" s="765"/>
      <c r="BX67" s="765"/>
      <c r="BY67" s="765"/>
      <c r="BZ67" s="765"/>
      <c r="CA67" s="765"/>
      <c r="CB67" s="765"/>
      <c r="CC67" s="765"/>
      <c r="CD67" s="765"/>
      <c r="CE67" s="765"/>
      <c r="CF67" s="765"/>
      <c r="CG67" s="765"/>
      <c r="CH67" s="765"/>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43433</v>
      </c>
      <c r="BF1" s="724"/>
      <c r="BG1" s="724"/>
      <c r="BH1" s="724"/>
      <c r="BI1" s="725"/>
      <c r="BJ1" s="3"/>
      <c r="BK1" s="3"/>
      <c r="BL1" s="3"/>
      <c r="BM1" s="3"/>
      <c r="BN1" s="3"/>
      <c r="BO1" s="3"/>
      <c r="BP1" s="3"/>
      <c r="BQ1" s="3"/>
      <c r="BR1" s="3"/>
    </row>
    <row r="2" spans="1:86" s="4" customFormat="1" ht="13.5" customHeight="1" x14ac:dyDescent="0.2">
      <c r="A2" s="602" t="s">
        <v>514</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43416</v>
      </c>
      <c r="BF2" s="909"/>
      <c r="BG2" s="909"/>
      <c r="BH2" s="909"/>
      <c r="BI2" s="910"/>
      <c r="BJ2" s="3"/>
      <c r="BK2" s="3"/>
      <c r="BL2" s="3"/>
      <c r="BM2" s="3"/>
      <c r="BN2" s="3"/>
      <c r="BO2" s="3"/>
      <c r="BP2" s="3"/>
      <c r="BQ2" s="3"/>
      <c r="BR2" s="3"/>
    </row>
    <row r="3" spans="1:86"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499</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86" s="3" customFormat="1" ht="13.5" customHeight="1" x14ac:dyDescent="0.2">
      <c r="A4" s="74" t="s">
        <v>4</v>
      </c>
      <c r="B4" s="71"/>
      <c r="C4" s="71"/>
      <c r="D4" s="75"/>
      <c r="E4" s="729" t="s">
        <v>508</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86" s="14" customFormat="1" ht="13.5" customHeight="1" x14ac:dyDescent="0.2">
      <c r="A5" s="76" t="s">
        <v>5</v>
      </c>
      <c r="B5" s="72"/>
      <c r="C5" s="72"/>
      <c r="D5" s="77"/>
      <c r="E5" s="8" t="s">
        <v>509</v>
      </c>
      <c r="F5" s="9"/>
      <c r="G5" s="335"/>
      <c r="H5" s="335"/>
      <c r="I5" s="335"/>
      <c r="J5" s="335"/>
      <c r="K5" s="335"/>
      <c r="L5" s="335"/>
      <c r="M5" s="335"/>
      <c r="N5" s="335"/>
      <c r="O5" s="335"/>
      <c r="P5" s="335"/>
      <c r="Q5" s="335"/>
      <c r="R5" s="335"/>
      <c r="S5" s="335"/>
      <c r="T5" s="335"/>
      <c r="U5" s="11"/>
      <c r="V5" s="335"/>
      <c r="W5" s="335"/>
      <c r="X5" s="335"/>
      <c r="Y5" s="335"/>
      <c r="Z5" s="335"/>
      <c r="AA5" s="335"/>
      <c r="AB5" s="335"/>
      <c r="AC5" s="335"/>
      <c r="AD5" s="335"/>
      <c r="AE5" s="335"/>
      <c r="AF5" s="335"/>
      <c r="AG5" s="335"/>
      <c r="AH5" s="335"/>
      <c r="AI5" s="335"/>
      <c r="AJ5" s="335"/>
      <c r="AK5" s="335"/>
      <c r="AL5" s="335"/>
      <c r="AM5" s="335"/>
      <c r="AN5" s="335"/>
      <c r="AO5" s="335"/>
      <c r="AP5" s="335"/>
      <c r="AQ5" s="335"/>
      <c r="AR5" s="335"/>
      <c r="AS5" s="335"/>
      <c r="AT5" s="335"/>
      <c r="AU5" s="335"/>
      <c r="AV5" s="335"/>
      <c r="AW5" s="335"/>
      <c r="AX5" s="335"/>
      <c r="AY5" s="335"/>
      <c r="AZ5" s="335"/>
      <c r="BA5" s="335"/>
      <c r="BB5" s="335"/>
      <c r="BC5" s="335"/>
      <c r="BD5" s="335"/>
      <c r="BE5" s="335"/>
      <c r="BF5" s="335"/>
      <c r="BG5" s="335"/>
      <c r="BH5" s="335"/>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703" t="s">
        <v>490</v>
      </c>
      <c r="I16" s="704"/>
      <c r="J16" s="704"/>
      <c r="K16" s="704"/>
      <c r="L16" s="704"/>
      <c r="M16" s="704"/>
      <c r="N16" s="704"/>
      <c r="O16" s="704"/>
      <c r="P16" s="704"/>
      <c r="Q16" s="705"/>
      <c r="R16" s="687" t="s">
        <v>220</v>
      </c>
      <c r="S16" s="688"/>
      <c r="T16" s="688"/>
      <c r="U16" s="689"/>
      <c r="V16" s="696"/>
      <c r="W16" s="696"/>
      <c r="X16" s="696"/>
      <c r="Y16" s="696"/>
      <c r="Z16" s="696"/>
      <c r="AA16" s="696"/>
      <c r="AB16" s="697"/>
      <c r="AC16" s="665" t="str">
        <f>IF(ISERROR(VLOOKUP($V16,ボタン定義!$B:$E,4,FALSE)),"",VLOOKUP($V16,ボタン定義!$B:$E,4,FALSE))</f>
        <v/>
      </c>
      <c r="AD16" s="666"/>
      <c r="AE16" s="666"/>
      <c r="AF16" s="666"/>
      <c r="AG16" s="666"/>
      <c r="AH16" s="666"/>
      <c r="AI16" s="667"/>
      <c r="AJ16" s="701"/>
      <c r="AK16" s="701"/>
      <c r="AL16" s="701"/>
      <c r="AM16" s="780"/>
      <c r="AN16" s="687" t="s">
        <v>221</v>
      </c>
      <c r="AO16" s="688"/>
      <c r="AP16" s="688"/>
      <c r="AQ16" s="689"/>
      <c r="AR16" s="696"/>
      <c r="AS16" s="696"/>
      <c r="AT16" s="696"/>
      <c r="AU16" s="696"/>
      <c r="AV16" s="696"/>
      <c r="AW16" s="696"/>
      <c r="AX16" s="697"/>
      <c r="AY16" s="698" t="str">
        <f>IF(ISERROR(VLOOKUP($AR16,ボタン定義!$B:$E,4,FALSE)),"",VLOOKUP($AR16,ボタン定義!$B:$E,4,FALSE))</f>
        <v/>
      </c>
      <c r="AZ16" s="699"/>
      <c r="BA16" s="699"/>
      <c r="BB16" s="699"/>
      <c r="BC16" s="699"/>
      <c r="BD16" s="699"/>
      <c r="BE16" s="700"/>
      <c r="BF16" s="701"/>
      <c r="BG16" s="701"/>
      <c r="BH16" s="701"/>
      <c r="BI16" s="702"/>
      <c r="BJ16" s="183" t="s">
        <v>260</v>
      </c>
      <c r="BK16" s="763" t="s">
        <v>512</v>
      </c>
      <c r="BL16" s="763"/>
      <c r="BM16" s="763"/>
      <c r="BN16" s="763"/>
      <c r="BO16" s="763"/>
      <c r="BP16" s="763"/>
      <c r="BQ16" s="763"/>
      <c r="BR16" s="763"/>
      <c r="BS16" s="763"/>
      <c r="BT16" s="763"/>
      <c r="BU16" s="763"/>
      <c r="BV16" s="763"/>
      <c r="BW16" s="763"/>
      <c r="BX16" s="763"/>
      <c r="BY16" s="763"/>
      <c r="BZ16" s="763"/>
      <c r="CA16" s="763"/>
      <c r="CB16" s="763"/>
      <c r="CC16" s="763"/>
      <c r="CD16" s="763"/>
      <c r="CE16" s="763"/>
      <c r="CF16" s="763"/>
      <c r="CG16" s="763"/>
      <c r="CH16" s="763"/>
    </row>
    <row r="17" spans="1:86" s="24" customFormat="1" ht="13.5" customHeight="1" x14ac:dyDescent="0.2">
      <c r="A17" s="103" t="s">
        <v>297</v>
      </c>
      <c r="B17" s="81"/>
      <c r="C17" s="81"/>
      <c r="D17" s="81"/>
      <c r="E17" s="81"/>
      <c r="F17" s="81"/>
      <c r="G17" s="83"/>
      <c r="H17" s="675" t="s">
        <v>300</v>
      </c>
      <c r="I17" s="676"/>
      <c r="J17" s="676"/>
      <c r="K17" s="676"/>
      <c r="L17" s="676"/>
      <c r="M17" s="676"/>
      <c r="N17" s="676"/>
      <c r="O17" s="676"/>
      <c r="P17" s="676"/>
      <c r="Q17" s="677"/>
      <c r="R17" s="690"/>
      <c r="S17" s="691"/>
      <c r="T17" s="691"/>
      <c r="U17" s="692"/>
      <c r="V17" s="582"/>
      <c r="W17" s="582"/>
      <c r="X17" s="582"/>
      <c r="Y17" s="582"/>
      <c r="Z17" s="582"/>
      <c r="AA17" s="582"/>
      <c r="AB17" s="664"/>
      <c r="AC17" s="665" t="str">
        <f>IF(ISERROR(VLOOKUP($V17,ボタン定義!$B:$E,4,FALSE)),"",VLOOKUP($V17,ボタン定義!$B:$E,4,FALSE))</f>
        <v/>
      </c>
      <c r="AD17" s="666"/>
      <c r="AE17" s="666"/>
      <c r="AF17" s="666"/>
      <c r="AG17" s="666"/>
      <c r="AH17" s="666"/>
      <c r="AI17" s="667"/>
      <c r="AJ17" s="666"/>
      <c r="AK17" s="666"/>
      <c r="AL17" s="666"/>
      <c r="AM17" s="682"/>
      <c r="AN17" s="690"/>
      <c r="AO17" s="691"/>
      <c r="AP17" s="691"/>
      <c r="AQ17" s="692"/>
      <c r="AR17" s="582"/>
      <c r="AS17" s="582"/>
      <c r="AT17" s="582"/>
      <c r="AU17" s="582"/>
      <c r="AV17" s="582"/>
      <c r="AW17" s="582"/>
      <c r="AX17" s="664"/>
      <c r="AY17" s="665" t="str">
        <f>IF(ISERROR(VLOOKUP($AR17,ボタン定義!$B:$E,4,FALSE)),"",VLOOKUP($AR17,ボタン定義!$B:$E,4,FALSE))</f>
        <v/>
      </c>
      <c r="AZ17" s="666"/>
      <c r="BA17" s="666"/>
      <c r="BB17" s="666"/>
      <c r="BC17" s="666"/>
      <c r="BD17" s="666"/>
      <c r="BE17" s="667"/>
      <c r="BF17" s="666"/>
      <c r="BG17" s="666"/>
      <c r="BH17" s="666"/>
      <c r="BI17" s="668"/>
      <c r="BK17" s="763"/>
      <c r="BL17" s="763"/>
      <c r="BM17" s="763"/>
      <c r="BN17" s="763"/>
      <c r="BO17" s="763"/>
      <c r="BP17" s="763"/>
      <c r="BQ17" s="763"/>
      <c r="BR17" s="763"/>
      <c r="BS17" s="763"/>
      <c r="BT17" s="763"/>
      <c r="BU17" s="763"/>
      <c r="BV17" s="763"/>
      <c r="BW17" s="763"/>
      <c r="BX17" s="763"/>
      <c r="BY17" s="763"/>
      <c r="BZ17" s="763"/>
      <c r="CA17" s="763"/>
      <c r="CB17" s="763"/>
      <c r="CC17" s="763"/>
      <c r="CD17" s="763"/>
      <c r="CE17" s="763"/>
      <c r="CF17" s="763"/>
      <c r="CG17" s="763"/>
      <c r="CH17" s="763"/>
    </row>
    <row r="18" spans="1:86" s="24" customFormat="1" ht="13.5" customHeight="1" x14ac:dyDescent="0.2">
      <c r="A18" s="103" t="s">
        <v>366</v>
      </c>
      <c r="B18" s="81"/>
      <c r="C18" s="81"/>
      <c r="D18" s="81"/>
      <c r="E18" s="81"/>
      <c r="F18" s="81"/>
      <c r="G18" s="83"/>
      <c r="H18" s="675" t="s">
        <v>433</v>
      </c>
      <c r="I18" s="676"/>
      <c r="J18" s="676"/>
      <c r="K18" s="676"/>
      <c r="L18" s="676"/>
      <c r="M18" s="676"/>
      <c r="N18" s="676"/>
      <c r="O18" s="676"/>
      <c r="P18" s="676"/>
      <c r="Q18" s="677"/>
      <c r="R18" s="690"/>
      <c r="S18" s="691"/>
      <c r="T18" s="691"/>
      <c r="U18" s="692"/>
      <c r="V18" s="582"/>
      <c r="W18" s="582"/>
      <c r="X18" s="582"/>
      <c r="Y18" s="582"/>
      <c r="Z18" s="582"/>
      <c r="AA18" s="582"/>
      <c r="AB18" s="664"/>
      <c r="AC18" s="665" t="str">
        <f>IF(ISERROR(VLOOKUP($V18,ボタン定義!$B:$E,4,FALSE)),"",VLOOKUP($V18,ボタン定義!$B:$E,4,FALSE))</f>
        <v/>
      </c>
      <c r="AD18" s="666"/>
      <c r="AE18" s="666"/>
      <c r="AF18" s="666"/>
      <c r="AG18" s="666"/>
      <c r="AH18" s="666"/>
      <c r="AI18" s="667"/>
      <c r="AJ18" s="666"/>
      <c r="AK18" s="666"/>
      <c r="AL18" s="666"/>
      <c r="AM18" s="682"/>
      <c r="AN18" s="690"/>
      <c r="AO18" s="691"/>
      <c r="AP18" s="691"/>
      <c r="AQ18" s="692"/>
      <c r="AR18" s="582"/>
      <c r="AS18" s="582"/>
      <c r="AT18" s="582"/>
      <c r="AU18" s="582"/>
      <c r="AV18" s="582"/>
      <c r="AW18" s="582"/>
      <c r="AX18" s="664"/>
      <c r="AY18" s="665" t="str">
        <f>IF(ISERROR(VLOOKUP($AR18,ボタン定義!$B:$E,4,FALSE)),"",VLOOKUP($AR18,ボタン定義!$B:$E,4,FALSE))</f>
        <v/>
      </c>
      <c r="AZ18" s="666"/>
      <c r="BA18" s="666"/>
      <c r="BB18" s="666"/>
      <c r="BC18" s="666"/>
      <c r="BD18" s="666"/>
      <c r="BE18" s="667"/>
      <c r="BF18" s="666"/>
      <c r="BG18" s="666"/>
      <c r="BH18" s="666"/>
      <c r="BI18" s="668"/>
      <c r="BK18" s="763"/>
      <c r="BL18" s="763"/>
      <c r="BM18" s="763"/>
      <c r="BN18" s="763"/>
      <c r="BO18" s="763"/>
      <c r="BP18" s="763"/>
      <c r="BQ18" s="763"/>
      <c r="BR18" s="763"/>
      <c r="BS18" s="763"/>
      <c r="BT18" s="763"/>
      <c r="BU18" s="763"/>
      <c r="BV18" s="763"/>
      <c r="BW18" s="763"/>
      <c r="BX18" s="763"/>
      <c r="BY18" s="763"/>
      <c r="BZ18" s="763"/>
      <c r="CA18" s="763"/>
      <c r="CB18" s="763"/>
      <c r="CC18" s="763"/>
      <c r="CD18" s="763"/>
      <c r="CE18" s="763"/>
      <c r="CF18" s="763"/>
      <c r="CG18" s="763"/>
      <c r="CH18" s="763"/>
    </row>
    <row r="19" spans="1:86" s="24" customFormat="1" ht="13.5" customHeight="1" x14ac:dyDescent="0.2">
      <c r="A19" s="103" t="s">
        <v>506</v>
      </c>
      <c r="B19" s="81"/>
      <c r="C19" s="81"/>
      <c r="D19" s="81"/>
      <c r="E19" s="81"/>
      <c r="F19" s="81"/>
      <c r="G19" s="83"/>
      <c r="H19" s="675" t="s">
        <v>244</v>
      </c>
      <c r="I19" s="676"/>
      <c r="J19" s="676"/>
      <c r="K19" s="676"/>
      <c r="L19" s="676"/>
      <c r="M19" s="676"/>
      <c r="N19" s="676"/>
      <c r="O19" s="676"/>
      <c r="P19" s="676"/>
      <c r="Q19" s="677"/>
      <c r="R19" s="690"/>
      <c r="S19" s="691"/>
      <c r="T19" s="691"/>
      <c r="U19" s="692"/>
      <c r="V19" s="582"/>
      <c r="W19" s="582"/>
      <c r="X19" s="582"/>
      <c r="Y19" s="582"/>
      <c r="Z19" s="582"/>
      <c r="AA19" s="582"/>
      <c r="AB19" s="664"/>
      <c r="AC19" s="665" t="str">
        <f>IF(ISERROR(VLOOKUP($V19,ボタン定義!$B:$E,4,FALSE)),"",VLOOKUP($V19,ボタン定義!$B:$E,4,FALSE))</f>
        <v/>
      </c>
      <c r="AD19" s="666"/>
      <c r="AE19" s="666"/>
      <c r="AF19" s="666"/>
      <c r="AG19" s="666"/>
      <c r="AH19" s="666"/>
      <c r="AI19" s="667"/>
      <c r="AJ19" s="666"/>
      <c r="AK19" s="666"/>
      <c r="AL19" s="666"/>
      <c r="AM19" s="682"/>
      <c r="AN19" s="690"/>
      <c r="AO19" s="691"/>
      <c r="AP19" s="691"/>
      <c r="AQ19" s="692"/>
      <c r="AR19" s="582"/>
      <c r="AS19" s="582"/>
      <c r="AT19" s="582"/>
      <c r="AU19" s="582"/>
      <c r="AV19" s="582"/>
      <c r="AW19" s="582"/>
      <c r="AX19" s="664"/>
      <c r="AY19" s="665" t="str">
        <f>IF(ISERROR(VLOOKUP($AR19,ボタン定義!$B:$E,4,FALSE)),"",VLOOKUP($AR19,ボタン定義!$B:$E,4,FALSE))</f>
        <v/>
      </c>
      <c r="AZ19" s="666"/>
      <c r="BA19" s="666"/>
      <c r="BB19" s="666"/>
      <c r="BC19" s="666"/>
      <c r="BD19" s="666"/>
      <c r="BE19" s="667"/>
      <c r="BF19" s="666"/>
      <c r="BG19" s="666"/>
      <c r="BH19" s="666"/>
      <c r="BI19" s="668"/>
      <c r="BK19" s="763"/>
      <c r="BL19" s="763"/>
      <c r="BM19" s="763"/>
      <c r="BN19" s="763"/>
      <c r="BO19" s="763"/>
      <c r="BP19" s="763"/>
      <c r="BQ19" s="763"/>
      <c r="BR19" s="763"/>
      <c r="BS19" s="763"/>
      <c r="BT19" s="763"/>
      <c r="BU19" s="763"/>
      <c r="BV19" s="763"/>
      <c r="BW19" s="763"/>
      <c r="BX19" s="763"/>
      <c r="BY19" s="763"/>
      <c r="BZ19" s="763"/>
      <c r="CA19" s="763"/>
      <c r="CB19" s="763"/>
      <c r="CC19" s="763"/>
      <c r="CD19" s="763"/>
      <c r="CE19" s="763"/>
      <c r="CF19" s="763"/>
      <c r="CG19" s="763"/>
      <c r="CH19" s="763"/>
    </row>
    <row r="20" spans="1:86" s="24" customFormat="1" ht="13.5" customHeight="1" x14ac:dyDescent="0.2">
      <c r="A20" s="169"/>
      <c r="B20" s="170"/>
      <c r="C20" s="170"/>
      <c r="D20" s="171"/>
      <c r="E20" s="170"/>
      <c r="F20" s="170"/>
      <c r="G20" s="170"/>
      <c r="H20" s="336"/>
      <c r="I20" s="336"/>
      <c r="J20" s="336"/>
      <c r="K20" s="336"/>
      <c r="L20" s="336"/>
      <c r="M20" s="336"/>
      <c r="N20" s="336"/>
      <c r="O20" s="336"/>
      <c r="P20" s="336"/>
      <c r="Q20" s="336"/>
      <c r="R20" s="693"/>
      <c r="S20" s="694"/>
      <c r="T20" s="694"/>
      <c r="U20" s="695"/>
      <c r="V20" s="669"/>
      <c r="W20" s="669"/>
      <c r="X20" s="669"/>
      <c r="Y20" s="669"/>
      <c r="Z20" s="669"/>
      <c r="AA20" s="669"/>
      <c r="AB20" s="670"/>
      <c r="AC20" s="678" t="str">
        <f>IF(ISERROR(VLOOKUP($V20,ボタン定義!$B:$E,4,FALSE)),"",VLOOKUP($V20,ボタン定義!$B:$E,4,FALSE))</f>
        <v/>
      </c>
      <c r="AD20" s="679"/>
      <c r="AE20" s="679"/>
      <c r="AF20" s="679"/>
      <c r="AG20" s="679"/>
      <c r="AH20" s="679"/>
      <c r="AI20" s="680"/>
      <c r="AJ20" s="671"/>
      <c r="AK20" s="672"/>
      <c r="AL20" s="672"/>
      <c r="AM20" s="681"/>
      <c r="AN20" s="693"/>
      <c r="AO20" s="694"/>
      <c r="AP20" s="694"/>
      <c r="AQ20" s="695"/>
      <c r="AR20" s="669"/>
      <c r="AS20" s="669"/>
      <c r="AT20" s="669"/>
      <c r="AU20" s="669"/>
      <c r="AV20" s="669"/>
      <c r="AW20" s="669"/>
      <c r="AX20" s="670"/>
      <c r="AY20" s="671" t="str">
        <f>IF(ISERROR(VLOOKUP($AR20,ボタン定義!$B:$E,4,FALSE)),"",VLOOKUP($AR20,ボタン定義!$B:$E,4,FALSE))</f>
        <v/>
      </c>
      <c r="AZ20" s="672"/>
      <c r="BA20" s="672"/>
      <c r="BB20" s="672"/>
      <c r="BC20" s="672"/>
      <c r="BD20" s="672"/>
      <c r="BE20" s="673"/>
      <c r="BF20" s="679"/>
      <c r="BG20" s="679"/>
      <c r="BH20" s="679"/>
      <c r="BI20" s="787"/>
      <c r="BK20" s="763"/>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row>
    <row r="21" spans="1:86" ht="13.5" customHeight="1" x14ac:dyDescent="0.2">
      <c r="A21" s="103" t="s">
        <v>522</v>
      </c>
      <c r="B21" s="81"/>
      <c r="C21" s="81"/>
      <c r="D21" s="81"/>
      <c r="E21" s="81"/>
      <c r="F21" s="81"/>
      <c r="G21" s="83"/>
      <c r="H21" s="760"/>
      <c r="I21" s="760"/>
      <c r="J21" s="760"/>
      <c r="K21" s="760"/>
      <c r="L21" s="760"/>
      <c r="M21" s="760"/>
      <c r="N21" s="760"/>
      <c r="O21" s="760"/>
      <c r="P21" s="760"/>
      <c r="Q21" s="760"/>
      <c r="R21" s="760"/>
      <c r="S21" s="760"/>
      <c r="T21" s="760"/>
      <c r="U21" s="760"/>
      <c r="V21" s="760"/>
      <c r="W21" s="760"/>
      <c r="X21" s="760"/>
      <c r="Y21" s="760"/>
      <c r="Z21" s="760"/>
      <c r="AA21" s="760"/>
      <c r="AB21" s="760"/>
      <c r="AC21" s="760"/>
      <c r="AD21" s="760"/>
      <c r="AE21" s="760"/>
      <c r="AF21" s="760"/>
      <c r="AG21" s="760"/>
      <c r="AH21" s="760"/>
      <c r="AI21" s="760"/>
      <c r="AJ21" s="760"/>
      <c r="AK21" s="760"/>
      <c r="AL21" s="760"/>
      <c r="AM21" s="760"/>
      <c r="AN21" s="760"/>
      <c r="AO21" s="760"/>
      <c r="AP21" s="760"/>
      <c r="AQ21" s="760"/>
      <c r="AR21" s="760"/>
      <c r="AS21" s="760"/>
      <c r="AT21" s="760"/>
      <c r="AU21" s="760"/>
      <c r="AV21" s="760"/>
      <c r="AW21" s="760"/>
      <c r="AX21" s="760"/>
      <c r="AY21" s="760"/>
      <c r="AZ21" s="760"/>
      <c r="BA21" s="760"/>
      <c r="BB21" s="760"/>
      <c r="BC21" s="760"/>
      <c r="BD21" s="760"/>
      <c r="BE21" s="760"/>
      <c r="BF21" s="760"/>
      <c r="BG21" s="760"/>
      <c r="BH21" s="760"/>
      <c r="BI21" s="761"/>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row>
    <row r="23" spans="1:86" s="24" customFormat="1" ht="13.5" customHeight="1" x14ac:dyDescent="0.2">
      <c r="A23" s="80" t="s">
        <v>100</v>
      </c>
      <c r="B23" s="80" t="s">
        <v>103</v>
      </c>
      <c r="C23" s="81"/>
      <c r="D23" s="81"/>
      <c r="E23" s="81"/>
      <c r="F23" s="81"/>
      <c r="G23" s="83"/>
      <c r="H23" s="85" t="s">
        <v>104</v>
      </c>
      <c r="I23" s="86"/>
      <c r="J23" s="86"/>
      <c r="K23" s="86"/>
      <c r="L23" s="86"/>
      <c r="M23" s="87"/>
      <c r="N23" s="783" t="s">
        <v>224</v>
      </c>
      <c r="O23" s="783"/>
      <c r="P23" s="783"/>
      <c r="Q23" s="782"/>
      <c r="R23" s="788" t="s">
        <v>34</v>
      </c>
      <c r="S23" s="789"/>
      <c r="T23" s="781" t="s">
        <v>107</v>
      </c>
      <c r="U23" s="782"/>
      <c r="V23" s="781" t="s">
        <v>137</v>
      </c>
      <c r="W23" s="783"/>
      <c r="X23" s="782"/>
      <c r="Y23" s="781" t="s">
        <v>222</v>
      </c>
      <c r="Z23" s="783"/>
      <c r="AA23" s="782"/>
      <c r="AB23" s="781" t="s">
        <v>226</v>
      </c>
      <c r="AC23" s="783"/>
      <c r="AD23" s="782"/>
      <c r="AE23" s="790" t="s">
        <v>223</v>
      </c>
      <c r="AF23" s="791"/>
      <c r="AG23" s="792"/>
      <c r="AH23" s="790" t="s">
        <v>138</v>
      </c>
      <c r="AI23" s="791"/>
      <c r="AJ23" s="792"/>
      <c r="AK23" s="683" t="s">
        <v>228</v>
      </c>
      <c r="AL23" s="762"/>
      <c r="AM23" s="762"/>
      <c r="AN23" s="684"/>
      <c r="AO23" s="793" t="s">
        <v>229</v>
      </c>
      <c r="AP23" s="793"/>
      <c r="AQ23" s="793"/>
      <c r="AR23" s="793"/>
      <c r="AS23" s="81" t="s">
        <v>227</v>
      </c>
      <c r="AT23" s="81"/>
      <c r="AU23" s="81"/>
      <c r="AV23" s="81"/>
      <c r="AW23" s="81"/>
      <c r="AX23" s="81"/>
      <c r="AY23" s="81"/>
      <c r="AZ23" s="81"/>
      <c r="BA23" s="81"/>
      <c r="BB23" s="81"/>
      <c r="BC23" s="81"/>
      <c r="BD23" s="81"/>
      <c r="BE23" s="81"/>
      <c r="BF23" s="81"/>
      <c r="BG23" s="81"/>
      <c r="BH23" s="81"/>
      <c r="BI23" s="82"/>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row>
    <row r="24" spans="1:86" s="24" customFormat="1" ht="13.5" customHeight="1" x14ac:dyDescent="0.2">
      <c r="A24" s="113"/>
      <c r="B24" s="636"/>
      <c r="C24" s="637"/>
      <c r="D24" s="637"/>
      <c r="E24" s="637"/>
      <c r="F24" s="637"/>
      <c r="G24" s="637"/>
      <c r="H24" s="794" t="str">
        <f>IF(ISERROR(VLOOKUP($B24,項目定義!$B:$X,8,FALSE)),"",VLOOKUP($B24,項目定義!$B:$X,8,FALSE))</f>
        <v/>
      </c>
      <c r="I24" s="795"/>
      <c r="J24" s="795"/>
      <c r="K24" s="795"/>
      <c r="L24" s="795"/>
      <c r="M24" s="796"/>
      <c r="N24" s="797" t="str">
        <f>IF($B24="","",VLOOKUP($B24,項目定義!$B:$X,11,FALSE))</f>
        <v/>
      </c>
      <c r="O24" s="798"/>
      <c r="P24" s="798"/>
      <c r="Q24" s="799"/>
      <c r="R24" s="800" t="str">
        <f>IF($H24="","",VLOOKUP($B24,項目定義!$B:$X,5,FALSE))</f>
        <v/>
      </c>
      <c r="S24" s="801"/>
      <c r="T24" s="802" t="str">
        <f>IF($H24="","",VLOOKUP($B24,項目定義!$B:$X,12,FALSE))</f>
        <v/>
      </c>
      <c r="U24" s="803"/>
      <c r="V24" s="804" t="str">
        <f>IF($H24="","",VLOOKUP($B24,項目定義!$B:$X,13,FALSE))</f>
        <v/>
      </c>
      <c r="W24" s="798"/>
      <c r="X24" s="799"/>
      <c r="Y24" s="804" t="str">
        <f>IF($H24="","",VLOOKUP($B24,項目定義!$B:$X,6,FALSE))</f>
        <v/>
      </c>
      <c r="Z24" s="798"/>
      <c r="AA24" s="799"/>
      <c r="AB24" s="804" t="str">
        <f>IF($H24="","",VLOOKUP($B24,項目定義!$B:$X,14,FALSE))</f>
        <v/>
      </c>
      <c r="AC24" s="798"/>
      <c r="AD24" s="799"/>
      <c r="AE24" s="804" t="str">
        <f>IF($H24="","",VLOOKUP($B24,項目定義!$B:$X,9,FALSE))&amp;""</f>
        <v/>
      </c>
      <c r="AF24" s="798"/>
      <c r="AG24" s="805"/>
      <c r="AH24" s="802" t="str">
        <f>IF($H24="","",VLOOKUP($B24,項目定義!$B:$X,21,FALSE))&amp;""</f>
        <v/>
      </c>
      <c r="AI24" s="806"/>
      <c r="AJ24" s="807"/>
      <c r="AK24" s="808"/>
      <c r="AL24" s="808"/>
      <c r="AM24" s="808"/>
      <c r="AN24" s="809"/>
      <c r="AO24" s="810"/>
      <c r="AP24" s="811"/>
      <c r="AQ24" s="811"/>
      <c r="AR24" s="812"/>
      <c r="AS24" s="92"/>
      <c r="AT24" s="92"/>
      <c r="AU24" s="92"/>
      <c r="AV24" s="92"/>
      <c r="AW24" s="92"/>
      <c r="AX24" s="92"/>
      <c r="AY24" s="92"/>
      <c r="AZ24" s="92"/>
      <c r="BA24" s="92"/>
      <c r="BB24" s="92"/>
      <c r="BC24" s="92"/>
      <c r="BD24" s="92"/>
      <c r="BE24" s="92"/>
      <c r="BF24" s="92"/>
      <c r="BG24" s="92"/>
      <c r="BH24" s="92"/>
      <c r="BI24" s="95"/>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row>
    <row r="25" spans="1:86" s="24" customFormat="1" ht="13.5" customHeight="1" x14ac:dyDescent="0.2">
      <c r="A25" s="114"/>
      <c r="B25" s="813"/>
      <c r="C25" s="746"/>
      <c r="D25" s="746"/>
      <c r="E25" s="746"/>
      <c r="F25" s="746"/>
      <c r="G25" s="746"/>
      <c r="H25" s="814" t="str">
        <f>IF(ISERROR(VLOOKUP($B25,項目定義!$B:$X,8,FALSE)),"",VLOOKUP($B25,項目定義!$B:$X,8,FALSE))</f>
        <v/>
      </c>
      <c r="I25" s="815"/>
      <c r="J25" s="815"/>
      <c r="K25" s="815"/>
      <c r="L25" s="815"/>
      <c r="M25" s="816"/>
      <c r="N25" s="649" t="str">
        <f>IF($B25="","",VLOOKUP($B25,項目定義!$B:$X,11,FALSE))</f>
        <v/>
      </c>
      <c r="O25" s="644"/>
      <c r="P25" s="644"/>
      <c r="Q25" s="645"/>
      <c r="R25" s="817" t="str">
        <f>IF($H25="","",VLOOKUP($B25,項目定義!$B:$X,5,FALSE))</f>
        <v/>
      </c>
      <c r="S25" s="818"/>
      <c r="T25" s="819" t="str">
        <f>IF($H25="","",VLOOKUP($B25,項目定義!$B:$X,12,FALSE))</f>
        <v/>
      </c>
      <c r="U25" s="820"/>
      <c r="V25" s="643" t="str">
        <f>IF($H25="","",VLOOKUP($B25,項目定義!$B:$X,13,FALSE))</f>
        <v/>
      </c>
      <c r="W25" s="644"/>
      <c r="X25" s="645"/>
      <c r="Y25" s="643" t="str">
        <f>IF($H25="","",VLOOKUP($B25,項目定義!$B:$X,6,FALSE))</f>
        <v/>
      </c>
      <c r="Z25" s="644"/>
      <c r="AA25" s="645"/>
      <c r="AB25" s="643" t="str">
        <f>IF($H25="","",VLOOKUP($B25,項目定義!$B:$X,14,FALSE))</f>
        <v/>
      </c>
      <c r="AC25" s="644"/>
      <c r="AD25" s="645"/>
      <c r="AE25" s="643" t="str">
        <f>IF($H25="","",VLOOKUP($B25,項目定義!$B:$X,9,FALSE))&amp;""</f>
        <v/>
      </c>
      <c r="AF25" s="644"/>
      <c r="AG25" s="645"/>
      <c r="AH25" s="819" t="str">
        <f>IF($H25="","",VLOOKUP($B25,項目定義!$B:$X,21,FALSE))&amp;""</f>
        <v/>
      </c>
      <c r="AI25" s="821"/>
      <c r="AJ25" s="822"/>
      <c r="AK25" s="648"/>
      <c r="AL25" s="648"/>
      <c r="AM25" s="648"/>
      <c r="AN25" s="823"/>
      <c r="AO25" s="824"/>
      <c r="AP25" s="825"/>
      <c r="AQ25" s="825"/>
      <c r="AR25" s="826"/>
      <c r="AS25" s="330"/>
      <c r="AT25" s="330"/>
      <c r="AU25" s="330"/>
      <c r="AV25" s="330"/>
      <c r="AW25" s="330"/>
      <c r="AX25" s="330"/>
      <c r="AY25" s="330"/>
      <c r="AZ25" s="330"/>
      <c r="BA25" s="330"/>
      <c r="BB25" s="330"/>
      <c r="BC25" s="330"/>
      <c r="BD25" s="330"/>
      <c r="BE25" s="330"/>
      <c r="BF25" s="330"/>
      <c r="BG25" s="330"/>
      <c r="BH25" s="330"/>
      <c r="BI25" s="99"/>
      <c r="BK25" s="763"/>
      <c r="BL25" s="763"/>
      <c r="BM25" s="763"/>
      <c r="BN25" s="763"/>
      <c r="BO25" s="763"/>
      <c r="BP25" s="763"/>
      <c r="BQ25" s="763"/>
      <c r="BR25" s="763"/>
      <c r="BS25" s="763"/>
      <c r="BT25" s="763"/>
      <c r="BU25" s="763"/>
      <c r="BV25" s="763"/>
      <c r="BW25" s="763"/>
      <c r="BX25" s="763"/>
      <c r="BY25" s="763"/>
      <c r="BZ25" s="763"/>
      <c r="CA25" s="763"/>
      <c r="CB25" s="763"/>
      <c r="CC25" s="763"/>
      <c r="CD25" s="763"/>
      <c r="CE25" s="763"/>
      <c r="CF25" s="763"/>
      <c r="CG25" s="763"/>
      <c r="CH25" s="763"/>
    </row>
    <row r="26" spans="1:86" s="24" customFormat="1" ht="13.5" customHeight="1" x14ac:dyDescent="0.2">
      <c r="A26" s="114"/>
      <c r="B26" s="813"/>
      <c r="C26" s="746"/>
      <c r="D26" s="746"/>
      <c r="E26" s="746"/>
      <c r="F26" s="746"/>
      <c r="G26" s="746"/>
      <c r="H26" s="814" t="str">
        <f>IF(ISERROR(VLOOKUP($B26,項目定義!$B:$X,8,FALSE)),"",VLOOKUP($B26,項目定義!$B:$X,8,FALSE))</f>
        <v/>
      </c>
      <c r="I26" s="815"/>
      <c r="J26" s="815"/>
      <c r="K26" s="815"/>
      <c r="L26" s="815"/>
      <c r="M26" s="816"/>
      <c r="N26" s="649" t="str">
        <f>IF($B26="","",VLOOKUP($B26,項目定義!$B:$X,11,FALSE))</f>
        <v/>
      </c>
      <c r="O26" s="644"/>
      <c r="P26" s="644"/>
      <c r="Q26" s="645"/>
      <c r="R26" s="817" t="str">
        <f>IF($H26="","",VLOOKUP($B26,項目定義!$B:$X,5,FALSE))</f>
        <v/>
      </c>
      <c r="S26" s="818"/>
      <c r="T26" s="827" t="str">
        <f>IF($H26="","",VLOOKUP($B26,項目定義!$B:$X,12,FALSE))</f>
        <v/>
      </c>
      <c r="U26" s="642"/>
      <c r="V26" s="643" t="str">
        <f>IF($H26="","",VLOOKUP($B26,項目定義!$B:$X,13,FALSE))</f>
        <v/>
      </c>
      <c r="W26" s="644"/>
      <c r="X26" s="645"/>
      <c r="Y26" s="643" t="str">
        <f>IF($H26="","",VLOOKUP($B26,項目定義!$B:$X,6,FALSE))</f>
        <v/>
      </c>
      <c r="Z26" s="644"/>
      <c r="AA26" s="645"/>
      <c r="AB26" s="643" t="str">
        <f>IF($H26="","",VLOOKUP($B26,項目定義!$B:$X,14,FALSE))</f>
        <v/>
      </c>
      <c r="AC26" s="644"/>
      <c r="AD26" s="645"/>
      <c r="AE26" s="643" t="str">
        <f>IF($H26="","",VLOOKUP($B26,項目定義!$B:$X,9,FALSE))&amp;""</f>
        <v/>
      </c>
      <c r="AF26" s="644"/>
      <c r="AG26" s="645"/>
      <c r="AH26" s="819" t="str">
        <f>IF($H26="","",VLOOKUP($B26,項目定義!$B:$X,21,FALSE))&amp;""</f>
        <v/>
      </c>
      <c r="AI26" s="821"/>
      <c r="AJ26" s="822"/>
      <c r="AK26" s="648"/>
      <c r="AL26" s="648"/>
      <c r="AM26" s="648"/>
      <c r="AN26" s="823"/>
      <c r="AO26" s="824"/>
      <c r="AP26" s="825"/>
      <c r="AQ26" s="825"/>
      <c r="AR26" s="826"/>
      <c r="AS26" s="330"/>
      <c r="AT26" s="330"/>
      <c r="AU26" s="330"/>
      <c r="AV26" s="330"/>
      <c r="AW26" s="330"/>
      <c r="AX26" s="330"/>
      <c r="AY26" s="330"/>
      <c r="AZ26" s="330"/>
      <c r="BA26" s="330"/>
      <c r="BB26" s="330"/>
      <c r="BC26" s="330"/>
      <c r="BD26" s="330"/>
      <c r="BE26" s="330"/>
      <c r="BF26" s="330"/>
      <c r="BG26" s="330"/>
      <c r="BH26" s="330"/>
      <c r="BI26" s="99"/>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row>
    <row r="27" spans="1:86" s="24" customFormat="1" ht="13.5" customHeight="1" x14ac:dyDescent="0.2">
      <c r="A27" s="114"/>
      <c r="B27" s="813"/>
      <c r="C27" s="746"/>
      <c r="D27" s="746"/>
      <c r="E27" s="746"/>
      <c r="F27" s="746"/>
      <c r="G27" s="746"/>
      <c r="H27" s="814" t="str">
        <f>IF(ISERROR(VLOOKUP($B27,項目定義!$B:$X,8,FALSE)),"",VLOOKUP($B27,項目定義!$B:$X,8,FALSE))</f>
        <v/>
      </c>
      <c r="I27" s="815"/>
      <c r="J27" s="815"/>
      <c r="K27" s="815"/>
      <c r="L27" s="815"/>
      <c r="M27" s="816"/>
      <c r="N27" s="649" t="str">
        <f>IF($B27="","",VLOOKUP($B27,項目定義!$B:$X,11,FALSE))</f>
        <v/>
      </c>
      <c r="O27" s="644"/>
      <c r="P27" s="644"/>
      <c r="Q27" s="645"/>
      <c r="R27" s="817" t="str">
        <f>IF($H27="","",VLOOKUP($B27,項目定義!$B:$X,5,FALSE))</f>
        <v/>
      </c>
      <c r="S27" s="818"/>
      <c r="T27" s="819" t="str">
        <f>IF($H27="","",VLOOKUP($B27,項目定義!$B:$X,12,FALSE))</f>
        <v/>
      </c>
      <c r="U27" s="820"/>
      <c r="V27" s="643" t="str">
        <f>IF($H27="","",VLOOKUP($B27,項目定義!$B:$X,13,FALSE))</f>
        <v/>
      </c>
      <c r="W27" s="644"/>
      <c r="X27" s="645"/>
      <c r="Y27" s="643" t="str">
        <f>IF($H27="","",VLOOKUP($B27,項目定義!$B:$X,6,FALSE))</f>
        <v/>
      </c>
      <c r="Z27" s="644"/>
      <c r="AA27" s="645"/>
      <c r="AB27" s="643" t="str">
        <f>IF($H27="","",VLOOKUP($B27,項目定義!$B:$X,14,FALSE))</f>
        <v/>
      </c>
      <c r="AC27" s="644"/>
      <c r="AD27" s="645"/>
      <c r="AE27" s="643" t="str">
        <f>IF($H27="","",VLOOKUP($B27,項目定義!$B:$X,9,FALSE))&amp;""</f>
        <v/>
      </c>
      <c r="AF27" s="644"/>
      <c r="AG27" s="645"/>
      <c r="AH27" s="819" t="str">
        <f>IF($H27="","",VLOOKUP($B27,項目定義!$B:$X,21,FALSE))&amp;""</f>
        <v/>
      </c>
      <c r="AI27" s="821"/>
      <c r="AJ27" s="822"/>
      <c r="AK27" s="648"/>
      <c r="AL27" s="648"/>
      <c r="AM27" s="648"/>
      <c r="AN27" s="823"/>
      <c r="AO27" s="824"/>
      <c r="AP27" s="825"/>
      <c r="AQ27" s="825"/>
      <c r="AR27" s="826"/>
      <c r="AS27" s="330"/>
      <c r="AT27" s="330"/>
      <c r="AU27" s="330"/>
      <c r="AV27" s="330"/>
      <c r="AW27" s="330"/>
      <c r="AX27" s="330"/>
      <c r="AY27" s="330"/>
      <c r="AZ27" s="330"/>
      <c r="BA27" s="330"/>
      <c r="BB27" s="330"/>
      <c r="BC27" s="330"/>
      <c r="BD27" s="330"/>
      <c r="BE27" s="330"/>
      <c r="BF27" s="330"/>
      <c r="BG27" s="330"/>
      <c r="BH27" s="330"/>
      <c r="BI27" s="99"/>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row>
    <row r="28" spans="1:86" s="24" customFormat="1" ht="13.5" customHeight="1" thickBot="1" x14ac:dyDescent="0.25">
      <c r="A28" s="345"/>
      <c r="B28" s="947"/>
      <c r="C28" s="948"/>
      <c r="D28" s="948"/>
      <c r="E28" s="948"/>
      <c r="F28" s="948"/>
      <c r="G28" s="948"/>
      <c r="H28" s="949" t="str">
        <f>IF(ISERROR(VLOOKUP($B28,項目定義!$B:$X,8,FALSE)),"",VLOOKUP($B28,項目定義!$B:$X,8,FALSE))</f>
        <v/>
      </c>
      <c r="I28" s="950"/>
      <c r="J28" s="950"/>
      <c r="K28" s="950"/>
      <c r="L28" s="950"/>
      <c r="M28" s="951"/>
      <c r="N28" s="936" t="str">
        <f>IF($B28="","",VLOOKUP($B28,項目定義!$B:$X,11,FALSE))</f>
        <v/>
      </c>
      <c r="O28" s="937"/>
      <c r="P28" s="937"/>
      <c r="Q28" s="952"/>
      <c r="R28" s="953" t="str">
        <f>IF($H28="","",VLOOKUP($B28,項目定義!$B:$X,5,FALSE))</f>
        <v/>
      </c>
      <c r="S28" s="954"/>
      <c r="T28" s="955" t="str">
        <f>IF($H28="","",VLOOKUP($B28,項目定義!$B:$X,12,FALSE))</f>
        <v/>
      </c>
      <c r="U28" s="956"/>
      <c r="V28" s="936" t="str">
        <f>IF($H28="","",VLOOKUP($B28,項目定義!$B:$X,13,FALSE))</f>
        <v/>
      </c>
      <c r="W28" s="937"/>
      <c r="X28" s="938"/>
      <c r="Y28" s="936" t="str">
        <f>IF($H28="","",VLOOKUP($B28,項目定義!$B:$X,6,FALSE))</f>
        <v/>
      </c>
      <c r="Z28" s="937"/>
      <c r="AA28" s="938"/>
      <c r="AB28" s="936" t="str">
        <f>IF($H28="","",VLOOKUP($B28,項目定義!$B:$X,14,FALSE))</f>
        <v/>
      </c>
      <c r="AC28" s="937"/>
      <c r="AD28" s="938"/>
      <c r="AE28" s="936" t="str">
        <f>IF($H28="","",VLOOKUP($B28,項目定義!$B:$X,9,FALSE))&amp;""</f>
        <v/>
      </c>
      <c r="AF28" s="937"/>
      <c r="AG28" s="938"/>
      <c r="AH28" s="939" t="str">
        <f>IF($H28="","",VLOOKUP($B28,項目定義!$B:$X,21,FALSE))&amp;""</f>
        <v/>
      </c>
      <c r="AI28" s="940"/>
      <c r="AJ28" s="941"/>
      <c r="AK28" s="942"/>
      <c r="AL28" s="942"/>
      <c r="AM28" s="942"/>
      <c r="AN28" s="943"/>
      <c r="AO28" s="944"/>
      <c r="AP28" s="945"/>
      <c r="AQ28" s="945"/>
      <c r="AR28" s="946"/>
      <c r="AS28" s="346"/>
      <c r="AT28" s="346"/>
      <c r="AU28" s="346"/>
      <c r="AV28" s="346"/>
      <c r="AW28" s="346"/>
      <c r="AX28" s="346"/>
      <c r="AY28" s="346"/>
      <c r="AZ28" s="346"/>
      <c r="BA28" s="346"/>
      <c r="BB28" s="346"/>
      <c r="BC28" s="346"/>
      <c r="BD28" s="346"/>
      <c r="BE28" s="346"/>
      <c r="BF28" s="346"/>
      <c r="BG28" s="346"/>
      <c r="BH28" s="346"/>
      <c r="BI28" s="347"/>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8"/>
      <c r="BL34" s="328"/>
      <c r="BM34" s="328"/>
      <c r="BN34" s="328"/>
      <c r="BO34" s="328"/>
      <c r="BP34" s="328"/>
      <c r="BQ34" s="328"/>
      <c r="BR34" s="328"/>
      <c r="BS34" s="328"/>
      <c r="BT34" s="328"/>
      <c r="BU34" s="328"/>
      <c r="BV34" s="328"/>
      <c r="BW34" s="328"/>
      <c r="BX34" s="328"/>
      <c r="BY34" s="328"/>
      <c r="BZ34" s="328"/>
      <c r="CA34" s="328"/>
      <c r="CB34" s="328"/>
      <c r="CC34" s="328"/>
      <c r="CD34" s="328"/>
      <c r="CE34" s="328"/>
      <c r="CF34" s="328"/>
      <c r="CG34" s="328"/>
      <c r="CH34" s="328"/>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63" t="s">
        <v>513</v>
      </c>
      <c r="BL36" s="764"/>
      <c r="BM36" s="764"/>
      <c r="BN36" s="764"/>
      <c r="BO36" s="764"/>
      <c r="BP36" s="764"/>
      <c r="BQ36" s="764"/>
      <c r="BR36" s="764"/>
      <c r="BS36" s="764"/>
      <c r="BT36" s="764"/>
      <c r="BU36" s="764"/>
      <c r="BV36" s="764"/>
      <c r="BW36" s="764"/>
      <c r="BX36" s="764"/>
      <c r="BY36" s="764"/>
      <c r="BZ36" s="764"/>
      <c r="CA36" s="764"/>
      <c r="CB36" s="764"/>
      <c r="CC36" s="764"/>
      <c r="CD36" s="764"/>
      <c r="CE36" s="764"/>
      <c r="CF36" s="764"/>
      <c r="CG36" s="764"/>
      <c r="CH36" s="764"/>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64"/>
      <c r="BL37" s="764"/>
      <c r="BM37" s="764"/>
      <c r="BN37" s="764"/>
      <c r="BO37" s="764"/>
      <c r="BP37" s="764"/>
      <c r="BQ37" s="764"/>
      <c r="BR37" s="764"/>
      <c r="BS37" s="764"/>
      <c r="BT37" s="764"/>
      <c r="BU37" s="764"/>
      <c r="BV37" s="764"/>
      <c r="BW37" s="764"/>
      <c r="BX37" s="764"/>
      <c r="BY37" s="764"/>
      <c r="BZ37" s="764"/>
      <c r="CA37" s="764"/>
      <c r="CB37" s="764"/>
      <c r="CC37" s="764"/>
      <c r="CD37" s="764"/>
      <c r="CE37" s="764"/>
      <c r="CF37" s="764"/>
      <c r="CG37" s="764"/>
      <c r="CH37" s="764"/>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64"/>
      <c r="BL38" s="764"/>
      <c r="BM38" s="764"/>
      <c r="BN38" s="764"/>
      <c r="BO38" s="764"/>
      <c r="BP38" s="764"/>
      <c r="BQ38" s="764"/>
      <c r="BR38" s="764"/>
      <c r="BS38" s="764"/>
      <c r="BT38" s="764"/>
      <c r="BU38" s="764"/>
      <c r="BV38" s="764"/>
      <c r="BW38" s="764"/>
      <c r="BX38" s="764"/>
      <c r="BY38" s="764"/>
      <c r="BZ38" s="764"/>
      <c r="CA38" s="764"/>
      <c r="CB38" s="764"/>
      <c r="CC38" s="764"/>
      <c r="CD38" s="764"/>
      <c r="CE38" s="764"/>
      <c r="CF38" s="764"/>
      <c r="CG38" s="764"/>
      <c r="CH38" s="764"/>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64"/>
      <c r="BL39" s="764"/>
      <c r="BM39" s="764"/>
      <c r="BN39" s="764"/>
      <c r="BO39" s="764"/>
      <c r="BP39" s="764"/>
      <c r="BQ39" s="764"/>
      <c r="BR39" s="764"/>
      <c r="BS39" s="764"/>
      <c r="BT39" s="764"/>
      <c r="BU39" s="764"/>
      <c r="BV39" s="764"/>
      <c r="BW39" s="764"/>
      <c r="BX39" s="764"/>
      <c r="BY39" s="764"/>
      <c r="BZ39" s="764"/>
      <c r="CA39" s="764"/>
      <c r="CB39" s="764"/>
      <c r="CC39" s="764"/>
      <c r="CD39" s="764"/>
      <c r="CE39" s="764"/>
      <c r="CF39" s="764"/>
      <c r="CG39" s="764"/>
      <c r="CH39" s="764"/>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64"/>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64"/>
      <c r="BL46" s="764"/>
      <c r="BM46" s="764"/>
      <c r="BN46" s="764"/>
      <c r="BO46" s="764"/>
      <c r="BP46" s="764"/>
      <c r="BQ46" s="764"/>
      <c r="BR46" s="764"/>
      <c r="BS46" s="764"/>
      <c r="BT46" s="764"/>
      <c r="BU46" s="764"/>
      <c r="BV46" s="764"/>
      <c r="BW46" s="764"/>
      <c r="BX46" s="764"/>
      <c r="BY46" s="764"/>
      <c r="BZ46" s="764"/>
      <c r="CA46" s="764"/>
      <c r="CB46" s="764"/>
      <c r="CC46" s="764"/>
      <c r="CD46" s="764"/>
      <c r="CE46" s="764"/>
      <c r="CF46" s="764"/>
      <c r="CG46" s="764"/>
      <c r="CH46" s="764"/>
    </row>
    <row r="47" spans="1:86" ht="13.5" customHeight="1" x14ac:dyDescent="0.2">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row>
    <row r="48" spans="1:86" ht="13.5" customHeight="1" x14ac:dyDescent="0.2">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ht="13.5" customHeight="1" x14ac:dyDescent="0.2">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ht="13.5" customHeight="1" x14ac:dyDescent="0.2">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ht="13.5" customHeight="1" x14ac:dyDescent="0.2">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ht="13.5" customHeight="1" x14ac:dyDescent="0.2">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86" ht="13.5" customHeight="1" x14ac:dyDescent="0.2">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86" ht="13.5" customHeight="1" x14ac:dyDescent="0.2">
      <c r="BJ54" s="24"/>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ht="13.5" customHeight="1" x14ac:dyDescent="0.2">
      <c r="BJ55" s="24"/>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65"/>
      <c r="BL57" s="765"/>
      <c r="BM57" s="765"/>
      <c r="BN57" s="765"/>
      <c r="BO57" s="765"/>
      <c r="BP57" s="765"/>
      <c r="BQ57" s="765"/>
      <c r="BR57" s="765"/>
      <c r="BS57" s="765"/>
      <c r="BT57" s="765"/>
      <c r="BU57" s="765"/>
      <c r="BV57" s="765"/>
      <c r="BW57" s="765"/>
      <c r="BX57" s="765"/>
      <c r="BY57" s="765"/>
      <c r="BZ57" s="765"/>
      <c r="CA57" s="765"/>
      <c r="CB57" s="765"/>
      <c r="CC57" s="765"/>
      <c r="CD57" s="765"/>
      <c r="CE57" s="765"/>
      <c r="CF57" s="765"/>
      <c r="CG57" s="765"/>
      <c r="CH57" s="765"/>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65"/>
      <c r="BL58" s="765"/>
      <c r="BM58" s="765"/>
      <c r="BN58" s="765"/>
      <c r="BO58" s="765"/>
      <c r="BP58" s="765"/>
      <c r="BQ58" s="765"/>
      <c r="BR58" s="765"/>
      <c r="BS58" s="765"/>
      <c r="BT58" s="765"/>
      <c r="BU58" s="765"/>
      <c r="BV58" s="765"/>
      <c r="BW58" s="765"/>
      <c r="BX58" s="765"/>
      <c r="BY58" s="765"/>
      <c r="BZ58" s="765"/>
      <c r="CA58" s="765"/>
      <c r="CB58" s="765"/>
      <c r="CC58" s="765"/>
      <c r="CD58" s="765"/>
      <c r="CE58" s="765"/>
      <c r="CF58" s="765"/>
      <c r="CG58" s="765"/>
      <c r="CH58" s="765"/>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65"/>
      <c r="BL59" s="765"/>
      <c r="BM59" s="765"/>
      <c r="BN59" s="765"/>
      <c r="BO59" s="765"/>
      <c r="BP59" s="765"/>
      <c r="BQ59" s="765"/>
      <c r="BR59" s="765"/>
      <c r="BS59" s="765"/>
      <c r="BT59" s="765"/>
      <c r="BU59" s="765"/>
      <c r="BV59" s="765"/>
      <c r="BW59" s="765"/>
      <c r="BX59" s="765"/>
      <c r="BY59" s="765"/>
      <c r="BZ59" s="765"/>
      <c r="CA59" s="765"/>
      <c r="CB59" s="765"/>
      <c r="CC59" s="765"/>
      <c r="CD59" s="765"/>
      <c r="CE59" s="765"/>
      <c r="CF59" s="765"/>
      <c r="CG59" s="765"/>
      <c r="CH59" s="765"/>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v>43411</v>
      </c>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v>43411</v>
      </c>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t="s">
        <v>326</v>
      </c>
      <c r="R3" s="624"/>
      <c r="S3" s="624"/>
      <c r="T3" s="624"/>
      <c r="U3" s="624"/>
      <c r="V3" s="624"/>
      <c r="W3" s="624"/>
      <c r="X3" s="624"/>
      <c r="Y3" s="624"/>
      <c r="Z3" s="624"/>
      <c r="AA3" s="625"/>
      <c r="AB3" s="626" t="s">
        <v>2</v>
      </c>
      <c r="AC3" s="627"/>
      <c r="AD3" s="627"/>
      <c r="AE3" s="627"/>
      <c r="AF3" s="628"/>
      <c r="AG3" s="629" t="s">
        <v>276</v>
      </c>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t="s">
        <v>270</v>
      </c>
      <c r="BF3" s="634"/>
      <c r="BG3" s="634"/>
      <c r="BH3" s="634"/>
      <c r="BI3" s="635"/>
      <c r="BJ3" s="3"/>
      <c r="BK3" s="3"/>
      <c r="BL3" s="3"/>
      <c r="BM3" s="3"/>
      <c r="BN3" s="3"/>
      <c r="BO3" s="3"/>
      <c r="BP3" s="3"/>
      <c r="BQ3" s="3"/>
      <c r="BR3" s="3"/>
    </row>
    <row r="4" spans="1:79" s="3" customFormat="1" ht="13.5" customHeight="1" x14ac:dyDescent="0.2">
      <c r="A4" s="74" t="s">
        <v>4</v>
      </c>
      <c r="B4" s="71"/>
      <c r="C4" s="71"/>
      <c r="D4" s="75"/>
      <c r="E4" s="729" t="s">
        <v>278</v>
      </c>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784" t="s">
        <v>301</v>
      </c>
      <c r="J27" s="785"/>
      <c r="K27" s="785"/>
      <c r="L27" s="785"/>
      <c r="M27" s="785"/>
      <c r="N27" s="785"/>
      <c r="O27" s="786"/>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703" t="s">
        <v>277</v>
      </c>
      <c r="I41" s="704"/>
      <c r="J41" s="704"/>
      <c r="K41" s="704"/>
      <c r="L41" s="704"/>
      <c r="M41" s="704"/>
      <c r="N41" s="704"/>
      <c r="O41" s="704"/>
      <c r="P41" s="704"/>
      <c r="Q41" s="705"/>
      <c r="R41" s="687" t="s">
        <v>220</v>
      </c>
      <c r="S41" s="688"/>
      <c r="T41" s="688"/>
      <c r="U41" s="689"/>
      <c r="V41" s="696"/>
      <c r="W41" s="696"/>
      <c r="X41" s="696"/>
      <c r="Y41" s="696"/>
      <c r="Z41" s="696"/>
      <c r="AA41" s="696"/>
      <c r="AB41" s="697"/>
      <c r="AC41" s="665" t="str">
        <f>IF(ISERROR(VLOOKUP($V41,ボタン定義!$B:$E,4,FALSE)),"",VLOOKUP($V41,ボタン定義!$B:$E,4,FALSE))</f>
        <v/>
      </c>
      <c r="AD41" s="666"/>
      <c r="AE41" s="666"/>
      <c r="AF41" s="666"/>
      <c r="AG41" s="666"/>
      <c r="AH41" s="666"/>
      <c r="AI41" s="667"/>
      <c r="AJ41" s="701"/>
      <c r="AK41" s="701"/>
      <c r="AL41" s="701"/>
      <c r="AM41" s="780"/>
      <c r="AN41" s="687" t="s">
        <v>221</v>
      </c>
      <c r="AO41" s="688"/>
      <c r="AP41" s="688"/>
      <c r="AQ41" s="689"/>
      <c r="AR41" s="696"/>
      <c r="AS41" s="696"/>
      <c r="AT41" s="696"/>
      <c r="AU41" s="696"/>
      <c r="AV41" s="696"/>
      <c r="AW41" s="696"/>
      <c r="AX41" s="697"/>
      <c r="AY41" s="698" t="str">
        <f>IF(ISERROR(VLOOKUP($AR41,ボタン定義!$B:$E,4,FALSE)),"",VLOOKUP($AR41,ボタン定義!$B:$E,4,FALSE))</f>
        <v/>
      </c>
      <c r="AZ41" s="699"/>
      <c r="BA41" s="699"/>
      <c r="BB41" s="699"/>
      <c r="BC41" s="699"/>
      <c r="BD41" s="699"/>
      <c r="BE41" s="700"/>
      <c r="BF41" s="701"/>
      <c r="BG41" s="701"/>
      <c r="BH41" s="701"/>
      <c r="BI41" s="702"/>
      <c r="BJ41" s="183" t="s">
        <v>260</v>
      </c>
      <c r="BK41" s="763" t="s">
        <v>302</v>
      </c>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03" t="s">
        <v>297</v>
      </c>
      <c r="B42" s="81"/>
      <c r="C42" s="81"/>
      <c r="D42" s="81"/>
      <c r="E42" s="81"/>
      <c r="F42" s="81"/>
      <c r="G42" s="83"/>
      <c r="H42" s="675" t="s">
        <v>300</v>
      </c>
      <c r="I42" s="676"/>
      <c r="J42" s="676"/>
      <c r="K42" s="676"/>
      <c r="L42" s="676"/>
      <c r="M42" s="676"/>
      <c r="N42" s="676"/>
      <c r="O42" s="676"/>
      <c r="P42" s="676"/>
      <c r="Q42" s="677"/>
      <c r="R42" s="690"/>
      <c r="S42" s="691"/>
      <c r="T42" s="691"/>
      <c r="U42" s="692"/>
      <c r="V42" s="582"/>
      <c r="W42" s="582"/>
      <c r="X42" s="582"/>
      <c r="Y42" s="582"/>
      <c r="Z42" s="582"/>
      <c r="AA42" s="582"/>
      <c r="AB42" s="664"/>
      <c r="AC42" s="665" t="str">
        <f>IF(ISERROR(VLOOKUP($V42,ボタン定義!$B:$E,4,FALSE)),"",VLOOKUP($V42,ボタン定義!$B:$E,4,FALSE))</f>
        <v/>
      </c>
      <c r="AD42" s="666"/>
      <c r="AE42" s="666"/>
      <c r="AF42" s="666"/>
      <c r="AG42" s="666"/>
      <c r="AH42" s="666"/>
      <c r="AI42" s="667"/>
      <c r="AJ42" s="666"/>
      <c r="AK42" s="666"/>
      <c r="AL42" s="666"/>
      <c r="AM42" s="682"/>
      <c r="AN42" s="690"/>
      <c r="AO42" s="691"/>
      <c r="AP42" s="691"/>
      <c r="AQ42" s="692"/>
      <c r="AR42" s="582"/>
      <c r="AS42" s="582"/>
      <c r="AT42" s="582"/>
      <c r="AU42" s="582"/>
      <c r="AV42" s="582"/>
      <c r="AW42" s="582"/>
      <c r="AX42" s="664"/>
      <c r="AY42" s="665" t="str">
        <f>IF(ISERROR(VLOOKUP($AR42,ボタン定義!$B:$E,4,FALSE)),"",VLOOKUP($AR42,ボタン定義!$B:$E,4,FALSE))</f>
        <v/>
      </c>
      <c r="AZ42" s="666"/>
      <c r="BA42" s="666"/>
      <c r="BB42" s="666"/>
      <c r="BC42" s="666"/>
      <c r="BD42" s="666"/>
      <c r="BE42" s="667"/>
      <c r="BF42" s="666"/>
      <c r="BG42" s="666"/>
      <c r="BH42" s="666"/>
      <c r="BI42" s="668"/>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03" t="s">
        <v>366</v>
      </c>
      <c r="B43" s="81"/>
      <c r="C43" s="81"/>
      <c r="D43" s="81"/>
      <c r="E43" s="81"/>
      <c r="F43" s="81"/>
      <c r="G43" s="83"/>
      <c r="H43" s="675" t="s">
        <v>364</v>
      </c>
      <c r="I43" s="676"/>
      <c r="J43" s="676"/>
      <c r="K43" s="676"/>
      <c r="L43" s="676"/>
      <c r="M43" s="676"/>
      <c r="N43" s="676"/>
      <c r="O43" s="676"/>
      <c r="P43" s="676"/>
      <c r="Q43" s="677"/>
      <c r="R43" s="690"/>
      <c r="S43" s="691"/>
      <c r="T43" s="691"/>
      <c r="U43" s="692"/>
      <c r="V43" s="582"/>
      <c r="W43" s="582"/>
      <c r="X43" s="582"/>
      <c r="Y43" s="582"/>
      <c r="Z43" s="582"/>
      <c r="AA43" s="582"/>
      <c r="AB43" s="664"/>
      <c r="AC43" s="665" t="str">
        <f>IF(ISERROR(VLOOKUP($V43,ボタン定義!$B:$E,4,FALSE)),"",VLOOKUP($V43,ボタン定義!$B:$E,4,FALSE))</f>
        <v/>
      </c>
      <c r="AD43" s="666"/>
      <c r="AE43" s="666"/>
      <c r="AF43" s="666"/>
      <c r="AG43" s="666"/>
      <c r="AH43" s="666"/>
      <c r="AI43" s="667"/>
      <c r="AJ43" s="666"/>
      <c r="AK43" s="666"/>
      <c r="AL43" s="666"/>
      <c r="AM43" s="682"/>
      <c r="AN43" s="690"/>
      <c r="AO43" s="691"/>
      <c r="AP43" s="691"/>
      <c r="AQ43" s="692"/>
      <c r="AR43" s="582"/>
      <c r="AS43" s="582"/>
      <c r="AT43" s="582"/>
      <c r="AU43" s="582"/>
      <c r="AV43" s="582"/>
      <c r="AW43" s="582"/>
      <c r="AX43" s="664"/>
      <c r="AY43" s="665" t="str">
        <f>IF(ISERROR(VLOOKUP($AR43,ボタン定義!$B:$E,4,FALSE)),"",VLOOKUP($AR43,ボタン定義!$B:$E,4,FALSE))</f>
        <v/>
      </c>
      <c r="AZ43" s="666"/>
      <c r="BA43" s="666"/>
      <c r="BB43" s="666"/>
      <c r="BC43" s="666"/>
      <c r="BD43" s="666"/>
      <c r="BE43" s="667"/>
      <c r="BF43" s="666"/>
      <c r="BG43" s="666"/>
      <c r="BH43" s="666"/>
      <c r="BI43" s="668"/>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67"/>
      <c r="B44" s="168"/>
      <c r="C44" s="168"/>
      <c r="D44" s="168"/>
      <c r="E44" s="168"/>
      <c r="F44" s="168"/>
      <c r="G44" s="168"/>
      <c r="H44" s="312"/>
      <c r="I44" s="312"/>
      <c r="J44" s="312"/>
      <c r="K44" s="312"/>
      <c r="L44" s="312"/>
      <c r="M44" s="312"/>
      <c r="N44" s="312"/>
      <c r="O44" s="312"/>
      <c r="P44" s="312"/>
      <c r="Q44" s="312"/>
      <c r="R44" s="690"/>
      <c r="S44" s="691"/>
      <c r="T44" s="691"/>
      <c r="U44" s="692"/>
      <c r="V44" s="582"/>
      <c r="W44" s="582"/>
      <c r="X44" s="582"/>
      <c r="Y44" s="582"/>
      <c r="Z44" s="582"/>
      <c r="AA44" s="582"/>
      <c r="AB44" s="664"/>
      <c r="AC44" s="665" t="str">
        <f>IF(ISERROR(VLOOKUP($V44,ボタン定義!$B:$E,4,FALSE)),"",VLOOKUP($V44,ボタン定義!$B:$E,4,FALSE))</f>
        <v/>
      </c>
      <c r="AD44" s="666"/>
      <c r="AE44" s="666"/>
      <c r="AF44" s="666"/>
      <c r="AG44" s="666"/>
      <c r="AH44" s="666"/>
      <c r="AI44" s="667"/>
      <c r="AJ44" s="666"/>
      <c r="AK44" s="666"/>
      <c r="AL44" s="666"/>
      <c r="AM44" s="682"/>
      <c r="AN44" s="690"/>
      <c r="AO44" s="691"/>
      <c r="AP44" s="691"/>
      <c r="AQ44" s="692"/>
      <c r="AR44" s="582"/>
      <c r="AS44" s="582"/>
      <c r="AT44" s="582"/>
      <c r="AU44" s="582"/>
      <c r="AV44" s="582"/>
      <c r="AW44" s="582"/>
      <c r="AX44" s="664"/>
      <c r="AY44" s="665" t="str">
        <f>IF(ISERROR(VLOOKUP($AR44,ボタン定義!$B:$E,4,FALSE)),"",VLOOKUP($AR44,ボタン定義!$B:$E,4,FALSE))</f>
        <v/>
      </c>
      <c r="AZ44" s="666"/>
      <c r="BA44" s="666"/>
      <c r="BB44" s="666"/>
      <c r="BC44" s="666"/>
      <c r="BD44" s="666"/>
      <c r="BE44" s="667"/>
      <c r="BF44" s="666"/>
      <c r="BG44" s="666"/>
      <c r="BH44" s="666"/>
      <c r="BI44" s="668"/>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s="24" customFormat="1" ht="13.5" customHeight="1" x14ac:dyDescent="0.2">
      <c r="A45" s="169"/>
      <c r="B45" s="170"/>
      <c r="C45" s="170"/>
      <c r="D45" s="171"/>
      <c r="E45" s="170"/>
      <c r="F45" s="170"/>
      <c r="G45" s="170"/>
      <c r="H45" s="313"/>
      <c r="I45" s="313"/>
      <c r="J45" s="313"/>
      <c r="K45" s="313"/>
      <c r="L45" s="313"/>
      <c r="M45" s="313"/>
      <c r="N45" s="313"/>
      <c r="O45" s="313"/>
      <c r="P45" s="313"/>
      <c r="Q45" s="313"/>
      <c r="R45" s="693"/>
      <c r="S45" s="694"/>
      <c r="T45" s="694"/>
      <c r="U45" s="695"/>
      <c r="V45" s="669"/>
      <c r="W45" s="669"/>
      <c r="X45" s="669"/>
      <c r="Y45" s="669"/>
      <c r="Z45" s="669"/>
      <c r="AA45" s="669"/>
      <c r="AB45" s="670"/>
      <c r="AC45" s="678" t="str">
        <f>IF(ISERROR(VLOOKUP($V45,ボタン定義!$B:$E,4,FALSE)),"",VLOOKUP($V45,ボタン定義!$B:$E,4,FALSE))</f>
        <v/>
      </c>
      <c r="AD45" s="679"/>
      <c r="AE45" s="679"/>
      <c r="AF45" s="679"/>
      <c r="AG45" s="679"/>
      <c r="AH45" s="679"/>
      <c r="AI45" s="680"/>
      <c r="AJ45" s="666"/>
      <c r="AK45" s="666"/>
      <c r="AL45" s="666"/>
      <c r="AM45" s="682"/>
      <c r="AN45" s="693"/>
      <c r="AO45" s="694"/>
      <c r="AP45" s="694"/>
      <c r="AQ45" s="695"/>
      <c r="AR45" s="669"/>
      <c r="AS45" s="669"/>
      <c r="AT45" s="669"/>
      <c r="AU45" s="669"/>
      <c r="AV45" s="669"/>
      <c r="AW45" s="669"/>
      <c r="AX45" s="670"/>
      <c r="AY45" s="671" t="str">
        <f>IF(ISERROR(VLOOKUP($AR45,ボタン定義!$B:$E,4,FALSE)),"",VLOOKUP($AR45,ボタン定義!$B:$E,4,FALSE))</f>
        <v/>
      </c>
      <c r="AZ45" s="672"/>
      <c r="BA45" s="672"/>
      <c r="BB45" s="672"/>
      <c r="BC45" s="672"/>
      <c r="BD45" s="672"/>
      <c r="BE45" s="673"/>
      <c r="BF45" s="679"/>
      <c r="BG45" s="679"/>
      <c r="BH45" s="679"/>
      <c r="BI45" s="787"/>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ht="13.5" customHeight="1" x14ac:dyDescent="0.2">
      <c r="A46" s="103" t="s">
        <v>522</v>
      </c>
      <c r="B46" s="81"/>
      <c r="C46" s="81"/>
      <c r="D46" s="81"/>
      <c r="E46" s="81"/>
      <c r="F46" s="81"/>
      <c r="G46" s="83"/>
      <c r="H46" s="760" t="s">
        <v>523</v>
      </c>
      <c r="I46" s="760"/>
      <c r="J46" s="760"/>
      <c r="K46" s="760"/>
      <c r="L46" s="760"/>
      <c r="M46" s="760"/>
      <c r="N46" s="760"/>
      <c r="O46" s="760"/>
      <c r="P46" s="760"/>
      <c r="Q46" s="760"/>
      <c r="R46" s="760"/>
      <c r="S46" s="760"/>
      <c r="T46" s="760"/>
      <c r="U46" s="760"/>
      <c r="V46" s="760"/>
      <c r="W46" s="760"/>
      <c r="X46" s="760"/>
      <c r="Y46" s="760"/>
      <c r="Z46" s="760"/>
      <c r="AA46" s="760"/>
      <c r="AB46" s="760"/>
      <c r="AC46" s="760"/>
      <c r="AD46" s="760"/>
      <c r="AE46" s="760"/>
      <c r="AF46" s="760"/>
      <c r="AG46" s="760"/>
      <c r="AH46" s="760"/>
      <c r="AI46" s="760"/>
      <c r="AJ46" s="760"/>
      <c r="AK46" s="760"/>
      <c r="AL46" s="760"/>
      <c r="AM46" s="760"/>
      <c r="AN46" s="760"/>
      <c r="AO46" s="760"/>
      <c r="AP46" s="760"/>
      <c r="AQ46" s="760"/>
      <c r="AR46" s="760"/>
      <c r="AS46" s="760"/>
      <c r="AT46" s="760"/>
      <c r="AU46" s="760"/>
      <c r="AV46" s="760"/>
      <c r="AW46" s="760"/>
      <c r="AX46" s="760"/>
      <c r="AY46" s="760"/>
      <c r="AZ46" s="760"/>
      <c r="BA46" s="760"/>
      <c r="BB46" s="760"/>
      <c r="BC46" s="760"/>
      <c r="BD46" s="760"/>
      <c r="BE46" s="760"/>
      <c r="BF46" s="760"/>
      <c r="BG46" s="760"/>
      <c r="BH46" s="760"/>
      <c r="BI46" s="761"/>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80" t="s">
        <v>100</v>
      </c>
      <c r="B48" s="80" t="s">
        <v>103</v>
      </c>
      <c r="C48" s="81"/>
      <c r="D48" s="81"/>
      <c r="E48" s="81"/>
      <c r="F48" s="81"/>
      <c r="G48" s="83"/>
      <c r="H48" s="85" t="s">
        <v>104</v>
      </c>
      <c r="I48" s="86"/>
      <c r="J48" s="86"/>
      <c r="K48" s="86"/>
      <c r="L48" s="86"/>
      <c r="M48" s="87"/>
      <c r="N48" s="783" t="s">
        <v>224</v>
      </c>
      <c r="O48" s="783"/>
      <c r="P48" s="783"/>
      <c r="Q48" s="782"/>
      <c r="R48" s="788" t="s">
        <v>34</v>
      </c>
      <c r="S48" s="789"/>
      <c r="T48" s="781" t="s">
        <v>107</v>
      </c>
      <c r="U48" s="782"/>
      <c r="V48" s="781" t="s">
        <v>137</v>
      </c>
      <c r="W48" s="783"/>
      <c r="X48" s="782"/>
      <c r="Y48" s="781" t="s">
        <v>222</v>
      </c>
      <c r="Z48" s="783"/>
      <c r="AA48" s="782"/>
      <c r="AB48" s="781" t="s">
        <v>226</v>
      </c>
      <c r="AC48" s="783"/>
      <c r="AD48" s="782"/>
      <c r="AE48" s="790" t="s">
        <v>223</v>
      </c>
      <c r="AF48" s="791"/>
      <c r="AG48" s="792"/>
      <c r="AH48" s="790" t="s">
        <v>138</v>
      </c>
      <c r="AI48" s="791"/>
      <c r="AJ48" s="792"/>
      <c r="AK48" s="683" t="s">
        <v>228</v>
      </c>
      <c r="AL48" s="762"/>
      <c r="AM48" s="762"/>
      <c r="AN48" s="684"/>
      <c r="AO48" s="793" t="s">
        <v>229</v>
      </c>
      <c r="AP48" s="793"/>
      <c r="AQ48" s="793"/>
      <c r="AR48" s="793"/>
      <c r="AS48" s="81" t="s">
        <v>227</v>
      </c>
      <c r="AT48" s="81"/>
      <c r="AU48" s="81"/>
      <c r="AV48" s="81"/>
      <c r="AW48" s="81"/>
      <c r="AX48" s="81"/>
      <c r="AY48" s="81"/>
      <c r="AZ48" s="81"/>
      <c r="BA48" s="81"/>
      <c r="BB48" s="81"/>
      <c r="BC48" s="81"/>
      <c r="BD48" s="81"/>
      <c r="BE48" s="81"/>
      <c r="BF48" s="81"/>
      <c r="BG48" s="81"/>
      <c r="BH48" s="81"/>
      <c r="BI48" s="82"/>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3" t="s">
        <v>101</v>
      </c>
      <c r="B49" s="636" t="s">
        <v>283</v>
      </c>
      <c r="C49" s="637"/>
      <c r="D49" s="637"/>
      <c r="E49" s="637"/>
      <c r="F49" s="637"/>
      <c r="G49" s="637"/>
      <c r="H49" s="794" t="str">
        <f>IF(ISERROR(VLOOKUP($B49,項目定義!$B:$X,8,FALSE)),"",VLOOKUP($B49,項目定義!$B:$X,8,FALSE))</f>
        <v/>
      </c>
      <c r="I49" s="795"/>
      <c r="J49" s="795"/>
      <c r="K49" s="795"/>
      <c r="L49" s="795"/>
      <c r="M49" s="796"/>
      <c r="N49" s="797" t="e">
        <f>IF($B49="","",VLOOKUP($B49,項目定義!$B:$X,11,FALSE))</f>
        <v>#N/A</v>
      </c>
      <c r="O49" s="798"/>
      <c r="P49" s="798"/>
      <c r="Q49" s="799"/>
      <c r="R49" s="800" t="str">
        <f>IF($H49="","",VLOOKUP($B49,項目定義!$B:$X,5,FALSE))</f>
        <v/>
      </c>
      <c r="S49" s="801"/>
      <c r="T49" s="802" t="str">
        <f>IF($H49="","",VLOOKUP($B49,項目定義!$B:$X,12,FALSE))</f>
        <v/>
      </c>
      <c r="U49" s="803"/>
      <c r="V49" s="804" t="str">
        <f>IF($H49="","",VLOOKUP($B49,項目定義!$B:$X,13,FALSE))</f>
        <v/>
      </c>
      <c r="W49" s="798"/>
      <c r="X49" s="799"/>
      <c r="Y49" s="804" t="str">
        <f>IF($H49="","",VLOOKUP($B49,項目定義!$B:$X,6,FALSE))</f>
        <v/>
      </c>
      <c r="Z49" s="798"/>
      <c r="AA49" s="799"/>
      <c r="AB49" s="804" t="str">
        <f>IF($H49="","",VLOOKUP($B49,項目定義!$B:$X,14,FALSE))</f>
        <v/>
      </c>
      <c r="AC49" s="798"/>
      <c r="AD49" s="799"/>
      <c r="AE49" s="804" t="str">
        <f>IF($H49="","",VLOOKUP($B49,項目定義!$B:$X,9,FALSE))&amp;""</f>
        <v/>
      </c>
      <c r="AF49" s="798"/>
      <c r="AG49" s="805"/>
      <c r="AH49" s="802" t="str">
        <f>IF($H49="","",VLOOKUP($B49,項目定義!$B:$X,21,FALSE))&amp;""</f>
        <v/>
      </c>
      <c r="AI49" s="806"/>
      <c r="AJ49" s="807"/>
      <c r="AK49" s="808"/>
      <c r="AL49" s="808"/>
      <c r="AM49" s="808"/>
      <c r="AN49" s="809"/>
      <c r="AO49" s="810"/>
      <c r="AP49" s="811"/>
      <c r="AQ49" s="811"/>
      <c r="AR49" s="812"/>
      <c r="AS49" s="92"/>
      <c r="AT49" s="92"/>
      <c r="AU49" s="92"/>
      <c r="AV49" s="92"/>
      <c r="AW49" s="92"/>
      <c r="AX49" s="92"/>
      <c r="AY49" s="92"/>
      <c r="AZ49" s="92"/>
      <c r="BA49" s="92"/>
      <c r="BB49" s="92"/>
      <c r="BC49" s="92"/>
      <c r="BD49" s="92"/>
      <c r="BE49" s="92"/>
      <c r="BF49" s="92"/>
      <c r="BG49" s="92"/>
      <c r="BH49" s="92"/>
      <c r="BI49" s="95"/>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102</v>
      </c>
      <c r="B50" s="813" t="s">
        <v>284</v>
      </c>
      <c r="C50" s="746"/>
      <c r="D50" s="746"/>
      <c r="E50" s="746"/>
      <c r="F50" s="746"/>
      <c r="G50" s="746"/>
      <c r="H50" s="814" t="str">
        <f>IF(ISERROR(VLOOKUP($B50,項目定義!$B:$X,8,FALSE)),"",VLOOKUP($B50,項目定義!$B:$X,8,FALSE))</f>
        <v/>
      </c>
      <c r="I50" s="815"/>
      <c r="J50" s="815"/>
      <c r="K50" s="815"/>
      <c r="L50" s="815"/>
      <c r="M50" s="816"/>
      <c r="N50" s="649" t="e">
        <f>IF($B50="","",VLOOKUP($B50,項目定義!$B:$X,11,FALSE))</f>
        <v>#N/A</v>
      </c>
      <c r="O50" s="644"/>
      <c r="P50" s="644"/>
      <c r="Q50" s="645"/>
      <c r="R50" s="817" t="str">
        <f>IF($H50="","",VLOOKUP($B50,項目定義!$B:$X,5,FALSE))</f>
        <v/>
      </c>
      <c r="S50" s="818"/>
      <c r="T50" s="819" t="str">
        <f>IF($H50="","",VLOOKUP($B50,項目定義!$B:$X,12,FALSE))</f>
        <v/>
      </c>
      <c r="U50" s="820"/>
      <c r="V50" s="643" t="str">
        <f>IF($H50="","",VLOOKUP($B50,項目定義!$B:$X,13,FALSE))</f>
        <v/>
      </c>
      <c r="W50" s="644"/>
      <c r="X50" s="645"/>
      <c r="Y50" s="643" t="str">
        <f>IF($H50="","",VLOOKUP($B50,項目定義!$B:$X,6,FALSE))</f>
        <v/>
      </c>
      <c r="Z50" s="644"/>
      <c r="AA50" s="645"/>
      <c r="AB50" s="643" t="str">
        <f>IF($H50="","",VLOOKUP($B50,項目定義!$B:$X,14,FALSE))</f>
        <v/>
      </c>
      <c r="AC50" s="644"/>
      <c r="AD50" s="645"/>
      <c r="AE50" s="643" t="str">
        <f>IF($H50="","",VLOOKUP($B50,項目定義!$B:$X,9,FALSE))&amp;""</f>
        <v/>
      </c>
      <c r="AF50" s="644"/>
      <c r="AG50" s="645"/>
      <c r="AH50" s="819" t="str">
        <f>IF($H50="","",VLOOKUP($B50,項目定義!$B:$X,21,FALSE))&amp;""</f>
        <v/>
      </c>
      <c r="AI50" s="821"/>
      <c r="AJ50" s="822"/>
      <c r="AK50" s="648"/>
      <c r="AL50" s="648"/>
      <c r="AM50" s="648"/>
      <c r="AN50" s="823"/>
      <c r="AO50" s="824"/>
      <c r="AP50" s="825"/>
      <c r="AQ50" s="825"/>
      <c r="AR50" s="826"/>
      <c r="AS50" s="96"/>
      <c r="AT50" s="96"/>
      <c r="AU50" s="96"/>
      <c r="AV50" s="96"/>
      <c r="AW50" s="96"/>
      <c r="AX50" s="96"/>
      <c r="AY50" s="96"/>
      <c r="AZ50" s="96"/>
      <c r="BA50" s="96"/>
      <c r="BB50" s="96"/>
      <c r="BC50" s="96"/>
      <c r="BD50" s="96"/>
      <c r="BE50" s="96"/>
      <c r="BF50" s="96"/>
      <c r="BG50" s="96"/>
      <c r="BH50" s="96"/>
      <c r="BI50" s="99"/>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t="s">
        <v>125</v>
      </c>
      <c r="B51" s="813" t="s">
        <v>285</v>
      </c>
      <c r="C51" s="746"/>
      <c r="D51" s="746"/>
      <c r="E51" s="746"/>
      <c r="F51" s="746"/>
      <c r="G51" s="746"/>
      <c r="H51" s="814" t="str">
        <f>IF(ISERROR(VLOOKUP($B51,項目定義!$B:$X,8,FALSE)),"",VLOOKUP($B51,項目定義!$B:$X,8,FALSE))</f>
        <v/>
      </c>
      <c r="I51" s="815"/>
      <c r="J51" s="815"/>
      <c r="K51" s="815"/>
      <c r="L51" s="815"/>
      <c r="M51" s="816"/>
      <c r="N51" s="649" t="e">
        <f>IF($B51="","",VLOOKUP($B51,項目定義!$B:$X,11,FALSE))</f>
        <v>#N/A</v>
      </c>
      <c r="O51" s="644"/>
      <c r="P51" s="644"/>
      <c r="Q51" s="645"/>
      <c r="R51" s="817" t="str">
        <f>IF($H51="","",VLOOKUP($B51,項目定義!$B:$X,5,FALSE))</f>
        <v/>
      </c>
      <c r="S51" s="818"/>
      <c r="T51" s="827" t="str">
        <f>IF($H51="","",VLOOKUP($B51,項目定義!$B:$X,12,FALSE))</f>
        <v/>
      </c>
      <c r="U51" s="642"/>
      <c r="V51" s="643" t="str">
        <f>IF($H51="","",VLOOKUP($B51,項目定義!$B:$X,13,FALSE))</f>
        <v/>
      </c>
      <c r="W51" s="644"/>
      <c r="X51" s="645"/>
      <c r="Y51" s="643" t="str">
        <f>IF($H51="","",VLOOKUP($B51,項目定義!$B:$X,6,FALSE))</f>
        <v/>
      </c>
      <c r="Z51" s="644"/>
      <c r="AA51" s="645"/>
      <c r="AB51" s="643" t="str">
        <f>IF($H51="","",VLOOKUP($B51,項目定義!$B:$X,14,FALSE))</f>
        <v/>
      </c>
      <c r="AC51" s="644"/>
      <c r="AD51" s="645"/>
      <c r="AE51" s="643" t="str">
        <f>IF($H51="","",VLOOKUP($B51,項目定義!$B:$X,9,FALSE))&amp;""</f>
        <v/>
      </c>
      <c r="AF51" s="644"/>
      <c r="AG51" s="645"/>
      <c r="AH51" s="819" t="str">
        <f>IF($H51="","",VLOOKUP($B51,項目定義!$B:$X,21,FALSE))&amp;""</f>
        <v/>
      </c>
      <c r="AI51" s="821"/>
      <c r="AJ51" s="822"/>
      <c r="AK51" s="648"/>
      <c r="AL51" s="648"/>
      <c r="AM51" s="648"/>
      <c r="AN51" s="823"/>
      <c r="AO51" s="824"/>
      <c r="AP51" s="825"/>
      <c r="AQ51" s="825"/>
      <c r="AR51" s="826"/>
      <c r="AS51" s="96"/>
      <c r="AT51" s="96"/>
      <c r="AU51" s="96"/>
      <c r="AV51" s="96"/>
      <c r="AW51" s="96"/>
      <c r="AX51" s="96"/>
      <c r="AY51" s="96"/>
      <c r="AZ51" s="96"/>
      <c r="BA51" s="96"/>
      <c r="BB51" s="96"/>
      <c r="BC51" s="96"/>
      <c r="BD51" s="96"/>
      <c r="BE51" s="96"/>
      <c r="BF51" s="96"/>
      <c r="BG51" s="96"/>
      <c r="BH51" s="96"/>
      <c r="BI51" s="99"/>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114" t="s">
        <v>126</v>
      </c>
      <c r="B52" s="813" t="s">
        <v>286</v>
      </c>
      <c r="C52" s="746"/>
      <c r="D52" s="746"/>
      <c r="E52" s="746"/>
      <c r="F52" s="746"/>
      <c r="G52" s="746"/>
      <c r="H52" s="814" t="str">
        <f>IF(ISERROR(VLOOKUP($B52,項目定義!$B:$X,8,FALSE)),"",VLOOKUP($B52,項目定義!$B:$X,8,FALSE))</f>
        <v/>
      </c>
      <c r="I52" s="815"/>
      <c r="J52" s="815"/>
      <c r="K52" s="815"/>
      <c r="L52" s="815"/>
      <c r="M52" s="816"/>
      <c r="N52" s="649" t="e">
        <f>IF($B52="","",VLOOKUP($B52,項目定義!$B:$X,11,FALSE))</f>
        <v>#N/A</v>
      </c>
      <c r="O52" s="644"/>
      <c r="P52" s="644"/>
      <c r="Q52" s="645"/>
      <c r="R52" s="817" t="str">
        <f>IF($H52="","",VLOOKUP($B52,項目定義!$B:$X,5,FALSE))</f>
        <v/>
      </c>
      <c r="S52" s="818"/>
      <c r="T52" s="827" t="str">
        <f>IF($H52="","",VLOOKUP($B52,項目定義!$B:$X,12,FALSE))</f>
        <v/>
      </c>
      <c r="U52" s="642"/>
      <c r="V52" s="643" t="str">
        <f>IF($H52="","",VLOOKUP($B52,項目定義!$B:$X,13,FALSE))</f>
        <v/>
      </c>
      <c r="W52" s="644"/>
      <c r="X52" s="645"/>
      <c r="Y52" s="643" t="str">
        <f>IF($H52="","",VLOOKUP($B52,項目定義!$B:$X,6,FALSE))</f>
        <v/>
      </c>
      <c r="Z52" s="644"/>
      <c r="AA52" s="645"/>
      <c r="AB52" s="643" t="str">
        <f>IF($H52="","",VLOOKUP($B52,項目定義!$B:$X,14,FALSE))</f>
        <v/>
      </c>
      <c r="AC52" s="644"/>
      <c r="AD52" s="645"/>
      <c r="AE52" s="643" t="str">
        <f>IF($H52="","",VLOOKUP($B52,項目定義!$B:$X,9,FALSE))&amp;""</f>
        <v/>
      </c>
      <c r="AF52" s="644"/>
      <c r="AG52" s="645"/>
      <c r="AH52" s="819" t="str">
        <f>IF($H52="","",VLOOKUP($B52,項目定義!$B:$X,21,FALSE))&amp;""</f>
        <v/>
      </c>
      <c r="AI52" s="821"/>
      <c r="AJ52" s="822"/>
      <c r="AK52" s="648"/>
      <c r="AL52" s="648"/>
      <c r="AM52" s="648"/>
      <c r="AN52" s="823"/>
      <c r="AO52" s="824"/>
      <c r="AP52" s="825"/>
      <c r="AQ52" s="825"/>
      <c r="AR52" s="826"/>
      <c r="AS52" s="96"/>
      <c r="AT52" s="96"/>
      <c r="AU52" s="96"/>
      <c r="AV52" s="96"/>
      <c r="AW52" s="96"/>
      <c r="AX52" s="96"/>
      <c r="AY52" s="96"/>
      <c r="AZ52" s="96"/>
      <c r="BA52" s="96"/>
      <c r="BB52" s="96"/>
      <c r="BC52" s="96"/>
      <c r="BD52" s="96"/>
      <c r="BE52" s="96"/>
      <c r="BF52" s="96"/>
      <c r="BG52" s="96"/>
      <c r="BH52" s="96"/>
      <c r="BI52" s="99"/>
      <c r="BK52" s="763"/>
      <c r="BL52" s="763"/>
      <c r="BM52" s="763"/>
      <c r="BN52" s="763"/>
      <c r="BO52" s="763"/>
      <c r="BP52" s="763"/>
      <c r="BQ52" s="763"/>
      <c r="BR52" s="763"/>
      <c r="BS52" s="763"/>
      <c r="BT52" s="763"/>
      <c r="BU52" s="763"/>
      <c r="BV52" s="763"/>
      <c r="BW52" s="763"/>
      <c r="BX52" s="763"/>
      <c r="BY52" s="763"/>
      <c r="BZ52" s="763"/>
      <c r="CA52" s="763"/>
      <c r="CB52" s="763"/>
      <c r="CC52" s="763"/>
      <c r="CD52" s="763"/>
      <c r="CE52" s="763"/>
      <c r="CF52" s="763"/>
      <c r="CG52" s="763"/>
      <c r="CH52" s="763"/>
    </row>
    <row r="53" spans="1:86" s="24" customFormat="1" ht="13.5" customHeight="1" x14ac:dyDescent="0.2">
      <c r="A53" s="114" t="s">
        <v>127</v>
      </c>
      <c r="B53" s="813" t="s">
        <v>287</v>
      </c>
      <c r="C53" s="746"/>
      <c r="D53" s="746"/>
      <c r="E53" s="746"/>
      <c r="F53" s="746"/>
      <c r="G53" s="746"/>
      <c r="H53" s="814" t="str">
        <f>IF(ISERROR(VLOOKUP($B53,項目定義!$B:$X,8,FALSE)),"",VLOOKUP($B53,項目定義!$B:$X,8,FALSE))</f>
        <v/>
      </c>
      <c r="I53" s="815"/>
      <c r="J53" s="815"/>
      <c r="K53" s="815"/>
      <c r="L53" s="815"/>
      <c r="M53" s="816"/>
      <c r="N53" s="649" t="e">
        <f>IF($B53="","",VLOOKUP($B53,項目定義!$B:$X,11,FALSE))</f>
        <v>#N/A</v>
      </c>
      <c r="O53" s="644"/>
      <c r="P53" s="644"/>
      <c r="Q53" s="645"/>
      <c r="R53" s="817" t="str">
        <f>IF($H53="","",VLOOKUP($B53,項目定義!$B:$X,5,FALSE))</f>
        <v/>
      </c>
      <c r="S53" s="818"/>
      <c r="T53" s="827" t="str">
        <f>IF($H53="","",VLOOKUP($B53,項目定義!$B:$X,12,FALSE))</f>
        <v/>
      </c>
      <c r="U53" s="642"/>
      <c r="V53" s="643" t="str">
        <f>IF($H53="","",VLOOKUP($B53,項目定義!$B:$X,13,FALSE))</f>
        <v/>
      </c>
      <c r="W53" s="644"/>
      <c r="X53" s="645"/>
      <c r="Y53" s="643" t="str">
        <f>IF($H53="","",VLOOKUP($B53,項目定義!$B:$X,6,FALSE))</f>
        <v/>
      </c>
      <c r="Z53" s="644"/>
      <c r="AA53" s="645"/>
      <c r="AB53" s="643" t="str">
        <f>IF($H53="","",VLOOKUP($B53,項目定義!$B:$X,14,FALSE))</f>
        <v/>
      </c>
      <c r="AC53" s="644"/>
      <c r="AD53" s="645"/>
      <c r="AE53" s="643" t="str">
        <f>IF($H53="","",VLOOKUP($B53,項目定義!$B:$X,9,FALSE))&amp;""</f>
        <v/>
      </c>
      <c r="AF53" s="644"/>
      <c r="AG53" s="645"/>
      <c r="AH53" s="819" t="str">
        <f>IF($H53="","",VLOOKUP($B53,項目定義!$B:$X,21,FALSE))&amp;""</f>
        <v/>
      </c>
      <c r="AI53" s="821"/>
      <c r="AJ53" s="822"/>
      <c r="AK53" s="648"/>
      <c r="AL53" s="648"/>
      <c r="AM53" s="648"/>
      <c r="AN53" s="823"/>
      <c r="AO53" s="824"/>
      <c r="AP53" s="825"/>
      <c r="AQ53" s="825"/>
      <c r="AR53" s="826"/>
      <c r="AS53" s="96"/>
      <c r="AT53" s="96"/>
      <c r="AU53" s="96"/>
      <c r="AV53" s="96"/>
      <c r="AW53" s="96"/>
      <c r="AX53" s="96"/>
      <c r="AY53" s="96"/>
      <c r="AZ53" s="96"/>
      <c r="BA53" s="96"/>
      <c r="BB53" s="96"/>
      <c r="BC53" s="96"/>
      <c r="BD53" s="96"/>
      <c r="BE53" s="96"/>
      <c r="BF53" s="96"/>
      <c r="BG53" s="96"/>
      <c r="BH53" s="96"/>
      <c r="BI53" s="99"/>
      <c r="BK53" s="763"/>
      <c r="BL53" s="763"/>
      <c r="BM53" s="763"/>
      <c r="BN53" s="763"/>
      <c r="BO53" s="763"/>
      <c r="BP53" s="763"/>
      <c r="BQ53" s="763"/>
      <c r="BR53" s="763"/>
      <c r="BS53" s="763"/>
      <c r="BT53" s="763"/>
      <c r="BU53" s="763"/>
      <c r="BV53" s="763"/>
      <c r="BW53" s="763"/>
      <c r="BX53" s="763"/>
      <c r="BY53" s="763"/>
      <c r="BZ53" s="763"/>
      <c r="CA53" s="763"/>
      <c r="CB53" s="763"/>
      <c r="CC53" s="763"/>
      <c r="CD53" s="763"/>
      <c r="CE53" s="763"/>
      <c r="CF53" s="763"/>
      <c r="CG53" s="763"/>
      <c r="CH53" s="763"/>
    </row>
    <row r="54" spans="1:86" s="24" customFormat="1" ht="13.5" customHeight="1" x14ac:dyDescent="0.2">
      <c r="A54" s="114" t="s">
        <v>128</v>
      </c>
      <c r="B54" s="813" t="s">
        <v>288</v>
      </c>
      <c r="C54" s="746"/>
      <c r="D54" s="746"/>
      <c r="E54" s="746"/>
      <c r="F54" s="746"/>
      <c r="G54" s="746"/>
      <c r="H54" s="814" t="str">
        <f>IF(ISERROR(VLOOKUP($B54,項目定義!$B:$X,8,FALSE)),"",VLOOKUP($B54,項目定義!$B:$X,8,FALSE))</f>
        <v/>
      </c>
      <c r="I54" s="815"/>
      <c r="J54" s="815"/>
      <c r="K54" s="815"/>
      <c r="L54" s="815"/>
      <c r="M54" s="816"/>
      <c r="N54" s="649" t="e">
        <f>IF($B54="","",VLOOKUP($B54,項目定義!$B:$X,11,FALSE))</f>
        <v>#N/A</v>
      </c>
      <c r="O54" s="644"/>
      <c r="P54" s="644"/>
      <c r="Q54" s="645"/>
      <c r="R54" s="817" t="str">
        <f>IF($H54="","",VLOOKUP($B54,項目定義!$B:$X,5,FALSE))</f>
        <v/>
      </c>
      <c r="S54" s="818"/>
      <c r="T54" s="827" t="str">
        <f>IF($H54="","",VLOOKUP($B54,項目定義!$B:$X,12,FALSE))</f>
        <v/>
      </c>
      <c r="U54" s="642"/>
      <c r="V54" s="643" t="str">
        <f>IF($H54="","",VLOOKUP($B54,項目定義!$B:$X,13,FALSE))</f>
        <v/>
      </c>
      <c r="W54" s="644"/>
      <c r="X54" s="645"/>
      <c r="Y54" s="643" t="str">
        <f>IF($H54="","",VLOOKUP($B54,項目定義!$B:$X,6,FALSE))</f>
        <v/>
      </c>
      <c r="Z54" s="644"/>
      <c r="AA54" s="645"/>
      <c r="AB54" s="643" t="str">
        <f>IF($H54="","",VLOOKUP($B54,項目定義!$B:$X,14,FALSE))</f>
        <v/>
      </c>
      <c r="AC54" s="644"/>
      <c r="AD54" s="645"/>
      <c r="AE54" s="643" t="str">
        <f>IF($H54="","",VLOOKUP($B54,項目定義!$B:$X,9,FALSE))&amp;""</f>
        <v/>
      </c>
      <c r="AF54" s="644"/>
      <c r="AG54" s="645"/>
      <c r="AH54" s="819" t="str">
        <f>IF($H54="","",VLOOKUP($B54,項目定義!$B:$X,21,FALSE))&amp;""</f>
        <v/>
      </c>
      <c r="AI54" s="821"/>
      <c r="AJ54" s="822"/>
      <c r="AK54" s="648"/>
      <c r="AL54" s="648"/>
      <c r="AM54" s="648"/>
      <c r="AN54" s="823"/>
      <c r="AO54" s="824"/>
      <c r="AP54" s="825"/>
      <c r="AQ54" s="825"/>
      <c r="AR54" s="826"/>
      <c r="AS54" s="96"/>
      <c r="AT54" s="96"/>
      <c r="AU54" s="96"/>
      <c r="AV54" s="96"/>
      <c r="AW54" s="96"/>
      <c r="AX54" s="96"/>
      <c r="AY54" s="96"/>
      <c r="AZ54" s="96"/>
      <c r="BA54" s="96"/>
      <c r="BB54" s="96"/>
      <c r="BC54" s="96"/>
      <c r="BD54" s="96"/>
      <c r="BE54" s="96"/>
      <c r="BF54" s="96"/>
      <c r="BG54" s="96"/>
      <c r="BH54" s="96"/>
      <c r="BI54" s="99"/>
      <c r="BK54" s="763"/>
      <c r="BL54" s="763"/>
      <c r="BM54" s="763"/>
      <c r="BN54" s="763"/>
      <c r="BO54" s="763"/>
      <c r="BP54" s="763"/>
      <c r="BQ54" s="763"/>
      <c r="BR54" s="763"/>
      <c r="BS54" s="763"/>
      <c r="BT54" s="763"/>
      <c r="BU54" s="763"/>
      <c r="BV54" s="763"/>
      <c r="BW54" s="763"/>
      <c r="BX54" s="763"/>
      <c r="BY54" s="763"/>
      <c r="BZ54" s="763"/>
      <c r="CA54" s="763"/>
      <c r="CB54" s="763"/>
      <c r="CC54" s="763"/>
      <c r="CD54" s="763"/>
      <c r="CE54" s="763"/>
      <c r="CF54" s="763"/>
      <c r="CG54" s="763"/>
      <c r="CH54" s="763"/>
    </row>
    <row r="55" spans="1:86" s="24" customFormat="1" ht="13.5" customHeight="1" x14ac:dyDescent="0.2">
      <c r="A55" s="114" t="s">
        <v>129</v>
      </c>
      <c r="B55" s="813" t="s">
        <v>289</v>
      </c>
      <c r="C55" s="746"/>
      <c r="D55" s="746"/>
      <c r="E55" s="746"/>
      <c r="F55" s="746"/>
      <c r="G55" s="746"/>
      <c r="H55" s="814" t="str">
        <f>IF(ISERROR(VLOOKUP($B55,項目定義!$B:$X,8,FALSE)),"",VLOOKUP($B55,項目定義!$B:$X,8,FALSE))</f>
        <v/>
      </c>
      <c r="I55" s="815"/>
      <c r="J55" s="815"/>
      <c r="K55" s="815"/>
      <c r="L55" s="815"/>
      <c r="M55" s="816"/>
      <c r="N55" s="649" t="e">
        <f>IF($B55="","",VLOOKUP($B55,項目定義!$B:$X,11,FALSE))</f>
        <v>#N/A</v>
      </c>
      <c r="O55" s="644"/>
      <c r="P55" s="644"/>
      <c r="Q55" s="645"/>
      <c r="R55" s="817" t="str">
        <f>IF($H55="","",VLOOKUP($B55,項目定義!$B:$X,5,FALSE))</f>
        <v/>
      </c>
      <c r="S55" s="818"/>
      <c r="T55" s="827" t="str">
        <f>IF($H55="","",VLOOKUP($B55,項目定義!$B:$X,12,FALSE))</f>
        <v/>
      </c>
      <c r="U55" s="642"/>
      <c r="V55" s="643" t="str">
        <f>IF($H55="","",VLOOKUP($B55,項目定義!$B:$X,13,FALSE))</f>
        <v/>
      </c>
      <c r="W55" s="644"/>
      <c r="X55" s="645"/>
      <c r="Y55" s="643" t="str">
        <f>IF($H55="","",VLOOKUP($B55,項目定義!$B:$X,6,FALSE))</f>
        <v/>
      </c>
      <c r="Z55" s="644"/>
      <c r="AA55" s="645"/>
      <c r="AB55" s="643" t="str">
        <f>IF($H55="","",VLOOKUP($B55,項目定義!$B:$X,14,FALSE))</f>
        <v/>
      </c>
      <c r="AC55" s="644"/>
      <c r="AD55" s="645"/>
      <c r="AE55" s="643" t="str">
        <f>IF($H55="","",VLOOKUP($B55,項目定義!$B:$X,9,FALSE))&amp;""</f>
        <v/>
      </c>
      <c r="AF55" s="644"/>
      <c r="AG55" s="645"/>
      <c r="AH55" s="819" t="str">
        <f>IF($H55="","",VLOOKUP($B55,項目定義!$B:$X,21,FALSE))&amp;""</f>
        <v/>
      </c>
      <c r="AI55" s="821"/>
      <c r="AJ55" s="822"/>
      <c r="AK55" s="648"/>
      <c r="AL55" s="648"/>
      <c r="AM55" s="648"/>
      <c r="AN55" s="823"/>
      <c r="AO55" s="824"/>
      <c r="AP55" s="825"/>
      <c r="AQ55" s="825"/>
      <c r="AR55" s="826"/>
      <c r="AS55" s="96"/>
      <c r="AT55" s="96"/>
      <c r="AU55" s="96"/>
      <c r="AV55" s="96"/>
      <c r="AW55" s="96"/>
      <c r="AX55" s="96"/>
      <c r="AY55" s="96"/>
      <c r="AZ55" s="96"/>
      <c r="BA55" s="96"/>
      <c r="BB55" s="96"/>
      <c r="BC55" s="96"/>
      <c r="BD55" s="96"/>
      <c r="BE55" s="96"/>
      <c r="BF55" s="96"/>
      <c r="BG55" s="96"/>
      <c r="BH55" s="96"/>
      <c r="BI55" s="99"/>
      <c r="BK55" s="763"/>
      <c r="BL55" s="763"/>
      <c r="BM55" s="763"/>
      <c r="BN55" s="763"/>
      <c r="BO55" s="763"/>
      <c r="BP55" s="763"/>
      <c r="BQ55" s="763"/>
      <c r="BR55" s="763"/>
      <c r="BS55" s="763"/>
      <c r="BT55" s="763"/>
      <c r="BU55" s="763"/>
      <c r="BV55" s="763"/>
      <c r="BW55" s="763"/>
      <c r="BX55" s="763"/>
      <c r="BY55" s="763"/>
      <c r="BZ55" s="763"/>
      <c r="CA55" s="763"/>
      <c r="CB55" s="763"/>
      <c r="CC55" s="763"/>
      <c r="CD55" s="763"/>
      <c r="CE55" s="763"/>
      <c r="CF55" s="763"/>
      <c r="CG55" s="763"/>
      <c r="CH55" s="763"/>
    </row>
    <row r="56" spans="1:86" s="24" customFormat="1" ht="13.5" customHeight="1" x14ac:dyDescent="0.2">
      <c r="A56" s="114" t="s">
        <v>130</v>
      </c>
      <c r="B56" s="813" t="s">
        <v>444</v>
      </c>
      <c r="C56" s="746"/>
      <c r="D56" s="746"/>
      <c r="E56" s="746"/>
      <c r="F56" s="746"/>
      <c r="G56" s="746"/>
      <c r="H56" s="814" t="str">
        <f>IF(ISERROR(VLOOKUP($B56,項目定義!$B:$X,8,FALSE)),"",VLOOKUP($B56,項目定義!$B:$X,8,FALSE))</f>
        <v/>
      </c>
      <c r="I56" s="815"/>
      <c r="J56" s="815"/>
      <c r="K56" s="815"/>
      <c r="L56" s="815"/>
      <c r="M56" s="816"/>
      <c r="N56" s="649" t="e">
        <f>IF($B56="","",VLOOKUP($B56,項目定義!$B:$X,11,FALSE))</f>
        <v>#N/A</v>
      </c>
      <c r="O56" s="644"/>
      <c r="P56" s="644"/>
      <c r="Q56" s="645"/>
      <c r="R56" s="817" t="str">
        <f>IF($H56="","",VLOOKUP($B56,項目定義!$B:$X,5,FALSE))</f>
        <v/>
      </c>
      <c r="S56" s="818"/>
      <c r="T56" s="827" t="str">
        <f>IF($H56="","",VLOOKUP($B56,項目定義!$B:$X,12,FALSE))</f>
        <v/>
      </c>
      <c r="U56" s="642"/>
      <c r="V56" s="643" t="str">
        <f>IF($H56="","",VLOOKUP($B56,項目定義!$B:$X,13,FALSE))</f>
        <v/>
      </c>
      <c r="W56" s="644"/>
      <c r="X56" s="645"/>
      <c r="Y56" s="643" t="str">
        <f>IF($H56="","",VLOOKUP($B56,項目定義!$B:$X,6,FALSE))</f>
        <v/>
      </c>
      <c r="Z56" s="644"/>
      <c r="AA56" s="645"/>
      <c r="AB56" s="643" t="str">
        <f>IF($H56="","",VLOOKUP($B56,項目定義!$B:$X,14,FALSE))</f>
        <v/>
      </c>
      <c r="AC56" s="644"/>
      <c r="AD56" s="645"/>
      <c r="AE56" s="643" t="str">
        <f>IF($H56="","",VLOOKUP($B56,項目定義!$B:$X,9,FALSE))&amp;""</f>
        <v/>
      </c>
      <c r="AF56" s="644"/>
      <c r="AG56" s="645"/>
      <c r="AH56" s="819" t="str">
        <f>IF($H56="","",VLOOKUP($B56,項目定義!$B:$X,21,FALSE))&amp;""</f>
        <v/>
      </c>
      <c r="AI56" s="821"/>
      <c r="AJ56" s="822"/>
      <c r="AK56" s="648"/>
      <c r="AL56" s="648"/>
      <c r="AM56" s="648"/>
      <c r="AN56" s="823"/>
      <c r="AO56" s="824"/>
      <c r="AP56" s="825"/>
      <c r="AQ56" s="825"/>
      <c r="AR56" s="826"/>
      <c r="AS56" s="96"/>
      <c r="AT56" s="96"/>
      <c r="AU56" s="96"/>
      <c r="AV56" s="96"/>
      <c r="AW56" s="96"/>
      <c r="AX56" s="96"/>
      <c r="AY56" s="96"/>
      <c r="AZ56" s="96"/>
      <c r="BA56" s="96"/>
      <c r="BB56" s="96"/>
      <c r="BC56" s="96"/>
      <c r="BD56" s="96"/>
      <c r="BE56" s="96"/>
      <c r="BF56" s="96"/>
      <c r="BG56" s="96"/>
      <c r="BH56" s="96"/>
      <c r="BI56" s="99"/>
      <c r="BK56" s="763"/>
      <c r="BL56" s="763"/>
      <c r="BM56" s="763"/>
      <c r="BN56" s="763"/>
      <c r="BO56" s="763"/>
      <c r="BP56" s="763"/>
      <c r="BQ56" s="763"/>
      <c r="BR56" s="763"/>
      <c r="BS56" s="763"/>
      <c r="BT56" s="763"/>
      <c r="BU56" s="763"/>
      <c r="BV56" s="763"/>
      <c r="BW56" s="763"/>
      <c r="BX56" s="763"/>
      <c r="BY56" s="763"/>
      <c r="BZ56" s="763"/>
      <c r="CA56" s="763"/>
      <c r="CB56" s="763"/>
      <c r="CC56" s="763"/>
      <c r="CD56" s="763"/>
      <c r="CE56" s="763"/>
      <c r="CF56" s="763"/>
      <c r="CG56" s="763"/>
      <c r="CH56" s="763"/>
    </row>
    <row r="57" spans="1:86" s="24" customFormat="1" ht="13.5" customHeight="1" x14ac:dyDescent="0.2">
      <c r="A57" s="114" t="s">
        <v>131</v>
      </c>
      <c r="B57" s="813" t="s">
        <v>445</v>
      </c>
      <c r="C57" s="746"/>
      <c r="D57" s="746"/>
      <c r="E57" s="746"/>
      <c r="F57" s="746"/>
      <c r="G57" s="746"/>
      <c r="H57" s="814" t="str">
        <f>IF(ISERROR(VLOOKUP($B57,項目定義!$B:$X,8,FALSE)),"",VLOOKUP($B57,項目定義!$B:$X,8,FALSE))</f>
        <v/>
      </c>
      <c r="I57" s="815"/>
      <c r="J57" s="815"/>
      <c r="K57" s="815"/>
      <c r="L57" s="815"/>
      <c r="M57" s="816"/>
      <c r="N57" s="649" t="e">
        <f>IF($B57="","",VLOOKUP($B57,項目定義!$B:$X,11,FALSE))</f>
        <v>#N/A</v>
      </c>
      <c r="O57" s="644"/>
      <c r="P57" s="644"/>
      <c r="Q57" s="645"/>
      <c r="R57" s="817" t="str">
        <f>IF($H57="","",VLOOKUP($B57,項目定義!$B:$X,5,FALSE))</f>
        <v/>
      </c>
      <c r="S57" s="818"/>
      <c r="T57" s="827" t="str">
        <f>IF($H57="","",VLOOKUP($B57,項目定義!$B:$X,12,FALSE))</f>
        <v/>
      </c>
      <c r="U57" s="642"/>
      <c r="V57" s="643" t="str">
        <f>IF($H57="","",VLOOKUP($B57,項目定義!$B:$X,13,FALSE))</f>
        <v/>
      </c>
      <c r="W57" s="644"/>
      <c r="X57" s="645"/>
      <c r="Y57" s="643" t="str">
        <f>IF($H57="","",VLOOKUP($B57,項目定義!$B:$X,6,FALSE))</f>
        <v/>
      </c>
      <c r="Z57" s="644"/>
      <c r="AA57" s="645"/>
      <c r="AB57" s="643" t="str">
        <f>IF($H57="","",VLOOKUP($B57,項目定義!$B:$X,14,FALSE))</f>
        <v/>
      </c>
      <c r="AC57" s="644"/>
      <c r="AD57" s="645"/>
      <c r="AE57" s="643" t="str">
        <f>IF($H57="","",VLOOKUP($B57,項目定義!$B:$X,9,FALSE))&amp;""</f>
        <v/>
      </c>
      <c r="AF57" s="644"/>
      <c r="AG57" s="645"/>
      <c r="AH57" s="819" t="str">
        <f>IF($H57="","",VLOOKUP($B57,項目定義!$B:$X,21,FALSE))&amp;""</f>
        <v/>
      </c>
      <c r="AI57" s="821"/>
      <c r="AJ57" s="822"/>
      <c r="AK57" s="648"/>
      <c r="AL57" s="648"/>
      <c r="AM57" s="648"/>
      <c r="AN57" s="823"/>
      <c r="AO57" s="824"/>
      <c r="AP57" s="825"/>
      <c r="AQ57" s="825"/>
      <c r="AR57" s="826"/>
      <c r="AS57" s="96"/>
      <c r="AT57" s="96"/>
      <c r="AU57" s="96"/>
      <c r="AV57" s="96"/>
      <c r="AW57" s="96"/>
      <c r="AX57" s="96"/>
      <c r="AY57" s="96"/>
      <c r="AZ57" s="96"/>
      <c r="BA57" s="96"/>
      <c r="BB57" s="96"/>
      <c r="BC57" s="96"/>
      <c r="BD57" s="96"/>
      <c r="BE57" s="96"/>
      <c r="BF57" s="96"/>
      <c r="BG57" s="96"/>
      <c r="BH57" s="96"/>
      <c r="BI57" s="99"/>
      <c r="BK57" s="763"/>
      <c r="BL57" s="763"/>
      <c r="BM57" s="763"/>
      <c r="BN57" s="763"/>
      <c r="BO57" s="763"/>
      <c r="BP57" s="763"/>
      <c r="BQ57" s="763"/>
      <c r="BR57" s="763"/>
      <c r="BS57" s="763"/>
      <c r="BT57" s="763"/>
      <c r="BU57" s="763"/>
      <c r="BV57" s="763"/>
      <c r="BW57" s="763"/>
      <c r="BX57" s="763"/>
      <c r="BY57" s="763"/>
      <c r="BZ57" s="763"/>
      <c r="CA57" s="763"/>
      <c r="CB57" s="763"/>
      <c r="CC57" s="763"/>
      <c r="CD57" s="763"/>
      <c r="CE57" s="763"/>
      <c r="CF57" s="763"/>
      <c r="CG57" s="763"/>
      <c r="CH57" s="763"/>
    </row>
    <row r="58" spans="1:86" s="24" customFormat="1" ht="13.5" customHeight="1" x14ac:dyDescent="0.2">
      <c r="A58" s="114" t="s">
        <v>132</v>
      </c>
      <c r="B58" s="813" t="s">
        <v>446</v>
      </c>
      <c r="C58" s="746"/>
      <c r="D58" s="746"/>
      <c r="E58" s="746"/>
      <c r="F58" s="746"/>
      <c r="G58" s="746"/>
      <c r="H58" s="814" t="str">
        <f>IF(ISERROR(VLOOKUP($B58,項目定義!$B:$X,8,FALSE)),"",VLOOKUP($B58,項目定義!$B:$X,8,FALSE))</f>
        <v/>
      </c>
      <c r="I58" s="815"/>
      <c r="J58" s="815"/>
      <c r="K58" s="815"/>
      <c r="L58" s="815"/>
      <c r="M58" s="816"/>
      <c r="N58" s="649" t="e">
        <f>IF($B58="","",VLOOKUP($B58,項目定義!$B:$X,11,FALSE))</f>
        <v>#N/A</v>
      </c>
      <c r="O58" s="644"/>
      <c r="P58" s="644"/>
      <c r="Q58" s="645"/>
      <c r="R58" s="817" t="str">
        <f>IF($H58="","",VLOOKUP($B58,項目定義!$B:$X,5,FALSE))</f>
        <v/>
      </c>
      <c r="S58" s="818"/>
      <c r="T58" s="827" t="str">
        <f>IF($H58="","",VLOOKUP($B58,項目定義!$B:$X,12,FALSE))</f>
        <v/>
      </c>
      <c r="U58" s="642"/>
      <c r="V58" s="643" t="str">
        <f>IF($H58="","",VLOOKUP($B58,項目定義!$B:$X,13,FALSE))</f>
        <v/>
      </c>
      <c r="W58" s="644"/>
      <c r="X58" s="645"/>
      <c r="Y58" s="643" t="str">
        <f>IF($H58="","",VLOOKUP($B58,項目定義!$B:$X,6,FALSE))</f>
        <v/>
      </c>
      <c r="Z58" s="644"/>
      <c r="AA58" s="645"/>
      <c r="AB58" s="643" t="str">
        <f>IF($H58="","",VLOOKUP($B58,項目定義!$B:$X,14,FALSE))</f>
        <v/>
      </c>
      <c r="AC58" s="644"/>
      <c r="AD58" s="645"/>
      <c r="AE58" s="643" t="str">
        <f>IF($H58="","",VLOOKUP($B58,項目定義!$B:$X,9,FALSE))&amp;""</f>
        <v/>
      </c>
      <c r="AF58" s="644"/>
      <c r="AG58" s="645"/>
      <c r="AH58" s="819" t="str">
        <f>IF($H58="","",VLOOKUP($B58,項目定義!$B:$X,21,FALSE))&amp;""</f>
        <v/>
      </c>
      <c r="AI58" s="821"/>
      <c r="AJ58" s="822"/>
      <c r="AK58" s="648"/>
      <c r="AL58" s="648"/>
      <c r="AM58" s="648"/>
      <c r="AN58" s="823"/>
      <c r="AO58" s="824"/>
      <c r="AP58" s="825"/>
      <c r="AQ58" s="825"/>
      <c r="AR58" s="826"/>
      <c r="AS58" s="96"/>
      <c r="AT58" s="96"/>
      <c r="AU58" s="96"/>
      <c r="AV58" s="96"/>
      <c r="AW58" s="96"/>
      <c r="AX58" s="96"/>
      <c r="AY58" s="96"/>
      <c r="AZ58" s="96"/>
      <c r="BA58" s="96"/>
      <c r="BB58" s="96"/>
      <c r="BC58" s="96"/>
      <c r="BD58" s="96"/>
      <c r="BE58" s="96"/>
      <c r="BF58" s="96"/>
      <c r="BG58" s="96"/>
      <c r="BH58" s="96"/>
      <c r="BI58" s="99"/>
      <c r="BK58" s="763"/>
      <c r="BL58" s="763"/>
      <c r="BM58" s="763"/>
      <c r="BN58" s="763"/>
      <c r="BO58" s="763"/>
      <c r="BP58" s="763"/>
      <c r="BQ58" s="763"/>
      <c r="BR58" s="763"/>
      <c r="BS58" s="763"/>
      <c r="BT58" s="763"/>
      <c r="BU58" s="763"/>
      <c r="BV58" s="763"/>
      <c r="BW58" s="763"/>
      <c r="BX58" s="763"/>
      <c r="BY58" s="763"/>
      <c r="BZ58" s="763"/>
      <c r="CA58" s="763"/>
      <c r="CB58" s="763"/>
      <c r="CC58" s="763"/>
      <c r="CD58" s="763"/>
      <c r="CE58" s="763"/>
      <c r="CF58" s="763"/>
      <c r="CG58" s="763"/>
      <c r="CH58" s="763"/>
    </row>
    <row r="59" spans="1:86" s="24" customFormat="1" ht="13.5" customHeight="1" x14ac:dyDescent="0.2">
      <c r="A59" s="114" t="s">
        <v>133</v>
      </c>
      <c r="B59" s="813" t="s">
        <v>447</v>
      </c>
      <c r="C59" s="746"/>
      <c r="D59" s="746"/>
      <c r="E59" s="746"/>
      <c r="F59" s="746"/>
      <c r="G59" s="746"/>
      <c r="H59" s="814" t="str">
        <f>IF(ISERROR(VLOOKUP($B59,項目定義!$B:$X,8,FALSE)),"",VLOOKUP($B59,項目定義!$B:$X,8,FALSE))</f>
        <v/>
      </c>
      <c r="I59" s="815"/>
      <c r="J59" s="815"/>
      <c r="K59" s="815"/>
      <c r="L59" s="815"/>
      <c r="M59" s="816"/>
      <c r="N59" s="649" t="e">
        <f>IF($B59="","",VLOOKUP($B59,項目定義!$B:$X,11,FALSE))</f>
        <v>#N/A</v>
      </c>
      <c r="O59" s="644"/>
      <c r="P59" s="644"/>
      <c r="Q59" s="645"/>
      <c r="R59" s="817" t="str">
        <f>IF($H59="","",VLOOKUP($B59,項目定義!$B:$X,5,FALSE))</f>
        <v/>
      </c>
      <c r="S59" s="818"/>
      <c r="T59" s="827" t="str">
        <f>IF($H59="","",VLOOKUP($B59,項目定義!$B:$X,12,FALSE))</f>
        <v/>
      </c>
      <c r="U59" s="642"/>
      <c r="V59" s="643" t="str">
        <f>IF($H59="","",VLOOKUP($B59,項目定義!$B:$X,13,FALSE))</f>
        <v/>
      </c>
      <c r="W59" s="644"/>
      <c r="X59" s="645"/>
      <c r="Y59" s="643" t="str">
        <f>IF($H59="","",VLOOKUP($B59,項目定義!$B:$X,6,FALSE))</f>
        <v/>
      </c>
      <c r="Z59" s="644"/>
      <c r="AA59" s="645"/>
      <c r="AB59" s="643" t="str">
        <f>IF($H59="","",VLOOKUP($B59,項目定義!$B:$X,14,FALSE))</f>
        <v/>
      </c>
      <c r="AC59" s="644"/>
      <c r="AD59" s="645"/>
      <c r="AE59" s="643" t="str">
        <f>IF($H59="","",VLOOKUP($B59,項目定義!$B:$X,9,FALSE))&amp;""</f>
        <v/>
      </c>
      <c r="AF59" s="644"/>
      <c r="AG59" s="645"/>
      <c r="AH59" s="819" t="str">
        <f>IF($H59="","",VLOOKUP($B59,項目定義!$B:$X,21,FALSE))&amp;""</f>
        <v/>
      </c>
      <c r="AI59" s="821"/>
      <c r="AJ59" s="822"/>
      <c r="AK59" s="648"/>
      <c r="AL59" s="648"/>
      <c r="AM59" s="648"/>
      <c r="AN59" s="823"/>
      <c r="AO59" s="824"/>
      <c r="AP59" s="825"/>
      <c r="AQ59" s="825"/>
      <c r="AR59" s="826"/>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813" t="s">
        <v>515</v>
      </c>
      <c r="C60" s="746"/>
      <c r="D60" s="746"/>
      <c r="E60" s="746"/>
      <c r="F60" s="746"/>
      <c r="G60" s="746"/>
      <c r="H60" s="814" t="str">
        <f>IF(ISERROR(VLOOKUP($B60,項目定義!$B:$X,8,FALSE)),"",VLOOKUP($B60,項目定義!$B:$X,8,FALSE))</f>
        <v/>
      </c>
      <c r="I60" s="815"/>
      <c r="J60" s="815"/>
      <c r="K60" s="815"/>
      <c r="L60" s="815"/>
      <c r="M60" s="816"/>
      <c r="N60" s="649" t="e">
        <f>IF($B60="","",VLOOKUP($B60,項目定義!$B:$X,11,FALSE))</f>
        <v>#N/A</v>
      </c>
      <c r="O60" s="644"/>
      <c r="P60" s="644"/>
      <c r="Q60" s="645"/>
      <c r="R60" s="817" t="str">
        <f>IF($H60="","",VLOOKUP($B60,項目定義!$B:$X,5,FALSE))</f>
        <v/>
      </c>
      <c r="S60" s="818"/>
      <c r="T60" s="827" t="str">
        <f>IF($H60="","",VLOOKUP($B60,項目定義!$B:$X,12,FALSE))</f>
        <v/>
      </c>
      <c r="U60" s="642"/>
      <c r="V60" s="643" t="str">
        <f>IF($H60="","",VLOOKUP($B60,項目定義!$B:$X,13,FALSE))</f>
        <v/>
      </c>
      <c r="W60" s="644"/>
      <c r="X60" s="645"/>
      <c r="Y60" s="643" t="str">
        <f>IF($H60="","",VLOOKUP($B60,項目定義!$B:$X,6,FALSE))</f>
        <v/>
      </c>
      <c r="Z60" s="644"/>
      <c r="AA60" s="645"/>
      <c r="AB60" s="643" t="str">
        <f>IF($H60="","",VLOOKUP($B60,項目定義!$B:$X,14,FALSE))</f>
        <v/>
      </c>
      <c r="AC60" s="644"/>
      <c r="AD60" s="645"/>
      <c r="AE60" s="643" t="str">
        <f>IF($H60="","",VLOOKUP($B60,項目定義!$B:$X,9,FALSE))&amp;""</f>
        <v/>
      </c>
      <c r="AF60" s="644"/>
      <c r="AG60" s="645"/>
      <c r="AH60" s="819" t="str">
        <f>IF($H60="","",VLOOKUP($B60,項目定義!$B:$X,21,FALSE))&amp;""</f>
        <v/>
      </c>
      <c r="AI60" s="821"/>
      <c r="AJ60" s="822"/>
      <c r="AK60" s="648"/>
      <c r="AL60" s="648"/>
      <c r="AM60" s="648"/>
      <c r="AN60" s="823"/>
      <c r="AO60" s="824" t="s">
        <v>455</v>
      </c>
      <c r="AP60" s="825"/>
      <c r="AQ60" s="825"/>
      <c r="AR60" s="826"/>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813"/>
      <c r="C61" s="746"/>
      <c r="D61" s="746"/>
      <c r="E61" s="746"/>
      <c r="F61" s="746"/>
      <c r="G61" s="746"/>
      <c r="H61" s="814" t="str">
        <f>IF(ISERROR(VLOOKUP($B61,項目定義!$B:$X,8,FALSE)),"",VLOOKUP($B61,項目定義!$B:$X,8,FALSE))</f>
        <v/>
      </c>
      <c r="I61" s="815"/>
      <c r="J61" s="815"/>
      <c r="K61" s="815"/>
      <c r="L61" s="815"/>
      <c r="M61" s="816"/>
      <c r="N61" s="649" t="str">
        <f>IF($B61="","",VLOOKUP($B61,項目定義!$B:$X,11,FALSE))</f>
        <v/>
      </c>
      <c r="O61" s="644"/>
      <c r="P61" s="644"/>
      <c r="Q61" s="645"/>
      <c r="R61" s="817" t="str">
        <f>IF($H61="","",VLOOKUP($B61,項目定義!$B:$X,5,FALSE))</f>
        <v/>
      </c>
      <c r="S61" s="818"/>
      <c r="T61" s="827" t="str">
        <f>IF($H61="","",VLOOKUP($B61,項目定義!$B:$X,12,FALSE))</f>
        <v/>
      </c>
      <c r="U61" s="642"/>
      <c r="V61" s="643" t="str">
        <f>IF($H61="","",VLOOKUP($B61,項目定義!$B:$X,13,FALSE))</f>
        <v/>
      </c>
      <c r="W61" s="644"/>
      <c r="X61" s="645"/>
      <c r="Y61" s="643" t="str">
        <f>IF($H61="","",VLOOKUP($B61,項目定義!$B:$X,6,FALSE))</f>
        <v/>
      </c>
      <c r="Z61" s="644"/>
      <c r="AA61" s="645"/>
      <c r="AB61" s="643" t="str">
        <f>IF($H61="","",VLOOKUP($B61,項目定義!$B:$X,14,FALSE))</f>
        <v/>
      </c>
      <c r="AC61" s="644"/>
      <c r="AD61" s="645"/>
      <c r="AE61" s="643" t="str">
        <f>IF($H61="","",VLOOKUP($B61,項目定義!$B:$X,9,FALSE))&amp;""</f>
        <v/>
      </c>
      <c r="AF61" s="644"/>
      <c r="AG61" s="645"/>
      <c r="AH61" s="819" t="str">
        <f>IF($H61="","",VLOOKUP($B61,項目定義!$B:$X,21,FALSE))&amp;""</f>
        <v/>
      </c>
      <c r="AI61" s="821"/>
      <c r="AJ61" s="822"/>
      <c r="AK61" s="648"/>
      <c r="AL61" s="648"/>
      <c r="AM61" s="648"/>
      <c r="AN61" s="823"/>
      <c r="AO61" s="824"/>
      <c r="AP61" s="825"/>
      <c r="AQ61" s="825"/>
      <c r="AR61" s="826"/>
      <c r="AS61" s="96"/>
      <c r="AT61" s="96"/>
      <c r="AU61" s="96"/>
      <c r="AV61" s="96"/>
      <c r="AW61" s="96"/>
      <c r="AX61" s="96"/>
      <c r="AY61" s="96"/>
      <c r="AZ61" s="96"/>
      <c r="BA61" s="96"/>
      <c r="BB61" s="96"/>
      <c r="BC61" s="96"/>
      <c r="BD61" s="96"/>
      <c r="BE61" s="96"/>
      <c r="BF61" s="96"/>
      <c r="BG61" s="96"/>
      <c r="BH61" s="96"/>
      <c r="BI61" s="99"/>
      <c r="BK61" s="763" t="s">
        <v>303</v>
      </c>
      <c r="BL61" s="764"/>
      <c r="BM61" s="764"/>
      <c r="BN61" s="764"/>
      <c r="BO61" s="764"/>
      <c r="BP61" s="764"/>
      <c r="BQ61" s="764"/>
      <c r="BR61" s="764"/>
      <c r="BS61" s="764"/>
      <c r="BT61" s="764"/>
      <c r="BU61" s="764"/>
      <c r="BV61" s="764"/>
      <c r="BW61" s="764"/>
      <c r="BX61" s="764"/>
      <c r="BY61" s="764"/>
      <c r="BZ61" s="764"/>
      <c r="CA61" s="764"/>
      <c r="CB61" s="764"/>
      <c r="CC61" s="764"/>
      <c r="CD61" s="764"/>
      <c r="CE61" s="764"/>
      <c r="CF61" s="764"/>
      <c r="CG61" s="764"/>
      <c r="CH61" s="764"/>
    </row>
    <row r="62" spans="1:86" s="24" customFormat="1" ht="13.5" customHeight="1" x14ac:dyDescent="0.2">
      <c r="A62" s="114"/>
      <c r="B62" s="813"/>
      <c r="C62" s="746"/>
      <c r="D62" s="746"/>
      <c r="E62" s="746"/>
      <c r="F62" s="746"/>
      <c r="G62" s="746"/>
      <c r="H62" s="814" t="str">
        <f>IF(ISERROR(VLOOKUP($B62,項目定義!$B:$X,8,FALSE)),"",VLOOKUP($B62,項目定義!$B:$X,8,FALSE))</f>
        <v/>
      </c>
      <c r="I62" s="815"/>
      <c r="J62" s="815"/>
      <c r="K62" s="815"/>
      <c r="L62" s="815"/>
      <c r="M62" s="816"/>
      <c r="N62" s="649" t="str">
        <f>IF($B62="","",VLOOKUP($B62,項目定義!$B:$X,11,FALSE))</f>
        <v/>
      </c>
      <c r="O62" s="644"/>
      <c r="P62" s="644"/>
      <c r="Q62" s="645"/>
      <c r="R62" s="817" t="str">
        <f>IF($H62="","",VLOOKUP($B62,項目定義!$B:$X,5,FALSE))</f>
        <v/>
      </c>
      <c r="S62" s="818"/>
      <c r="T62" s="827" t="str">
        <f>IF($H62="","",VLOOKUP($B62,項目定義!$B:$X,12,FALSE))</f>
        <v/>
      </c>
      <c r="U62" s="642"/>
      <c r="V62" s="643" t="str">
        <f>IF($H62="","",VLOOKUP($B62,項目定義!$B:$X,13,FALSE))</f>
        <v/>
      </c>
      <c r="W62" s="644"/>
      <c r="X62" s="645"/>
      <c r="Y62" s="643" t="str">
        <f>IF($H62="","",VLOOKUP($B62,項目定義!$B:$X,6,FALSE))</f>
        <v/>
      </c>
      <c r="Z62" s="644"/>
      <c r="AA62" s="645"/>
      <c r="AB62" s="643" t="str">
        <f>IF($H62="","",VLOOKUP($B62,項目定義!$B:$X,14,FALSE))</f>
        <v/>
      </c>
      <c r="AC62" s="644"/>
      <c r="AD62" s="645"/>
      <c r="AE62" s="643" t="str">
        <f>IF($H62="","",VLOOKUP($B62,項目定義!$B:$X,9,FALSE))&amp;""</f>
        <v/>
      </c>
      <c r="AF62" s="644"/>
      <c r="AG62" s="645"/>
      <c r="AH62" s="819" t="str">
        <f>IF($H62="","",VLOOKUP($B62,項目定義!$B:$X,21,FALSE))&amp;""</f>
        <v/>
      </c>
      <c r="AI62" s="821"/>
      <c r="AJ62" s="822"/>
      <c r="AK62" s="648"/>
      <c r="AL62" s="648"/>
      <c r="AM62" s="648"/>
      <c r="AN62" s="823"/>
      <c r="AO62" s="824"/>
      <c r="AP62" s="825"/>
      <c r="AQ62" s="825"/>
      <c r="AR62" s="826"/>
      <c r="AS62" s="96"/>
      <c r="AT62" s="96"/>
      <c r="AU62" s="96"/>
      <c r="AV62" s="96"/>
      <c r="AW62" s="96"/>
      <c r="AX62" s="96"/>
      <c r="AY62" s="96"/>
      <c r="AZ62" s="96"/>
      <c r="BA62" s="96"/>
      <c r="BB62" s="96"/>
      <c r="BC62" s="96"/>
      <c r="BD62" s="96"/>
      <c r="BE62" s="96"/>
      <c r="BF62" s="96"/>
      <c r="BG62" s="96"/>
      <c r="BH62" s="96"/>
      <c r="BI62" s="99"/>
      <c r="BK62" s="764"/>
      <c r="BL62" s="764"/>
      <c r="BM62" s="764"/>
      <c r="BN62" s="764"/>
      <c r="BO62" s="764"/>
      <c r="BP62" s="764"/>
      <c r="BQ62" s="764"/>
      <c r="BR62" s="764"/>
      <c r="BS62" s="764"/>
      <c r="BT62" s="764"/>
      <c r="BU62" s="764"/>
      <c r="BV62" s="764"/>
      <c r="BW62" s="764"/>
      <c r="BX62" s="764"/>
      <c r="BY62" s="764"/>
      <c r="BZ62" s="764"/>
      <c r="CA62" s="764"/>
      <c r="CB62" s="764"/>
      <c r="CC62" s="764"/>
      <c r="CD62" s="764"/>
      <c r="CE62" s="764"/>
      <c r="CF62" s="764"/>
      <c r="CG62" s="764"/>
      <c r="CH62" s="764"/>
    </row>
    <row r="63" spans="1:86" s="24" customFormat="1" ht="13.5" customHeight="1" x14ac:dyDescent="0.2">
      <c r="A63" s="114"/>
      <c r="B63" s="813"/>
      <c r="C63" s="746"/>
      <c r="D63" s="746"/>
      <c r="E63" s="746"/>
      <c r="F63" s="746"/>
      <c r="G63" s="746"/>
      <c r="H63" s="814" t="str">
        <f>IF(ISERROR(VLOOKUP($B63,項目定義!$B:$X,8,FALSE)),"",VLOOKUP($B63,項目定義!$B:$X,8,FALSE))</f>
        <v/>
      </c>
      <c r="I63" s="815"/>
      <c r="J63" s="815"/>
      <c r="K63" s="815"/>
      <c r="L63" s="815"/>
      <c r="M63" s="816"/>
      <c r="N63" s="649" t="str">
        <f>IF($B63="","",VLOOKUP($B63,項目定義!$B:$X,11,FALSE))</f>
        <v/>
      </c>
      <c r="O63" s="644"/>
      <c r="P63" s="644"/>
      <c r="Q63" s="645"/>
      <c r="R63" s="817" t="str">
        <f>IF($H63="","",VLOOKUP($B63,項目定義!$B:$X,5,FALSE))</f>
        <v/>
      </c>
      <c r="S63" s="818"/>
      <c r="T63" s="827" t="str">
        <f>IF($H63="","",VLOOKUP($B63,項目定義!$B:$X,12,FALSE))</f>
        <v/>
      </c>
      <c r="U63" s="642"/>
      <c r="V63" s="643" t="str">
        <f>IF($H63="","",VLOOKUP($B63,項目定義!$B:$X,13,FALSE))</f>
        <v/>
      </c>
      <c r="W63" s="644"/>
      <c r="X63" s="645"/>
      <c r="Y63" s="643" t="str">
        <f>IF($H63="","",VLOOKUP($B63,項目定義!$B:$X,6,FALSE))</f>
        <v/>
      </c>
      <c r="Z63" s="644"/>
      <c r="AA63" s="645"/>
      <c r="AB63" s="643" t="str">
        <f>IF($H63="","",VLOOKUP($B63,項目定義!$B:$X,14,FALSE))</f>
        <v/>
      </c>
      <c r="AC63" s="644"/>
      <c r="AD63" s="645"/>
      <c r="AE63" s="643" t="str">
        <f>IF($H63="","",VLOOKUP($B63,項目定義!$B:$X,9,FALSE))&amp;""</f>
        <v/>
      </c>
      <c r="AF63" s="644"/>
      <c r="AG63" s="645"/>
      <c r="AH63" s="819" t="str">
        <f>IF($H63="","",VLOOKUP($B63,項目定義!$B:$X,21,FALSE))&amp;""</f>
        <v/>
      </c>
      <c r="AI63" s="821"/>
      <c r="AJ63" s="822"/>
      <c r="AK63" s="648"/>
      <c r="AL63" s="648"/>
      <c r="AM63" s="648"/>
      <c r="AN63" s="823"/>
      <c r="AO63" s="824"/>
      <c r="AP63" s="825"/>
      <c r="AQ63" s="825"/>
      <c r="AR63" s="826"/>
      <c r="AS63" s="96"/>
      <c r="AT63" s="96"/>
      <c r="AU63" s="96"/>
      <c r="AV63" s="96"/>
      <c r="AW63" s="96"/>
      <c r="AX63" s="96"/>
      <c r="AY63" s="96"/>
      <c r="AZ63" s="96"/>
      <c r="BA63" s="96"/>
      <c r="BB63" s="96"/>
      <c r="BC63" s="96"/>
      <c r="BD63" s="96"/>
      <c r="BE63" s="96"/>
      <c r="BF63" s="96"/>
      <c r="BG63" s="96"/>
      <c r="BH63" s="96"/>
      <c r="BI63" s="99"/>
      <c r="BK63" s="764"/>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114"/>
      <c r="B64" s="813"/>
      <c r="C64" s="746"/>
      <c r="D64" s="746"/>
      <c r="E64" s="746"/>
      <c r="F64" s="746"/>
      <c r="G64" s="746"/>
      <c r="H64" s="814" t="str">
        <f>IF(ISERROR(VLOOKUP($B64,項目定義!$B:$X,8,FALSE)),"",VLOOKUP($B64,項目定義!$B:$X,8,FALSE))</f>
        <v/>
      </c>
      <c r="I64" s="815"/>
      <c r="J64" s="815"/>
      <c r="K64" s="815"/>
      <c r="L64" s="815"/>
      <c r="M64" s="816"/>
      <c r="N64" s="649" t="str">
        <f>IF($B64="","",VLOOKUP($B64,項目定義!$B:$X,11,FALSE))</f>
        <v/>
      </c>
      <c r="O64" s="644"/>
      <c r="P64" s="644"/>
      <c r="Q64" s="645"/>
      <c r="R64" s="817" t="str">
        <f>IF($H64="","",VLOOKUP($B64,項目定義!$B:$X,5,FALSE))</f>
        <v/>
      </c>
      <c r="S64" s="818"/>
      <c r="T64" s="827" t="str">
        <f>IF($H64="","",VLOOKUP($B64,項目定義!$B:$X,12,FALSE))</f>
        <v/>
      </c>
      <c r="U64" s="642"/>
      <c r="V64" s="643" t="str">
        <f>IF($H64="","",VLOOKUP($B64,項目定義!$B:$X,13,FALSE))</f>
        <v/>
      </c>
      <c r="W64" s="644"/>
      <c r="X64" s="645"/>
      <c r="Y64" s="643" t="str">
        <f>IF($H64="","",VLOOKUP($B64,項目定義!$B:$X,6,FALSE))</f>
        <v/>
      </c>
      <c r="Z64" s="644"/>
      <c r="AA64" s="645"/>
      <c r="AB64" s="643" t="str">
        <f>IF($H64="","",VLOOKUP($B64,項目定義!$B:$X,14,FALSE))</f>
        <v/>
      </c>
      <c r="AC64" s="644"/>
      <c r="AD64" s="645"/>
      <c r="AE64" s="643" t="str">
        <f>IF($H64="","",VLOOKUP($B64,項目定義!$B:$X,9,FALSE))&amp;""</f>
        <v/>
      </c>
      <c r="AF64" s="644"/>
      <c r="AG64" s="645"/>
      <c r="AH64" s="819" t="str">
        <f>IF($H64="","",VLOOKUP($B64,項目定義!$B:$X,21,FALSE))&amp;""</f>
        <v/>
      </c>
      <c r="AI64" s="821"/>
      <c r="AJ64" s="822"/>
      <c r="AK64" s="648"/>
      <c r="AL64" s="648"/>
      <c r="AM64" s="648"/>
      <c r="AN64" s="823"/>
      <c r="AO64" s="824"/>
      <c r="AP64" s="825"/>
      <c r="AQ64" s="825"/>
      <c r="AR64" s="826"/>
      <c r="AS64" s="96"/>
      <c r="AT64" s="96"/>
      <c r="AU64" s="96"/>
      <c r="AV64" s="96"/>
      <c r="AW64" s="96"/>
      <c r="AX64" s="96"/>
      <c r="AY64" s="96"/>
      <c r="AZ64" s="96"/>
      <c r="BA64" s="96"/>
      <c r="BB64" s="96"/>
      <c r="BC64" s="96"/>
      <c r="BD64" s="96"/>
      <c r="BE64" s="96"/>
      <c r="BF64" s="96"/>
      <c r="BG64" s="96"/>
      <c r="BH64" s="96"/>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86" s="24" customFormat="1" ht="13.5" customHeight="1" x14ac:dyDescent="0.2">
      <c r="A65" s="114"/>
      <c r="B65" s="813"/>
      <c r="C65" s="746"/>
      <c r="D65" s="746"/>
      <c r="E65" s="746"/>
      <c r="F65" s="746"/>
      <c r="G65" s="746"/>
      <c r="H65" s="814" t="str">
        <f>IF(ISERROR(VLOOKUP($B65,項目定義!$B:$X,8,FALSE)),"",VLOOKUP($B65,項目定義!$B:$X,8,FALSE))</f>
        <v/>
      </c>
      <c r="I65" s="815"/>
      <c r="J65" s="815"/>
      <c r="K65" s="815"/>
      <c r="L65" s="815"/>
      <c r="M65" s="816"/>
      <c r="N65" s="649" t="str">
        <f>IF($B65="","",VLOOKUP($B65,項目定義!$B:$X,11,FALSE))</f>
        <v/>
      </c>
      <c r="O65" s="644"/>
      <c r="P65" s="644"/>
      <c r="Q65" s="645"/>
      <c r="R65" s="817" t="str">
        <f>IF($H65="","",VLOOKUP($B65,項目定義!$B:$X,5,FALSE))</f>
        <v/>
      </c>
      <c r="S65" s="818"/>
      <c r="T65" s="827" t="str">
        <f>IF($H65="","",VLOOKUP($B65,項目定義!$B:$X,12,FALSE))</f>
        <v/>
      </c>
      <c r="U65" s="642"/>
      <c r="V65" s="643" t="str">
        <f>IF($H65="","",VLOOKUP($B65,項目定義!$B:$X,13,FALSE))</f>
        <v/>
      </c>
      <c r="W65" s="644"/>
      <c r="X65" s="645"/>
      <c r="Y65" s="643" t="str">
        <f>IF($H65="","",VLOOKUP($B65,項目定義!$B:$X,6,FALSE))</f>
        <v/>
      </c>
      <c r="Z65" s="644"/>
      <c r="AA65" s="645"/>
      <c r="AB65" s="643" t="str">
        <f>IF($H65="","",VLOOKUP($B65,項目定義!$B:$X,14,FALSE))</f>
        <v/>
      </c>
      <c r="AC65" s="644"/>
      <c r="AD65" s="645"/>
      <c r="AE65" s="643" t="str">
        <f>IF($H65="","",VLOOKUP($B65,項目定義!$B:$X,9,FALSE))&amp;""</f>
        <v/>
      </c>
      <c r="AF65" s="644"/>
      <c r="AG65" s="645"/>
      <c r="AH65" s="819" t="str">
        <f>IF($H65="","",VLOOKUP($B65,項目定義!$B:$X,21,FALSE))&amp;""</f>
        <v/>
      </c>
      <c r="AI65" s="821"/>
      <c r="AJ65" s="822"/>
      <c r="AK65" s="648"/>
      <c r="AL65" s="648"/>
      <c r="AM65" s="648"/>
      <c r="AN65" s="823"/>
      <c r="AO65" s="824"/>
      <c r="AP65" s="825"/>
      <c r="AQ65" s="825"/>
      <c r="AR65" s="826"/>
      <c r="AS65" s="96"/>
      <c r="AT65" s="96"/>
      <c r="AU65" s="96"/>
      <c r="AV65" s="96"/>
      <c r="AW65" s="96"/>
      <c r="AX65" s="96"/>
      <c r="AY65" s="96"/>
      <c r="AZ65" s="96"/>
      <c r="BA65" s="96"/>
      <c r="BB65" s="96"/>
      <c r="BC65" s="96"/>
      <c r="BD65" s="96"/>
      <c r="BE65" s="96"/>
      <c r="BF65" s="96"/>
      <c r="BG65" s="96"/>
      <c r="BH65" s="96"/>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86" s="24" customFormat="1" ht="13.5" customHeight="1" x14ac:dyDescent="0.2">
      <c r="A66" s="114"/>
      <c r="B66" s="813"/>
      <c r="C66" s="746"/>
      <c r="D66" s="746"/>
      <c r="E66" s="746"/>
      <c r="F66" s="746"/>
      <c r="G66" s="746"/>
      <c r="H66" s="814" t="str">
        <f>IF(ISERROR(VLOOKUP($B66,項目定義!$B:$X,8,FALSE)),"",VLOOKUP($B66,項目定義!$B:$X,8,FALSE))</f>
        <v/>
      </c>
      <c r="I66" s="815"/>
      <c r="J66" s="815"/>
      <c r="K66" s="815"/>
      <c r="L66" s="815"/>
      <c r="M66" s="816"/>
      <c r="N66" s="649" t="str">
        <f>IF($B66="","",VLOOKUP($B66,項目定義!$B:$X,11,FALSE))</f>
        <v/>
      </c>
      <c r="O66" s="644"/>
      <c r="P66" s="644"/>
      <c r="Q66" s="645"/>
      <c r="R66" s="817" t="str">
        <f>IF($H66="","",VLOOKUP($B66,項目定義!$B:$X,5,FALSE))</f>
        <v/>
      </c>
      <c r="S66" s="818"/>
      <c r="T66" s="827" t="str">
        <f>IF($H66="","",VLOOKUP($B66,項目定義!$B:$X,12,FALSE))</f>
        <v/>
      </c>
      <c r="U66" s="642"/>
      <c r="V66" s="643" t="str">
        <f>IF($H66="","",VLOOKUP($B66,項目定義!$B:$X,13,FALSE))</f>
        <v/>
      </c>
      <c r="W66" s="644"/>
      <c r="X66" s="645"/>
      <c r="Y66" s="643" t="str">
        <f>IF($H66="","",VLOOKUP($B66,項目定義!$B:$X,6,FALSE))</f>
        <v/>
      </c>
      <c r="Z66" s="644"/>
      <c r="AA66" s="645"/>
      <c r="AB66" s="643" t="str">
        <f>IF($H66="","",VLOOKUP($B66,項目定義!$B:$X,14,FALSE))</f>
        <v/>
      </c>
      <c r="AC66" s="644"/>
      <c r="AD66" s="645"/>
      <c r="AE66" s="643" t="str">
        <f>IF($H66="","",VLOOKUP($B66,項目定義!$B:$X,9,FALSE))&amp;""</f>
        <v/>
      </c>
      <c r="AF66" s="644"/>
      <c r="AG66" s="645"/>
      <c r="AH66" s="819" t="str">
        <f>IF($H66="","",VLOOKUP($B66,項目定義!$B:$X,21,FALSE))&amp;""</f>
        <v/>
      </c>
      <c r="AI66" s="821"/>
      <c r="AJ66" s="822"/>
      <c r="AK66" s="648"/>
      <c r="AL66" s="648"/>
      <c r="AM66" s="648"/>
      <c r="AN66" s="823"/>
      <c r="AO66" s="824"/>
      <c r="AP66" s="825"/>
      <c r="AQ66" s="825"/>
      <c r="AR66" s="826"/>
      <c r="AS66" s="96"/>
      <c r="AT66" s="96"/>
      <c r="AU66" s="96"/>
      <c r="AV66" s="96"/>
      <c r="AW66" s="96"/>
      <c r="AX66" s="96"/>
      <c r="AY66" s="96"/>
      <c r="AZ66" s="96"/>
      <c r="BA66" s="96"/>
      <c r="BB66" s="96"/>
      <c r="BC66" s="96"/>
      <c r="BD66" s="96"/>
      <c r="BE66" s="96"/>
      <c r="BF66" s="96"/>
      <c r="BG66" s="96"/>
      <c r="BH66" s="96"/>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86" s="24" customFormat="1" ht="13.5" customHeight="1" x14ac:dyDescent="0.2">
      <c r="A67" s="114"/>
      <c r="B67" s="813"/>
      <c r="C67" s="746"/>
      <c r="D67" s="746"/>
      <c r="E67" s="746"/>
      <c r="F67" s="746"/>
      <c r="G67" s="746"/>
      <c r="H67" s="814" t="str">
        <f>IF(ISERROR(VLOOKUP($B67,項目定義!$B:$X,8,FALSE)),"",VLOOKUP($B67,項目定義!$B:$X,8,FALSE))</f>
        <v/>
      </c>
      <c r="I67" s="815"/>
      <c r="J67" s="815"/>
      <c r="K67" s="815"/>
      <c r="L67" s="815"/>
      <c r="M67" s="816"/>
      <c r="N67" s="649" t="str">
        <f>IF($B67="","",VLOOKUP($B67,項目定義!$B:$X,11,FALSE))</f>
        <v/>
      </c>
      <c r="O67" s="644"/>
      <c r="P67" s="644"/>
      <c r="Q67" s="645"/>
      <c r="R67" s="817" t="str">
        <f>IF($H67="","",VLOOKUP($B67,項目定義!$B:$X,5,FALSE))</f>
        <v/>
      </c>
      <c r="S67" s="818"/>
      <c r="T67" s="827" t="str">
        <f>IF($H67="","",VLOOKUP($B67,項目定義!$B:$X,12,FALSE))</f>
        <v/>
      </c>
      <c r="U67" s="642"/>
      <c r="V67" s="643" t="str">
        <f>IF($H67="","",VLOOKUP($B67,項目定義!$B:$X,13,FALSE))</f>
        <v/>
      </c>
      <c r="W67" s="644"/>
      <c r="X67" s="645"/>
      <c r="Y67" s="643" t="str">
        <f>IF($H67="","",VLOOKUP($B67,項目定義!$B:$X,6,FALSE))</f>
        <v/>
      </c>
      <c r="Z67" s="644"/>
      <c r="AA67" s="645"/>
      <c r="AB67" s="643" t="str">
        <f>IF($H67="","",VLOOKUP($B67,項目定義!$B:$X,14,FALSE))</f>
        <v/>
      </c>
      <c r="AC67" s="644"/>
      <c r="AD67" s="645"/>
      <c r="AE67" s="643" t="str">
        <f>IF($H67="","",VLOOKUP($B67,項目定義!$B:$X,9,FALSE))&amp;""</f>
        <v/>
      </c>
      <c r="AF67" s="644"/>
      <c r="AG67" s="645"/>
      <c r="AH67" s="819" t="str">
        <f>IF($H67="","",VLOOKUP($B67,項目定義!$B:$X,21,FALSE))&amp;""</f>
        <v/>
      </c>
      <c r="AI67" s="821"/>
      <c r="AJ67" s="822"/>
      <c r="AK67" s="648"/>
      <c r="AL67" s="648"/>
      <c r="AM67" s="648"/>
      <c r="AN67" s="823"/>
      <c r="AO67" s="824"/>
      <c r="AP67" s="825"/>
      <c r="AQ67" s="825"/>
      <c r="AR67" s="826"/>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50"/>
      <c r="C68" s="651"/>
      <c r="D68" s="651"/>
      <c r="E68" s="651"/>
      <c r="F68" s="651"/>
      <c r="G68" s="651"/>
      <c r="H68" s="835" t="str">
        <f>IF(ISERROR(VLOOKUP($B68,項目定義!$B:$X,8,FALSE)),"",VLOOKUP($B68,項目定義!$B:$X,8,FALSE))</f>
        <v/>
      </c>
      <c r="I68" s="836"/>
      <c r="J68" s="836"/>
      <c r="K68" s="836"/>
      <c r="L68" s="836"/>
      <c r="M68" s="837"/>
      <c r="N68" s="657" t="str">
        <f>IF($B68="","",VLOOKUP($B68,項目定義!$B:$X,11,FALSE))</f>
        <v/>
      </c>
      <c r="O68" s="658"/>
      <c r="P68" s="658"/>
      <c r="Q68" s="838"/>
      <c r="R68" s="839" t="str">
        <f>IF($H68="","",VLOOKUP($B68,項目定義!$B:$X,5,FALSE))</f>
        <v/>
      </c>
      <c r="S68" s="840"/>
      <c r="T68" s="841" t="str">
        <f>IF($H68="","",VLOOKUP($B68,項目定義!$B:$X,12,FALSE))</f>
        <v/>
      </c>
      <c r="U68" s="656"/>
      <c r="V68" s="657" t="str">
        <f>IF($H68="","",VLOOKUP($B68,項目定義!$B:$X,13,FALSE))</f>
        <v/>
      </c>
      <c r="W68" s="658"/>
      <c r="X68" s="659"/>
      <c r="Y68" s="657" t="str">
        <f>IF($H68="","",VLOOKUP($B68,項目定義!$B:$X,6,FALSE))</f>
        <v/>
      </c>
      <c r="Z68" s="658"/>
      <c r="AA68" s="659"/>
      <c r="AB68" s="657" t="str">
        <f>IF($H68="","",VLOOKUP($B68,項目定義!$B:$X,14,FALSE))</f>
        <v/>
      </c>
      <c r="AC68" s="658"/>
      <c r="AD68" s="659"/>
      <c r="AE68" s="657" t="str">
        <f>IF($H68="","",VLOOKUP($B68,項目定義!$B:$X,9,FALSE))&amp;""</f>
        <v/>
      </c>
      <c r="AF68" s="658"/>
      <c r="AG68" s="659"/>
      <c r="AH68" s="828" t="str">
        <f>IF($H68="","",VLOOKUP($B68,項目定義!$B:$X,21,FALSE))&amp;""</f>
        <v/>
      </c>
      <c r="AI68" s="829"/>
      <c r="AJ68" s="830"/>
      <c r="AK68" s="662"/>
      <c r="AL68" s="662"/>
      <c r="AM68" s="662"/>
      <c r="AN68" s="831"/>
      <c r="AO68" s="832"/>
      <c r="AP68" s="833"/>
      <c r="AQ68" s="833"/>
      <c r="AR68" s="834"/>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64"/>
      <c r="BL69" s="764"/>
      <c r="BM69" s="764"/>
      <c r="BN69" s="764"/>
      <c r="BO69" s="764"/>
      <c r="BP69" s="764"/>
      <c r="BQ69" s="764"/>
      <c r="BR69" s="764"/>
      <c r="BS69" s="764"/>
      <c r="BT69" s="764"/>
      <c r="BU69" s="764"/>
      <c r="BV69" s="764"/>
      <c r="BW69" s="764"/>
      <c r="BX69" s="764"/>
      <c r="BY69" s="764"/>
      <c r="BZ69" s="764"/>
      <c r="CA69" s="764"/>
      <c r="CB69" s="764"/>
      <c r="CC69" s="764"/>
      <c r="CD69" s="764"/>
      <c r="CE69" s="764"/>
      <c r="CF69" s="764"/>
      <c r="CG69" s="764"/>
      <c r="CH69" s="764"/>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64"/>
      <c r="BL70" s="764"/>
      <c r="BM70" s="764"/>
      <c r="BN70" s="764"/>
      <c r="BO70" s="764"/>
      <c r="BP70" s="764"/>
      <c r="BQ70" s="764"/>
      <c r="BR70" s="764"/>
      <c r="BS70" s="764"/>
      <c r="BT70" s="764"/>
      <c r="BU70" s="764"/>
      <c r="BV70" s="764"/>
      <c r="BW70" s="764"/>
      <c r="BX70" s="764"/>
      <c r="BY70" s="764"/>
      <c r="BZ70" s="764"/>
      <c r="CA70" s="764"/>
      <c r="CB70" s="764"/>
      <c r="CC70" s="764"/>
      <c r="CD70" s="764"/>
      <c r="CE70" s="764"/>
      <c r="CF70" s="764"/>
      <c r="CG70" s="764"/>
      <c r="CH70" s="764"/>
    </row>
    <row r="71" spans="1:86" s="24" customFormat="1" ht="13.5" customHeight="1" x14ac:dyDescent="0.2">
      <c r="A71" s="70" t="s">
        <v>101</v>
      </c>
      <c r="B71" s="636" t="s">
        <v>292</v>
      </c>
      <c r="C71" s="637"/>
      <c r="D71" s="637"/>
      <c r="E71" s="637"/>
      <c r="F71" s="637"/>
      <c r="G71" s="637"/>
      <c r="H71" s="853" t="s">
        <v>294</v>
      </c>
      <c r="I71" s="854"/>
      <c r="J71" s="854"/>
      <c r="K71" s="854"/>
      <c r="L71" s="854"/>
      <c r="M71" s="854"/>
      <c r="N71" s="854"/>
      <c r="O71" s="854"/>
      <c r="P71" s="855"/>
      <c r="Q71" s="856" t="s">
        <v>457</v>
      </c>
      <c r="R71" s="857"/>
      <c r="S71" s="857"/>
      <c r="T71" s="857"/>
      <c r="U71" s="857"/>
      <c r="V71" s="857"/>
      <c r="W71" s="857"/>
      <c r="X71" s="858"/>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64"/>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row>
    <row r="72" spans="1:86" s="24" customFormat="1" ht="13.5" customHeight="1" x14ac:dyDescent="0.2">
      <c r="A72" s="69" t="s">
        <v>102</v>
      </c>
      <c r="B72" s="813" t="s">
        <v>293</v>
      </c>
      <c r="C72" s="746"/>
      <c r="D72" s="746"/>
      <c r="E72" s="746"/>
      <c r="F72" s="746"/>
      <c r="G72" s="746"/>
      <c r="H72" s="859" t="s">
        <v>295</v>
      </c>
      <c r="I72" s="639"/>
      <c r="J72" s="639"/>
      <c r="K72" s="639"/>
      <c r="L72" s="639"/>
      <c r="M72" s="639"/>
      <c r="N72" s="639"/>
      <c r="O72" s="639"/>
      <c r="P72" s="843"/>
      <c r="Q72" s="844" t="s">
        <v>457</v>
      </c>
      <c r="R72" s="845"/>
      <c r="S72" s="845"/>
      <c r="T72" s="845"/>
      <c r="U72" s="845"/>
      <c r="V72" s="845"/>
      <c r="W72" s="845"/>
      <c r="X72" s="846"/>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row>
    <row r="73" spans="1:86" s="24" customFormat="1" ht="13.5" customHeight="1" x14ac:dyDescent="0.2">
      <c r="A73" s="69" t="s">
        <v>125</v>
      </c>
      <c r="B73" s="813"/>
      <c r="C73" s="746"/>
      <c r="D73" s="746"/>
      <c r="E73" s="746"/>
      <c r="F73" s="746"/>
      <c r="G73" s="746"/>
      <c r="H73" s="842"/>
      <c r="I73" s="639"/>
      <c r="J73" s="639"/>
      <c r="K73" s="639"/>
      <c r="L73" s="639"/>
      <c r="M73" s="639"/>
      <c r="N73" s="639"/>
      <c r="O73" s="639"/>
      <c r="P73" s="843"/>
      <c r="Q73" s="844"/>
      <c r="R73" s="845"/>
      <c r="S73" s="845"/>
      <c r="T73" s="845"/>
      <c r="U73" s="845"/>
      <c r="V73" s="845"/>
      <c r="W73" s="845"/>
      <c r="X73" s="846"/>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row>
    <row r="74" spans="1:86" s="24" customFormat="1" ht="13.5" customHeight="1" x14ac:dyDescent="0.2">
      <c r="A74" s="69" t="s">
        <v>126</v>
      </c>
      <c r="B74" s="813"/>
      <c r="C74" s="746"/>
      <c r="D74" s="746"/>
      <c r="E74" s="746"/>
      <c r="F74" s="746"/>
      <c r="G74" s="746"/>
      <c r="H74" s="842"/>
      <c r="I74" s="639"/>
      <c r="J74" s="639"/>
      <c r="K74" s="639"/>
      <c r="L74" s="639"/>
      <c r="M74" s="639"/>
      <c r="N74" s="639"/>
      <c r="O74" s="639"/>
      <c r="P74" s="843"/>
      <c r="Q74" s="844"/>
      <c r="R74" s="845"/>
      <c r="S74" s="845"/>
      <c r="T74" s="845"/>
      <c r="U74" s="845"/>
      <c r="V74" s="845"/>
      <c r="W74" s="845"/>
      <c r="X74" s="846"/>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row>
    <row r="75" spans="1:86" ht="13.5" customHeight="1" x14ac:dyDescent="0.2">
      <c r="A75" s="69" t="s">
        <v>127</v>
      </c>
      <c r="B75" s="813"/>
      <c r="C75" s="746"/>
      <c r="D75" s="746"/>
      <c r="E75" s="746"/>
      <c r="F75" s="746"/>
      <c r="G75" s="746"/>
      <c r="H75" s="847"/>
      <c r="I75" s="848"/>
      <c r="J75" s="848"/>
      <c r="K75" s="848"/>
      <c r="L75" s="848"/>
      <c r="M75" s="848"/>
      <c r="N75" s="848"/>
      <c r="O75" s="848"/>
      <c r="P75" s="849"/>
      <c r="Q75" s="850"/>
      <c r="R75" s="851"/>
      <c r="S75" s="851"/>
      <c r="T75" s="851"/>
      <c r="U75" s="851"/>
      <c r="V75" s="851"/>
      <c r="W75" s="851"/>
      <c r="X75" s="852"/>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65"/>
      <c r="BL75" s="765"/>
      <c r="BM75" s="765"/>
      <c r="BN75" s="765"/>
      <c r="BO75" s="765"/>
      <c r="BP75" s="765"/>
      <c r="BQ75" s="765"/>
      <c r="BR75" s="765"/>
      <c r="BS75" s="765"/>
      <c r="BT75" s="765"/>
      <c r="BU75" s="765"/>
      <c r="BV75" s="765"/>
      <c r="BW75" s="765"/>
      <c r="BX75" s="765"/>
      <c r="BY75" s="765"/>
      <c r="BZ75" s="765"/>
      <c r="CA75" s="765"/>
      <c r="CB75" s="765"/>
      <c r="CC75" s="765"/>
      <c r="CD75" s="765"/>
      <c r="CE75" s="765"/>
      <c r="CF75" s="765"/>
      <c r="CG75" s="765"/>
      <c r="CH75" s="765"/>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65"/>
      <c r="BL76" s="765"/>
      <c r="BM76" s="765"/>
      <c r="BN76" s="765"/>
      <c r="BO76" s="765"/>
      <c r="BP76" s="765"/>
      <c r="BQ76" s="765"/>
      <c r="BR76" s="765"/>
      <c r="BS76" s="765"/>
      <c r="BT76" s="765"/>
      <c r="BU76" s="765"/>
      <c r="BV76" s="765"/>
      <c r="BW76" s="765"/>
      <c r="BX76" s="765"/>
      <c r="BY76" s="765"/>
      <c r="BZ76" s="765"/>
      <c r="CA76" s="765"/>
      <c r="CB76" s="765"/>
      <c r="CC76" s="765"/>
      <c r="CD76" s="765"/>
      <c r="CE76" s="765"/>
      <c r="CF76" s="765"/>
      <c r="CG76" s="765"/>
      <c r="CH76" s="765"/>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65"/>
      <c r="BL77" s="765"/>
      <c r="BM77" s="765"/>
      <c r="BN77" s="765"/>
      <c r="BO77" s="765"/>
      <c r="BP77" s="765"/>
      <c r="BQ77" s="765"/>
      <c r="BR77" s="765"/>
      <c r="BS77" s="765"/>
      <c r="BT77" s="765"/>
      <c r="BU77" s="765"/>
      <c r="BV77" s="765"/>
      <c r="BW77" s="765"/>
      <c r="BX77" s="765"/>
      <c r="BY77" s="765"/>
      <c r="BZ77" s="765"/>
      <c r="CA77" s="765"/>
      <c r="CB77" s="765"/>
      <c r="CC77" s="765"/>
      <c r="CD77" s="765"/>
      <c r="CE77" s="765"/>
      <c r="CF77" s="765"/>
      <c r="CG77" s="765"/>
      <c r="CH77" s="765"/>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65"/>
      <c r="BL78" s="765"/>
      <c r="BM78" s="765"/>
      <c r="BN78" s="765"/>
      <c r="BO78" s="765"/>
      <c r="BP78" s="765"/>
      <c r="BQ78" s="765"/>
      <c r="BR78" s="765"/>
      <c r="BS78" s="765"/>
      <c r="BT78" s="765"/>
      <c r="BU78" s="765"/>
      <c r="BV78" s="765"/>
      <c r="BW78" s="765"/>
      <c r="BX78" s="765"/>
      <c r="BY78" s="765"/>
      <c r="BZ78" s="765"/>
      <c r="CA78" s="765"/>
      <c r="CB78" s="765"/>
      <c r="CC78" s="765"/>
      <c r="CD78" s="765"/>
      <c r="CE78" s="765"/>
      <c r="CF78" s="765"/>
      <c r="CG78" s="765"/>
      <c r="CH78" s="765"/>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65"/>
      <c r="BL79" s="765"/>
      <c r="BM79" s="765"/>
      <c r="BN79" s="765"/>
      <c r="BO79" s="765"/>
      <c r="BP79" s="765"/>
      <c r="BQ79" s="765"/>
      <c r="BR79" s="765"/>
      <c r="BS79" s="765"/>
      <c r="BT79" s="765"/>
      <c r="BU79" s="765"/>
      <c r="BV79" s="765"/>
      <c r="BW79" s="765"/>
      <c r="BX79" s="765"/>
      <c r="BY79" s="765"/>
      <c r="BZ79" s="765"/>
      <c r="CA79" s="765"/>
      <c r="CB79" s="765"/>
      <c r="CC79" s="765"/>
      <c r="CD79" s="765"/>
      <c r="CE79" s="765"/>
      <c r="CF79" s="765"/>
      <c r="CG79" s="765"/>
      <c r="CH79" s="765"/>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65"/>
      <c r="BL80" s="765"/>
      <c r="BM80" s="765"/>
      <c r="BN80" s="765"/>
      <c r="BO80" s="765"/>
      <c r="BP80" s="765"/>
      <c r="BQ80" s="765"/>
      <c r="BR80" s="765"/>
      <c r="BS80" s="765"/>
      <c r="BT80" s="765"/>
      <c r="BU80" s="765"/>
      <c r="BV80" s="765"/>
      <c r="BW80" s="765"/>
      <c r="BX80" s="765"/>
      <c r="BY80" s="765"/>
      <c r="BZ80" s="765"/>
      <c r="CA80" s="765"/>
      <c r="CB80" s="765"/>
      <c r="CC80" s="765"/>
      <c r="CD80" s="765"/>
      <c r="CE80" s="765"/>
      <c r="CF80" s="765"/>
      <c r="CG80" s="765"/>
      <c r="CH80" s="765"/>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c r="BF1" s="724"/>
      <c r="BG1" s="724"/>
      <c r="BH1" s="724"/>
      <c r="BI1" s="725"/>
      <c r="BJ1" s="3"/>
      <c r="BK1" s="3"/>
      <c r="BL1" s="3"/>
      <c r="BM1" s="3"/>
      <c r="BN1" s="3"/>
      <c r="BO1" s="3"/>
      <c r="BP1" s="3"/>
      <c r="BQ1" s="3"/>
      <c r="BR1" s="3"/>
    </row>
    <row r="2" spans="1:79" s="4" customFormat="1" ht="13.5" customHeight="1" x14ac:dyDescent="0.2">
      <c r="A2" s="602" t="s">
        <v>259</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c r="R3" s="624"/>
      <c r="S3" s="624"/>
      <c r="T3" s="624"/>
      <c r="U3" s="624"/>
      <c r="V3" s="624"/>
      <c r="W3" s="624"/>
      <c r="X3" s="624"/>
      <c r="Y3" s="624"/>
      <c r="Z3" s="624"/>
      <c r="AA3" s="625"/>
      <c r="AB3" s="626" t="s">
        <v>2</v>
      </c>
      <c r="AC3" s="627"/>
      <c r="AD3" s="627"/>
      <c r="AE3" s="627"/>
      <c r="AF3" s="628"/>
      <c r="AG3" s="629"/>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c r="BF3" s="634"/>
      <c r="BG3" s="634"/>
      <c r="BH3" s="634"/>
      <c r="BI3" s="635"/>
      <c r="BJ3" s="3"/>
      <c r="BK3" s="3"/>
      <c r="BL3" s="3"/>
      <c r="BM3" s="3"/>
      <c r="BN3" s="3"/>
      <c r="BO3" s="3"/>
      <c r="BP3" s="3"/>
      <c r="BQ3" s="3"/>
      <c r="BR3" s="3"/>
    </row>
    <row r="4" spans="1:79" s="3" customFormat="1" ht="13.5" customHeight="1" x14ac:dyDescent="0.2">
      <c r="A4" s="74" t="s">
        <v>4</v>
      </c>
      <c r="B4" s="71"/>
      <c r="C4" s="71"/>
      <c r="D4" s="75"/>
      <c r="E4" s="729"/>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377"/>
      <c r="H5" s="377"/>
      <c r="I5" s="377"/>
      <c r="J5" s="377"/>
      <c r="K5" s="377"/>
      <c r="L5" s="377"/>
      <c r="M5" s="377"/>
      <c r="N5" s="377"/>
      <c r="O5" s="377"/>
      <c r="P5" s="377"/>
      <c r="Q5" s="377"/>
      <c r="R5" s="377"/>
      <c r="S5" s="377"/>
      <c r="T5" s="377"/>
      <c r="U5" s="11"/>
      <c r="V5" s="377"/>
      <c r="W5" s="377"/>
      <c r="X5" s="377"/>
      <c r="Y5" s="377"/>
      <c r="Z5" s="377"/>
      <c r="AA5" s="377"/>
      <c r="AB5" s="377"/>
      <c r="AC5" s="377"/>
      <c r="AD5" s="377"/>
      <c r="AE5" s="377"/>
      <c r="AF5" s="377"/>
      <c r="AG5" s="377"/>
      <c r="AH5" s="377"/>
      <c r="AI5" s="377"/>
      <c r="AJ5" s="377"/>
      <c r="AK5" s="377"/>
      <c r="AL5" s="377"/>
      <c r="AM5" s="377"/>
      <c r="AN5" s="377"/>
      <c r="AO5" s="377"/>
      <c r="AP5" s="377"/>
      <c r="AQ5" s="377"/>
      <c r="AR5" s="377"/>
      <c r="AS5" s="377"/>
      <c r="AT5" s="377"/>
      <c r="AU5" s="377"/>
      <c r="AV5" s="377"/>
      <c r="AW5" s="377"/>
      <c r="AX5" s="377"/>
      <c r="AY5" s="377"/>
      <c r="AZ5" s="377"/>
      <c r="BA5" s="377"/>
      <c r="BB5" s="377"/>
      <c r="BC5" s="377"/>
      <c r="BD5" s="377"/>
      <c r="BE5" s="377"/>
      <c r="BF5" s="377"/>
      <c r="BG5" s="377"/>
      <c r="BH5" s="37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6" t="s">
        <v>271</v>
      </c>
      <c r="B8" s="727"/>
      <c r="C8" s="727"/>
      <c r="D8" s="727"/>
      <c r="E8" s="727"/>
      <c r="F8" s="727"/>
      <c r="G8" s="727"/>
      <c r="H8" s="727"/>
      <c r="I8" s="727"/>
      <c r="J8" s="728"/>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703"/>
      <c r="I38" s="704"/>
      <c r="J38" s="704"/>
      <c r="K38" s="704"/>
      <c r="L38" s="704"/>
      <c r="M38" s="704"/>
      <c r="N38" s="704"/>
      <c r="O38" s="704"/>
      <c r="P38" s="704"/>
      <c r="Q38" s="705"/>
      <c r="R38" s="687" t="s">
        <v>220</v>
      </c>
      <c r="S38" s="688"/>
      <c r="T38" s="688"/>
      <c r="U38" s="689"/>
      <c r="V38" s="696"/>
      <c r="W38" s="696"/>
      <c r="X38" s="696"/>
      <c r="Y38" s="696"/>
      <c r="Z38" s="696"/>
      <c r="AA38" s="696"/>
      <c r="AB38" s="697"/>
      <c r="AC38" s="757"/>
      <c r="AD38" s="758"/>
      <c r="AE38" s="758"/>
      <c r="AF38" s="758"/>
      <c r="AG38" s="758"/>
      <c r="AH38" s="758"/>
      <c r="AI38" s="759"/>
      <c r="AJ38" s="701"/>
      <c r="AK38" s="701"/>
      <c r="AL38" s="701"/>
      <c r="AM38" s="780"/>
      <c r="AN38" s="687" t="s">
        <v>221</v>
      </c>
      <c r="AO38" s="688"/>
      <c r="AP38" s="688"/>
      <c r="AQ38" s="689"/>
      <c r="AR38" s="696"/>
      <c r="AS38" s="696"/>
      <c r="AT38" s="696"/>
      <c r="AU38" s="696"/>
      <c r="AV38" s="696"/>
      <c r="AW38" s="696"/>
      <c r="AX38" s="697"/>
      <c r="AY38" s="698" t="str">
        <f>IF(ISERROR(VLOOKUP($AR38,ボタン定義!$B:$E,4,FALSE)),"",VLOOKUP($AR38,ボタン定義!$B:$E,4,FALSE))</f>
        <v/>
      </c>
      <c r="AZ38" s="699"/>
      <c r="BA38" s="699"/>
      <c r="BB38" s="699"/>
      <c r="BC38" s="699"/>
      <c r="BD38" s="699"/>
      <c r="BE38" s="700"/>
      <c r="BF38" s="701"/>
      <c r="BG38" s="701"/>
      <c r="BH38" s="701"/>
      <c r="BI38" s="702"/>
      <c r="BK38" s="763"/>
      <c r="BL38" s="763"/>
      <c r="BM38" s="763"/>
      <c r="BN38" s="763"/>
      <c r="BO38" s="763"/>
      <c r="BP38" s="763"/>
      <c r="BQ38" s="763"/>
      <c r="BR38" s="763"/>
      <c r="BS38" s="763"/>
      <c r="BT38" s="763"/>
      <c r="BU38" s="763"/>
      <c r="BV38" s="763"/>
      <c r="BW38" s="763"/>
      <c r="BX38" s="763"/>
      <c r="BY38" s="763"/>
      <c r="BZ38" s="763"/>
      <c r="CA38" s="763"/>
      <c r="CB38" s="763"/>
      <c r="CC38" s="763"/>
      <c r="CD38" s="763"/>
      <c r="CE38" s="763"/>
      <c r="CF38" s="763"/>
      <c r="CG38" s="763"/>
      <c r="CH38" s="763"/>
    </row>
    <row r="39" spans="1:86" s="24" customFormat="1" ht="13.5" customHeight="1" x14ac:dyDescent="0.2">
      <c r="A39" s="102" t="s">
        <v>148</v>
      </c>
      <c r="B39" s="86"/>
      <c r="C39" s="86"/>
      <c r="D39" s="86"/>
      <c r="E39" s="86"/>
      <c r="F39" s="86"/>
      <c r="G39" s="87"/>
      <c r="H39" s="703"/>
      <c r="I39" s="704"/>
      <c r="J39" s="704"/>
      <c r="K39" s="704"/>
      <c r="L39" s="704"/>
      <c r="M39" s="704"/>
      <c r="N39" s="704"/>
      <c r="O39" s="704"/>
      <c r="P39" s="704"/>
      <c r="Q39" s="705"/>
      <c r="R39" s="690"/>
      <c r="S39" s="691"/>
      <c r="T39" s="691"/>
      <c r="U39" s="692"/>
      <c r="V39" s="582"/>
      <c r="W39" s="582"/>
      <c r="X39" s="582"/>
      <c r="Y39" s="582"/>
      <c r="Z39" s="582"/>
      <c r="AA39" s="582"/>
      <c r="AB39" s="664"/>
      <c r="AC39" s="665" t="str">
        <f>IF(ISERROR(VLOOKUP($V39,ボタン定義!$B:$E,4,FALSE)),"",VLOOKUP($V39,ボタン定義!$B:$E,4,FALSE))</f>
        <v/>
      </c>
      <c r="AD39" s="666"/>
      <c r="AE39" s="666"/>
      <c r="AF39" s="666"/>
      <c r="AG39" s="666"/>
      <c r="AH39" s="666"/>
      <c r="AI39" s="667"/>
      <c r="AJ39" s="666"/>
      <c r="AK39" s="666"/>
      <c r="AL39" s="666"/>
      <c r="AM39" s="682"/>
      <c r="AN39" s="690"/>
      <c r="AO39" s="691"/>
      <c r="AP39" s="691"/>
      <c r="AQ39" s="692"/>
      <c r="AR39" s="582"/>
      <c r="AS39" s="582"/>
      <c r="AT39" s="582"/>
      <c r="AU39" s="582"/>
      <c r="AV39" s="582"/>
      <c r="AW39" s="582"/>
      <c r="AX39" s="664"/>
      <c r="AY39" s="665" t="str">
        <f>IF(ISERROR(VLOOKUP($AR39,ボタン定義!$B:$E,4,FALSE)),"",VLOOKUP($AR39,ボタン定義!$B:$E,4,FALSE))</f>
        <v/>
      </c>
      <c r="AZ39" s="666"/>
      <c r="BA39" s="666"/>
      <c r="BB39" s="666"/>
      <c r="BC39" s="666"/>
      <c r="BD39" s="666"/>
      <c r="BE39" s="667"/>
      <c r="BF39" s="666"/>
      <c r="BG39" s="666"/>
      <c r="BH39" s="666"/>
      <c r="BI39" s="668"/>
      <c r="BK39" s="763"/>
      <c r="BL39" s="763"/>
      <c r="BM39" s="763"/>
      <c r="BN39" s="763"/>
      <c r="BO39" s="763"/>
      <c r="BP39" s="763"/>
      <c r="BQ39" s="763"/>
      <c r="BR39" s="763"/>
      <c r="BS39" s="763"/>
      <c r="BT39" s="763"/>
      <c r="BU39" s="763"/>
      <c r="BV39" s="763"/>
      <c r="BW39" s="763"/>
      <c r="BX39" s="763"/>
      <c r="BY39" s="763"/>
      <c r="BZ39" s="763"/>
      <c r="CA39" s="763"/>
      <c r="CB39" s="763"/>
      <c r="CC39" s="763"/>
      <c r="CD39" s="763"/>
      <c r="CE39" s="763"/>
      <c r="CF39" s="763"/>
      <c r="CG39" s="763"/>
      <c r="CH39" s="763"/>
    </row>
    <row r="40" spans="1:86" s="24" customFormat="1" ht="13.5" customHeight="1" x14ac:dyDescent="0.2">
      <c r="A40" s="103" t="s">
        <v>146</v>
      </c>
      <c r="B40" s="104"/>
      <c r="C40" s="104"/>
      <c r="D40" s="104"/>
      <c r="E40" s="104"/>
      <c r="F40" s="104"/>
      <c r="G40" s="105"/>
      <c r="H40" s="675"/>
      <c r="I40" s="676"/>
      <c r="J40" s="676"/>
      <c r="K40" s="676"/>
      <c r="L40" s="676"/>
      <c r="M40" s="676"/>
      <c r="N40" s="676"/>
      <c r="O40" s="676"/>
      <c r="P40" s="676"/>
      <c r="Q40" s="677"/>
      <c r="R40" s="690"/>
      <c r="S40" s="691"/>
      <c r="T40" s="691"/>
      <c r="U40" s="692"/>
      <c r="V40" s="582"/>
      <c r="W40" s="582"/>
      <c r="X40" s="582"/>
      <c r="Y40" s="582"/>
      <c r="Z40" s="582"/>
      <c r="AA40" s="582"/>
      <c r="AB40" s="664"/>
      <c r="AC40" s="665" t="str">
        <f>IF(ISERROR(VLOOKUP($V40,ボタン定義!$B:$E,4,FALSE)),"",VLOOKUP($V40,ボタン定義!$B:$E,4,FALSE))</f>
        <v/>
      </c>
      <c r="AD40" s="666"/>
      <c r="AE40" s="666"/>
      <c r="AF40" s="666"/>
      <c r="AG40" s="666"/>
      <c r="AH40" s="666"/>
      <c r="AI40" s="667"/>
      <c r="AJ40" s="666"/>
      <c r="AK40" s="666"/>
      <c r="AL40" s="666"/>
      <c r="AM40" s="682"/>
      <c r="AN40" s="690"/>
      <c r="AO40" s="691"/>
      <c r="AP40" s="691"/>
      <c r="AQ40" s="692"/>
      <c r="AR40" s="582"/>
      <c r="AS40" s="582"/>
      <c r="AT40" s="582"/>
      <c r="AU40" s="582"/>
      <c r="AV40" s="582"/>
      <c r="AW40" s="582"/>
      <c r="AX40" s="664"/>
      <c r="AY40" s="665" t="str">
        <f>IF(ISERROR(VLOOKUP($AR40,ボタン定義!$B:$E,4,FALSE)),"",VLOOKUP($AR40,ボタン定義!$B:$E,4,FALSE))</f>
        <v/>
      </c>
      <c r="AZ40" s="666"/>
      <c r="BA40" s="666"/>
      <c r="BB40" s="666"/>
      <c r="BC40" s="666"/>
      <c r="BD40" s="666"/>
      <c r="BE40" s="667"/>
      <c r="BF40" s="666"/>
      <c r="BG40" s="666"/>
      <c r="BH40" s="666"/>
      <c r="BI40" s="668"/>
      <c r="BK40" s="763"/>
      <c r="BL40" s="763"/>
      <c r="BM40" s="763"/>
      <c r="BN40" s="763"/>
      <c r="BO40" s="763"/>
      <c r="BP40" s="763"/>
      <c r="BQ40" s="763"/>
      <c r="BR40" s="763"/>
      <c r="BS40" s="763"/>
      <c r="BT40" s="763"/>
      <c r="BU40" s="763"/>
      <c r="BV40" s="763"/>
      <c r="BW40" s="763"/>
      <c r="BX40" s="763"/>
      <c r="BY40" s="763"/>
      <c r="BZ40" s="763"/>
      <c r="CA40" s="763"/>
      <c r="CB40" s="763"/>
      <c r="CC40" s="763"/>
      <c r="CD40" s="763"/>
      <c r="CE40" s="763"/>
      <c r="CF40" s="763"/>
      <c r="CG40" s="763"/>
      <c r="CH40" s="763"/>
    </row>
    <row r="41" spans="1:86" s="24" customFormat="1" ht="13.5" customHeight="1" x14ac:dyDescent="0.2">
      <c r="A41" s="103" t="s">
        <v>147</v>
      </c>
      <c r="B41" s="107"/>
      <c r="C41" s="107"/>
      <c r="D41" s="107"/>
      <c r="E41" s="107"/>
      <c r="F41" s="107"/>
      <c r="G41" s="108"/>
      <c r="H41" s="675" t="s">
        <v>244</v>
      </c>
      <c r="I41" s="676"/>
      <c r="J41" s="676"/>
      <c r="K41" s="677"/>
      <c r="L41" s="683" t="s">
        <v>466</v>
      </c>
      <c r="M41" s="684"/>
      <c r="N41" s="685" t="s">
        <v>416</v>
      </c>
      <c r="O41" s="685"/>
      <c r="P41" s="685"/>
      <c r="Q41" s="686"/>
      <c r="R41" s="690"/>
      <c r="S41" s="691"/>
      <c r="T41" s="691"/>
      <c r="U41" s="692"/>
      <c r="V41" s="582"/>
      <c r="W41" s="582"/>
      <c r="X41" s="582"/>
      <c r="Y41" s="582"/>
      <c r="Z41" s="582"/>
      <c r="AA41" s="582"/>
      <c r="AB41" s="664"/>
      <c r="AC41" s="665" t="str">
        <f>IF(ISERROR(VLOOKUP($V41,ボタン定義!$B:$E,4,FALSE)),"",VLOOKUP($V41,ボタン定義!$B:$E,4,FALSE))</f>
        <v/>
      </c>
      <c r="AD41" s="666"/>
      <c r="AE41" s="666"/>
      <c r="AF41" s="666"/>
      <c r="AG41" s="666"/>
      <c r="AH41" s="666"/>
      <c r="AI41" s="667"/>
      <c r="AJ41" s="666"/>
      <c r="AK41" s="666"/>
      <c r="AL41" s="666"/>
      <c r="AM41" s="682"/>
      <c r="AN41" s="690"/>
      <c r="AO41" s="691"/>
      <c r="AP41" s="691"/>
      <c r="AQ41" s="692"/>
      <c r="AR41" s="582"/>
      <c r="AS41" s="582"/>
      <c r="AT41" s="582"/>
      <c r="AU41" s="582"/>
      <c r="AV41" s="582"/>
      <c r="AW41" s="582"/>
      <c r="AX41" s="664"/>
      <c r="AY41" s="665" t="str">
        <f>IF(ISERROR(VLOOKUP($AR41,ボタン定義!$B:$E,4,FALSE)),"",VLOOKUP($AR41,ボタン定義!$B:$E,4,FALSE))</f>
        <v/>
      </c>
      <c r="AZ41" s="666"/>
      <c r="BA41" s="666"/>
      <c r="BB41" s="666"/>
      <c r="BC41" s="666"/>
      <c r="BD41" s="666"/>
      <c r="BE41" s="667"/>
      <c r="BF41" s="666"/>
      <c r="BG41" s="666"/>
      <c r="BH41" s="666"/>
      <c r="BI41" s="668"/>
      <c r="BK41" s="763"/>
      <c r="BL41" s="763"/>
      <c r="BM41" s="763"/>
      <c r="BN41" s="763"/>
      <c r="BO41" s="763"/>
      <c r="BP41" s="763"/>
      <c r="BQ41" s="763"/>
      <c r="BR41" s="763"/>
      <c r="BS41" s="763"/>
      <c r="BT41" s="763"/>
      <c r="BU41" s="763"/>
      <c r="BV41" s="763"/>
      <c r="BW41" s="763"/>
      <c r="BX41" s="763"/>
      <c r="BY41" s="763"/>
      <c r="BZ41" s="763"/>
      <c r="CA41" s="763"/>
      <c r="CB41" s="763"/>
      <c r="CC41" s="763"/>
      <c r="CD41" s="763"/>
      <c r="CE41" s="763"/>
      <c r="CF41" s="763"/>
      <c r="CG41" s="763"/>
      <c r="CH41" s="763"/>
    </row>
    <row r="42" spans="1:86" s="24" customFormat="1" ht="13.5" customHeight="1" x14ac:dyDescent="0.2">
      <c r="A42" s="103" t="s">
        <v>149</v>
      </c>
      <c r="B42" s="109"/>
      <c r="C42" s="109"/>
      <c r="D42" s="104"/>
      <c r="E42" s="109"/>
      <c r="F42" s="109"/>
      <c r="G42" s="110"/>
      <c r="H42" s="675" t="s">
        <v>244</v>
      </c>
      <c r="I42" s="676"/>
      <c r="J42" s="676"/>
      <c r="K42" s="676"/>
      <c r="L42" s="676"/>
      <c r="M42" s="676"/>
      <c r="N42" s="676"/>
      <c r="O42" s="676"/>
      <c r="P42" s="676"/>
      <c r="Q42" s="677"/>
      <c r="R42" s="690"/>
      <c r="S42" s="691"/>
      <c r="T42" s="691"/>
      <c r="U42" s="692"/>
      <c r="V42" s="582"/>
      <c r="W42" s="582"/>
      <c r="X42" s="582"/>
      <c r="Y42" s="582"/>
      <c r="Z42" s="582"/>
      <c r="AA42" s="582"/>
      <c r="AB42" s="664"/>
      <c r="AC42" s="665" t="str">
        <f>IF(ISERROR(VLOOKUP($V42,ボタン定義!$B:$E,4,FALSE)),"",VLOOKUP($V42,ボタン定義!$B:$E,4,FALSE))</f>
        <v/>
      </c>
      <c r="AD42" s="666"/>
      <c r="AE42" s="666"/>
      <c r="AF42" s="666"/>
      <c r="AG42" s="666"/>
      <c r="AH42" s="666"/>
      <c r="AI42" s="667"/>
      <c r="AJ42" s="666"/>
      <c r="AK42" s="666"/>
      <c r="AL42" s="666"/>
      <c r="AM42" s="682"/>
      <c r="AN42" s="690"/>
      <c r="AO42" s="691"/>
      <c r="AP42" s="691"/>
      <c r="AQ42" s="692"/>
      <c r="AR42" s="582"/>
      <c r="AS42" s="582"/>
      <c r="AT42" s="582"/>
      <c r="AU42" s="582"/>
      <c r="AV42" s="582"/>
      <c r="AW42" s="582"/>
      <c r="AX42" s="664"/>
      <c r="AY42" s="665" t="str">
        <f>IF(ISERROR(VLOOKUP($AR42,ボタン定義!$B:$E,4,FALSE)),"",VLOOKUP($AR42,ボタン定義!$B:$E,4,FALSE))</f>
        <v/>
      </c>
      <c r="AZ42" s="666"/>
      <c r="BA42" s="666"/>
      <c r="BB42" s="666"/>
      <c r="BC42" s="666"/>
      <c r="BD42" s="666"/>
      <c r="BE42" s="667"/>
      <c r="BF42" s="666"/>
      <c r="BG42" s="666"/>
      <c r="BH42" s="666"/>
      <c r="BI42" s="668"/>
      <c r="BK42" s="763"/>
      <c r="BL42" s="763"/>
      <c r="BM42" s="763"/>
      <c r="BN42" s="763"/>
      <c r="BO42" s="763"/>
      <c r="BP42" s="763"/>
      <c r="BQ42" s="763"/>
      <c r="BR42" s="763"/>
      <c r="BS42" s="763"/>
      <c r="BT42" s="763"/>
      <c r="BU42" s="763"/>
      <c r="BV42" s="763"/>
      <c r="BW42" s="763"/>
      <c r="BX42" s="763"/>
      <c r="BY42" s="763"/>
      <c r="BZ42" s="763"/>
      <c r="CA42" s="763"/>
      <c r="CB42" s="763"/>
      <c r="CC42" s="763"/>
      <c r="CD42" s="763"/>
      <c r="CE42" s="763"/>
      <c r="CF42" s="763"/>
      <c r="CG42" s="763"/>
      <c r="CH42" s="763"/>
    </row>
    <row r="43" spans="1:86" s="24" customFormat="1" ht="13.5" customHeight="1" x14ac:dyDescent="0.2">
      <c r="A43" s="103" t="s">
        <v>219</v>
      </c>
      <c r="B43" s="109"/>
      <c r="C43" s="109"/>
      <c r="D43" s="104"/>
      <c r="E43" s="109"/>
      <c r="F43" s="109"/>
      <c r="G43" s="109"/>
      <c r="H43" s="675" t="s">
        <v>243</v>
      </c>
      <c r="I43" s="676"/>
      <c r="J43" s="676"/>
      <c r="K43" s="676"/>
      <c r="L43" s="676"/>
      <c r="M43" s="676"/>
      <c r="N43" s="676"/>
      <c r="O43" s="676"/>
      <c r="P43" s="676"/>
      <c r="Q43" s="677"/>
      <c r="R43" s="690"/>
      <c r="S43" s="691"/>
      <c r="T43" s="691"/>
      <c r="U43" s="692"/>
      <c r="V43" s="582"/>
      <c r="W43" s="582"/>
      <c r="X43" s="582"/>
      <c r="Y43" s="582"/>
      <c r="Z43" s="582"/>
      <c r="AA43" s="582"/>
      <c r="AB43" s="664"/>
      <c r="AC43" s="665" t="str">
        <f>IF(ISERROR(VLOOKUP($V43,ボタン定義!$B:$E,4,FALSE)),"",VLOOKUP($V43,ボタン定義!$B:$E,4,FALSE))</f>
        <v/>
      </c>
      <c r="AD43" s="666"/>
      <c r="AE43" s="666"/>
      <c r="AF43" s="666"/>
      <c r="AG43" s="666"/>
      <c r="AH43" s="666"/>
      <c r="AI43" s="667"/>
      <c r="AJ43" s="666"/>
      <c r="AK43" s="666"/>
      <c r="AL43" s="666"/>
      <c r="AM43" s="682"/>
      <c r="AN43" s="690"/>
      <c r="AO43" s="691"/>
      <c r="AP43" s="691"/>
      <c r="AQ43" s="692"/>
      <c r="AR43" s="582"/>
      <c r="AS43" s="582"/>
      <c r="AT43" s="582"/>
      <c r="AU43" s="582"/>
      <c r="AV43" s="582"/>
      <c r="AW43" s="582"/>
      <c r="AX43" s="664"/>
      <c r="AY43" s="665" t="str">
        <f>IF(ISERROR(VLOOKUP($AR43,ボタン定義!$B:$E,4,FALSE)),"",VLOOKUP($AR43,ボタン定義!$B:$E,4,FALSE))</f>
        <v/>
      </c>
      <c r="AZ43" s="666"/>
      <c r="BA43" s="666"/>
      <c r="BB43" s="666"/>
      <c r="BC43" s="666"/>
      <c r="BD43" s="666"/>
      <c r="BE43" s="667"/>
      <c r="BF43" s="666"/>
      <c r="BG43" s="666"/>
      <c r="BH43" s="666"/>
      <c r="BI43" s="668"/>
      <c r="BK43" s="763"/>
      <c r="BL43" s="763"/>
      <c r="BM43" s="763"/>
      <c r="BN43" s="763"/>
      <c r="BO43" s="763"/>
      <c r="BP43" s="763"/>
      <c r="BQ43" s="763"/>
      <c r="BR43" s="763"/>
      <c r="BS43" s="763"/>
      <c r="BT43" s="763"/>
      <c r="BU43" s="763"/>
      <c r="BV43" s="763"/>
      <c r="BW43" s="763"/>
      <c r="BX43" s="763"/>
      <c r="BY43" s="763"/>
      <c r="BZ43" s="763"/>
      <c r="CA43" s="763"/>
      <c r="CB43" s="763"/>
      <c r="CC43" s="763"/>
      <c r="CD43" s="763"/>
      <c r="CE43" s="763"/>
      <c r="CF43" s="763"/>
      <c r="CG43" s="763"/>
      <c r="CH43" s="763"/>
    </row>
    <row r="44" spans="1:86" s="24" customFormat="1" ht="13.5" customHeight="1" x14ac:dyDescent="0.2">
      <c r="A44" s="103" t="s">
        <v>401</v>
      </c>
      <c r="B44" s="109"/>
      <c r="C44" s="109"/>
      <c r="D44" s="104"/>
      <c r="E44" s="109"/>
      <c r="F44" s="109"/>
      <c r="G44" s="109"/>
      <c r="H44" s="675" t="s">
        <v>364</v>
      </c>
      <c r="I44" s="676"/>
      <c r="J44" s="676"/>
      <c r="K44" s="676"/>
      <c r="L44" s="676"/>
      <c r="M44" s="676"/>
      <c r="N44" s="676"/>
      <c r="O44" s="676"/>
      <c r="P44" s="676"/>
      <c r="Q44" s="677"/>
      <c r="R44" s="693"/>
      <c r="S44" s="694"/>
      <c r="T44" s="694"/>
      <c r="U44" s="695"/>
      <c r="V44" s="669"/>
      <c r="W44" s="669"/>
      <c r="X44" s="669"/>
      <c r="Y44" s="669"/>
      <c r="Z44" s="669"/>
      <c r="AA44" s="669"/>
      <c r="AB44" s="670"/>
      <c r="AC44" s="678" t="str">
        <f>IF(ISERROR(VLOOKUP($V44,ボタン定義!$B:$E,4,FALSE)),"",VLOOKUP($V44,ボタン定義!$B:$E,4,FALSE))</f>
        <v/>
      </c>
      <c r="AD44" s="679"/>
      <c r="AE44" s="679"/>
      <c r="AF44" s="679"/>
      <c r="AG44" s="679"/>
      <c r="AH44" s="679"/>
      <c r="AI44" s="680"/>
      <c r="AJ44" s="672"/>
      <c r="AK44" s="672"/>
      <c r="AL44" s="672"/>
      <c r="AM44" s="681"/>
      <c r="AN44" s="693"/>
      <c r="AO44" s="694"/>
      <c r="AP44" s="694"/>
      <c r="AQ44" s="695"/>
      <c r="AR44" s="669"/>
      <c r="AS44" s="669"/>
      <c r="AT44" s="669"/>
      <c r="AU44" s="669"/>
      <c r="AV44" s="669"/>
      <c r="AW44" s="669"/>
      <c r="AX44" s="670"/>
      <c r="AY44" s="671" t="str">
        <f>IF(ISERROR(VLOOKUP($AR44,ボタン定義!$B:$E,4,FALSE)),"",VLOOKUP($AR44,ボタン定義!$B:$E,4,FALSE))</f>
        <v/>
      </c>
      <c r="AZ44" s="672"/>
      <c r="BA44" s="672"/>
      <c r="BB44" s="672"/>
      <c r="BC44" s="672"/>
      <c r="BD44" s="672"/>
      <c r="BE44" s="673"/>
      <c r="BF44" s="672"/>
      <c r="BG44" s="672"/>
      <c r="BH44" s="672"/>
      <c r="BI44" s="674"/>
      <c r="BK44" s="763"/>
      <c r="BL44" s="763"/>
      <c r="BM44" s="763"/>
      <c r="BN44" s="763"/>
      <c r="BO44" s="763"/>
      <c r="BP44" s="763"/>
      <c r="BQ44" s="763"/>
      <c r="BR44" s="763"/>
      <c r="BS44" s="763"/>
      <c r="BT44" s="763"/>
      <c r="BU44" s="763"/>
      <c r="BV44" s="763"/>
      <c r="BW44" s="763"/>
      <c r="BX44" s="763"/>
      <c r="BY44" s="763"/>
      <c r="BZ44" s="763"/>
      <c r="CA44" s="763"/>
      <c r="CB44" s="763"/>
      <c r="CC44" s="763"/>
      <c r="CD44" s="763"/>
      <c r="CE44" s="763"/>
      <c r="CF44" s="763"/>
      <c r="CG44" s="763"/>
      <c r="CH44" s="763"/>
    </row>
    <row r="45" spans="1:86" ht="13.5" customHeight="1" x14ac:dyDescent="0.2">
      <c r="A45" s="103" t="s">
        <v>522</v>
      </c>
      <c r="B45" s="81"/>
      <c r="C45" s="81"/>
      <c r="D45" s="81"/>
      <c r="E45" s="81"/>
      <c r="F45" s="81"/>
      <c r="G45" s="83"/>
      <c r="H45" s="760"/>
      <c r="I45" s="760"/>
      <c r="J45" s="760"/>
      <c r="K45" s="760"/>
      <c r="L45" s="760"/>
      <c r="M45" s="760"/>
      <c r="N45" s="760"/>
      <c r="O45" s="760"/>
      <c r="P45" s="760"/>
      <c r="Q45" s="760"/>
      <c r="R45" s="760"/>
      <c r="S45" s="760"/>
      <c r="T45" s="760"/>
      <c r="U45" s="760"/>
      <c r="V45" s="760"/>
      <c r="W45" s="760"/>
      <c r="X45" s="760"/>
      <c r="Y45" s="760"/>
      <c r="Z45" s="760"/>
      <c r="AA45" s="760"/>
      <c r="AB45" s="760"/>
      <c r="AC45" s="760"/>
      <c r="AD45" s="760"/>
      <c r="AE45" s="760"/>
      <c r="AF45" s="760"/>
      <c r="AG45" s="760"/>
      <c r="AH45" s="760"/>
      <c r="AI45" s="760"/>
      <c r="AJ45" s="760"/>
      <c r="AK45" s="760"/>
      <c r="AL45" s="760"/>
      <c r="AM45" s="760"/>
      <c r="AN45" s="760"/>
      <c r="AO45" s="760"/>
      <c r="AP45" s="760"/>
      <c r="AQ45" s="760"/>
      <c r="AR45" s="760"/>
      <c r="AS45" s="760"/>
      <c r="AT45" s="760"/>
      <c r="AU45" s="760"/>
      <c r="AV45" s="760"/>
      <c r="AW45" s="760"/>
      <c r="AX45" s="760"/>
      <c r="AY45" s="760"/>
      <c r="AZ45" s="760"/>
      <c r="BA45" s="760"/>
      <c r="BB45" s="760"/>
      <c r="BC45" s="760"/>
      <c r="BD45" s="760"/>
      <c r="BE45" s="760"/>
      <c r="BF45" s="760"/>
      <c r="BG45" s="760"/>
      <c r="BH45" s="760"/>
      <c r="BI45" s="761"/>
      <c r="BK45" s="763"/>
      <c r="BL45" s="763"/>
      <c r="BM45" s="763"/>
      <c r="BN45" s="763"/>
      <c r="BO45" s="763"/>
      <c r="BP45" s="763"/>
      <c r="BQ45" s="763"/>
      <c r="BR45" s="763"/>
      <c r="BS45" s="763"/>
      <c r="BT45" s="763"/>
      <c r="BU45" s="763"/>
      <c r="BV45" s="763"/>
      <c r="BW45" s="763"/>
      <c r="BX45" s="763"/>
      <c r="BY45" s="763"/>
      <c r="BZ45" s="763"/>
      <c r="CA45" s="763"/>
      <c r="CB45" s="763"/>
      <c r="CC45" s="763"/>
      <c r="CD45" s="763"/>
      <c r="CE45" s="763"/>
      <c r="CF45" s="763"/>
      <c r="CG45" s="763"/>
      <c r="CH45" s="763"/>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63"/>
      <c r="BL47" s="763"/>
      <c r="BM47" s="763"/>
      <c r="BN47" s="763"/>
      <c r="BO47" s="763"/>
      <c r="BP47" s="763"/>
      <c r="BQ47" s="763"/>
      <c r="BR47" s="763"/>
      <c r="BS47" s="763"/>
      <c r="BT47" s="763"/>
      <c r="BU47" s="763"/>
      <c r="BV47" s="763"/>
      <c r="BW47" s="763"/>
      <c r="BX47" s="763"/>
      <c r="BY47" s="763"/>
      <c r="BZ47" s="763"/>
      <c r="CA47" s="763"/>
      <c r="CB47" s="763"/>
      <c r="CC47" s="763"/>
      <c r="CD47" s="763"/>
      <c r="CE47" s="763"/>
      <c r="CF47" s="763"/>
      <c r="CG47" s="763"/>
      <c r="CH47" s="763"/>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63"/>
      <c r="BL48" s="763"/>
      <c r="BM48" s="763"/>
      <c r="BN48" s="763"/>
      <c r="BO48" s="763"/>
      <c r="BP48" s="763"/>
      <c r="BQ48" s="763"/>
      <c r="BR48" s="763"/>
      <c r="BS48" s="763"/>
      <c r="BT48" s="763"/>
      <c r="BU48" s="763"/>
      <c r="BV48" s="763"/>
      <c r="BW48" s="763"/>
      <c r="BX48" s="763"/>
      <c r="BY48" s="763"/>
      <c r="BZ48" s="763"/>
      <c r="CA48" s="763"/>
      <c r="CB48" s="763"/>
      <c r="CC48" s="763"/>
      <c r="CD48" s="763"/>
      <c r="CE48" s="763"/>
      <c r="CF48" s="763"/>
      <c r="CG48" s="763"/>
      <c r="CH48" s="763"/>
    </row>
    <row r="49" spans="1:86" s="24" customFormat="1" ht="13.5" customHeight="1" x14ac:dyDescent="0.2">
      <c r="A49" s="114" t="s">
        <v>532</v>
      </c>
      <c r="B49" s="355"/>
      <c r="C49" s="256"/>
      <c r="D49" s="256"/>
      <c r="E49" s="256"/>
      <c r="F49" s="256"/>
      <c r="G49" s="256"/>
      <c r="H49" s="256"/>
      <c r="I49" s="256"/>
      <c r="J49" s="256"/>
      <c r="K49" s="256"/>
      <c r="L49" s="256"/>
      <c r="M49" s="256"/>
      <c r="N49" s="256"/>
      <c r="O49" s="256"/>
      <c r="P49" s="256"/>
      <c r="Q49" s="256"/>
      <c r="R49" s="256"/>
      <c r="S49" s="256"/>
      <c r="T49" s="256"/>
      <c r="U49" s="256"/>
      <c r="V49" s="256"/>
      <c r="W49" s="256"/>
      <c r="X49" s="256"/>
      <c r="Y49" s="256"/>
      <c r="Z49" s="256"/>
      <c r="AA49" s="256"/>
      <c r="AB49" s="256"/>
      <c r="AC49" s="256"/>
      <c r="AD49" s="256"/>
      <c r="AE49" s="256"/>
      <c r="AF49" s="256"/>
      <c r="AG49" s="256"/>
      <c r="AH49" s="256"/>
      <c r="AI49" s="256"/>
      <c r="AJ49" s="256"/>
      <c r="AK49" s="256"/>
      <c r="AL49" s="256"/>
      <c r="AM49" s="256"/>
      <c r="AN49" s="256"/>
      <c r="AO49" s="256"/>
      <c r="AP49" s="256"/>
      <c r="AQ49" s="256"/>
      <c r="AR49" s="256"/>
      <c r="AS49" s="256"/>
      <c r="AT49" s="256"/>
      <c r="AU49" s="256"/>
      <c r="AV49" s="256"/>
      <c r="AW49" s="256"/>
      <c r="AX49" s="256"/>
      <c r="AY49" s="256"/>
      <c r="AZ49" s="256"/>
      <c r="BA49" s="256"/>
      <c r="BB49" s="256"/>
      <c r="BC49" s="256"/>
      <c r="BD49" s="256"/>
      <c r="BE49" s="256"/>
      <c r="BF49" s="256"/>
      <c r="BG49" s="256"/>
      <c r="BH49" s="256"/>
      <c r="BI49" s="356"/>
      <c r="BK49" s="763"/>
      <c r="BL49" s="763"/>
      <c r="BM49" s="763"/>
      <c r="BN49" s="763"/>
      <c r="BO49" s="763"/>
      <c r="BP49" s="763"/>
      <c r="BQ49" s="763"/>
      <c r="BR49" s="763"/>
      <c r="BS49" s="763"/>
      <c r="BT49" s="763"/>
      <c r="BU49" s="763"/>
      <c r="BV49" s="763"/>
      <c r="BW49" s="763"/>
      <c r="BX49" s="763"/>
      <c r="BY49" s="763"/>
      <c r="BZ49" s="763"/>
      <c r="CA49" s="763"/>
      <c r="CB49" s="763"/>
      <c r="CC49" s="763"/>
      <c r="CD49" s="763"/>
      <c r="CE49" s="763"/>
      <c r="CF49" s="763"/>
      <c r="CG49" s="763"/>
      <c r="CH49" s="763"/>
    </row>
    <row r="50" spans="1:86" s="24" customFormat="1" ht="13.5" customHeight="1" x14ac:dyDescent="0.2">
      <c r="A50" s="114" t="s">
        <v>126</v>
      </c>
      <c r="B50" s="355"/>
      <c r="C50" s="256"/>
      <c r="D50" s="256"/>
      <c r="E50" s="256"/>
      <c r="F50" s="256"/>
      <c r="G50" s="256"/>
      <c r="H50" s="256"/>
      <c r="I50" s="256"/>
      <c r="J50" s="256"/>
      <c r="K50" s="256"/>
      <c r="L50" s="256"/>
      <c r="M50" s="256"/>
      <c r="N50" s="256"/>
      <c r="O50" s="256"/>
      <c r="P50" s="256"/>
      <c r="Q50" s="256"/>
      <c r="R50" s="256"/>
      <c r="S50" s="256"/>
      <c r="T50" s="256"/>
      <c r="U50" s="256"/>
      <c r="V50" s="256"/>
      <c r="W50" s="256"/>
      <c r="X50" s="256"/>
      <c r="Y50" s="256"/>
      <c r="Z50" s="256"/>
      <c r="AA50" s="256"/>
      <c r="AB50" s="256"/>
      <c r="AC50" s="256"/>
      <c r="AD50" s="256"/>
      <c r="AE50" s="256"/>
      <c r="AF50" s="256"/>
      <c r="AG50" s="256"/>
      <c r="AH50" s="256"/>
      <c r="AI50" s="256"/>
      <c r="AJ50" s="256"/>
      <c r="AK50" s="256"/>
      <c r="AL50" s="256"/>
      <c r="AM50" s="256"/>
      <c r="AN50" s="256"/>
      <c r="AO50" s="256"/>
      <c r="AP50" s="256"/>
      <c r="AQ50" s="256"/>
      <c r="AR50" s="256"/>
      <c r="AS50" s="256"/>
      <c r="AT50" s="256"/>
      <c r="AU50" s="256"/>
      <c r="AV50" s="256"/>
      <c r="AW50" s="256"/>
      <c r="AX50" s="256"/>
      <c r="AY50" s="256"/>
      <c r="AZ50" s="256"/>
      <c r="BA50" s="256"/>
      <c r="BB50" s="256"/>
      <c r="BC50" s="256"/>
      <c r="BD50" s="256"/>
      <c r="BE50" s="256"/>
      <c r="BF50" s="256"/>
      <c r="BG50" s="256"/>
      <c r="BH50" s="256"/>
      <c r="BI50" s="356"/>
      <c r="BK50" s="763"/>
      <c r="BL50" s="763"/>
      <c r="BM50" s="763"/>
      <c r="BN50" s="763"/>
      <c r="BO50" s="763"/>
      <c r="BP50" s="763"/>
      <c r="BQ50" s="763"/>
      <c r="BR50" s="763"/>
      <c r="BS50" s="763"/>
      <c r="BT50" s="763"/>
      <c r="BU50" s="763"/>
      <c r="BV50" s="763"/>
      <c r="BW50" s="763"/>
      <c r="BX50" s="763"/>
      <c r="BY50" s="763"/>
      <c r="BZ50" s="763"/>
      <c r="CA50" s="763"/>
      <c r="CB50" s="763"/>
      <c r="CC50" s="763"/>
      <c r="CD50" s="763"/>
      <c r="CE50" s="763"/>
      <c r="CF50" s="763"/>
      <c r="CG50" s="763"/>
      <c r="CH50" s="763"/>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63"/>
      <c r="BL51" s="763"/>
      <c r="BM51" s="763"/>
      <c r="BN51" s="763"/>
      <c r="BO51" s="763"/>
      <c r="BP51" s="763"/>
      <c r="BQ51" s="763"/>
      <c r="BR51" s="763"/>
      <c r="BS51" s="763"/>
      <c r="BT51" s="763"/>
      <c r="BU51" s="763"/>
      <c r="BV51" s="763"/>
      <c r="BW51" s="763"/>
      <c r="BX51" s="763"/>
      <c r="BY51" s="763"/>
      <c r="BZ51" s="763"/>
      <c r="CA51" s="763"/>
      <c r="CB51" s="763"/>
      <c r="CC51" s="763"/>
      <c r="CD51" s="763"/>
      <c r="CE51" s="763"/>
      <c r="CF51" s="763"/>
      <c r="CG51" s="763"/>
      <c r="CH51" s="763"/>
    </row>
    <row r="52" spans="1:86" s="24" customFormat="1" ht="13.5" customHeight="1" x14ac:dyDescent="0.2">
      <c r="A52" s="80" t="s">
        <v>274</v>
      </c>
      <c r="B52" s="81"/>
      <c r="C52" s="81"/>
      <c r="D52" s="81"/>
      <c r="E52" s="81"/>
      <c r="F52" s="81"/>
      <c r="G52" s="81"/>
      <c r="H52" s="81"/>
      <c r="I52" s="81"/>
      <c r="J52" s="81"/>
      <c r="K52" s="81"/>
      <c r="L52" s="81"/>
      <c r="M52" s="81"/>
      <c r="N52" s="762"/>
      <c r="O52" s="762"/>
      <c r="P52" s="762"/>
      <c r="Q52" s="762"/>
      <c r="R52" s="762"/>
      <c r="S52" s="762"/>
      <c r="T52" s="762"/>
      <c r="U52" s="762"/>
      <c r="V52" s="762"/>
      <c r="W52" s="762"/>
      <c r="X52" s="762"/>
      <c r="Y52" s="762"/>
      <c r="Z52" s="762"/>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63"/>
      <c r="BL52" s="763"/>
      <c r="BM52" s="763"/>
      <c r="BN52" s="763"/>
      <c r="BO52" s="763"/>
      <c r="BP52" s="763"/>
      <c r="BQ52" s="763"/>
      <c r="BR52" s="763"/>
      <c r="BS52" s="763"/>
      <c r="BT52" s="763"/>
      <c r="BU52" s="763"/>
      <c r="BV52" s="763"/>
      <c r="BW52" s="763"/>
      <c r="BX52" s="763"/>
      <c r="BY52" s="763"/>
      <c r="BZ52" s="763"/>
      <c r="CA52" s="763"/>
      <c r="CB52" s="763"/>
      <c r="CC52" s="763"/>
      <c r="CD52" s="763"/>
      <c r="CE52" s="763"/>
      <c r="CF52" s="763"/>
      <c r="CG52" s="763"/>
      <c r="CH52" s="763"/>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63"/>
      <c r="BL53" s="763"/>
      <c r="BM53" s="763"/>
      <c r="BN53" s="763"/>
      <c r="BO53" s="763"/>
      <c r="BP53" s="763"/>
      <c r="BQ53" s="763"/>
      <c r="BR53" s="763"/>
      <c r="BS53" s="763"/>
      <c r="BT53" s="763"/>
      <c r="BU53" s="763"/>
      <c r="BV53" s="763"/>
      <c r="BW53" s="763"/>
      <c r="BX53" s="763"/>
      <c r="BY53" s="763"/>
      <c r="BZ53" s="763"/>
      <c r="CA53" s="763"/>
      <c r="CB53" s="763"/>
      <c r="CC53" s="763"/>
      <c r="CD53" s="763"/>
      <c r="CE53" s="763"/>
      <c r="CF53" s="763"/>
      <c r="CG53" s="763"/>
      <c r="CH53" s="763"/>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63"/>
      <c r="BL54" s="763"/>
      <c r="BM54" s="763"/>
      <c r="BN54" s="763"/>
      <c r="BO54" s="763"/>
      <c r="BP54" s="763"/>
      <c r="BQ54" s="763"/>
      <c r="BR54" s="763"/>
      <c r="BS54" s="763"/>
      <c r="BT54" s="763"/>
      <c r="BU54" s="763"/>
      <c r="BV54" s="763"/>
      <c r="BW54" s="763"/>
      <c r="BX54" s="763"/>
      <c r="BY54" s="763"/>
      <c r="BZ54" s="763"/>
      <c r="CA54" s="763"/>
      <c r="CB54" s="763"/>
      <c r="CC54" s="763"/>
      <c r="CD54" s="763"/>
      <c r="CE54" s="763"/>
      <c r="CF54" s="763"/>
      <c r="CG54" s="763"/>
      <c r="CH54" s="763"/>
    </row>
    <row r="55" spans="1:86" s="24" customFormat="1" ht="13.5" customHeight="1" x14ac:dyDescent="0.2">
      <c r="A55" s="80" t="s">
        <v>100</v>
      </c>
      <c r="B55" s="80" t="s">
        <v>103</v>
      </c>
      <c r="C55" s="81"/>
      <c r="D55" s="81"/>
      <c r="E55" s="81"/>
      <c r="F55" s="81"/>
      <c r="G55" s="83"/>
      <c r="H55" s="85" t="s">
        <v>104</v>
      </c>
      <c r="I55" s="86"/>
      <c r="J55" s="86"/>
      <c r="K55" s="86"/>
      <c r="L55" s="86"/>
      <c r="M55" s="87"/>
      <c r="N55" s="781" t="s">
        <v>136</v>
      </c>
      <c r="O55" s="783"/>
      <c r="P55" s="783"/>
      <c r="Q55" s="781" t="s">
        <v>135</v>
      </c>
      <c r="R55" s="782"/>
      <c r="S55" s="781" t="s">
        <v>107</v>
      </c>
      <c r="T55" s="782"/>
      <c r="U55" s="781" t="s">
        <v>137</v>
      </c>
      <c r="V55" s="783"/>
      <c r="W55" s="783"/>
      <c r="X55" s="781" t="s">
        <v>138</v>
      </c>
      <c r="Y55" s="783"/>
      <c r="Z55" s="783"/>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63"/>
      <c r="BL55" s="763"/>
      <c r="BM55" s="763"/>
      <c r="BN55" s="763"/>
      <c r="BO55" s="763"/>
      <c r="BP55" s="763"/>
      <c r="BQ55" s="763"/>
      <c r="BR55" s="763"/>
      <c r="BS55" s="763"/>
      <c r="BT55" s="763"/>
      <c r="BU55" s="763"/>
      <c r="BV55" s="763"/>
      <c r="BW55" s="763"/>
      <c r="BX55" s="763"/>
      <c r="BY55" s="763"/>
      <c r="BZ55" s="763"/>
      <c r="CA55" s="763"/>
      <c r="CB55" s="763"/>
      <c r="CC55" s="763"/>
      <c r="CD55" s="763"/>
      <c r="CE55" s="763"/>
      <c r="CF55" s="763"/>
      <c r="CG55" s="763"/>
      <c r="CH55" s="763"/>
    </row>
    <row r="56" spans="1:86" s="24" customFormat="1" ht="13.5" customHeight="1" x14ac:dyDescent="0.2">
      <c r="A56" s="113" t="s">
        <v>101</v>
      </c>
      <c r="B56" s="636"/>
      <c r="C56" s="637"/>
      <c r="D56" s="637"/>
      <c r="E56" s="637"/>
      <c r="F56" s="637"/>
      <c r="G56" s="637"/>
      <c r="H56" s="963" t="str">
        <f>IF(ISERROR(VLOOKUP($B56,項目定義!$B:$X,8,FALSE)),"",VLOOKUP($B56,項目定義!$B:$X,8,FALSE))</f>
        <v/>
      </c>
      <c r="I56" s="964"/>
      <c r="J56" s="964"/>
      <c r="K56" s="964"/>
      <c r="L56" s="964"/>
      <c r="M56" s="968"/>
      <c r="N56" s="804" t="str">
        <f>IF($H56="","",VLOOKUP($B56,項目定義!$B:$X,11,FALSE))</f>
        <v/>
      </c>
      <c r="O56" s="798"/>
      <c r="P56" s="805"/>
      <c r="Q56" s="802" t="str">
        <f>IF($H56="","",VLOOKUP($B56,項目定義!$B:$X,5,FALSE))</f>
        <v/>
      </c>
      <c r="R56" s="803"/>
      <c r="S56" s="802" t="str">
        <f>IF($H56="","",VLOOKUP($B56,項目定義!$B:$X,12,FALSE))</f>
        <v/>
      </c>
      <c r="T56" s="803"/>
      <c r="U56" s="804" t="str">
        <f>IF($H56="","",VLOOKUP($B56,項目定義!$B:$X,13,FALSE))</f>
        <v/>
      </c>
      <c r="V56" s="798"/>
      <c r="W56" s="805"/>
      <c r="X56" s="802" t="str">
        <f>IF($H56="","",VLOOKUP($B56,項目定義!$B:$X,20,FALSE))&amp;""</f>
        <v/>
      </c>
      <c r="Y56" s="806"/>
      <c r="Z56" s="807"/>
      <c r="AA56" s="896"/>
      <c r="AB56" s="648"/>
      <c r="AC56" s="823"/>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63"/>
      <c r="BL56" s="763"/>
      <c r="BM56" s="763"/>
      <c r="BN56" s="763"/>
      <c r="BO56" s="763"/>
      <c r="BP56" s="763"/>
      <c r="BQ56" s="763"/>
      <c r="BR56" s="763"/>
      <c r="BS56" s="763"/>
      <c r="BT56" s="763"/>
      <c r="BU56" s="763"/>
      <c r="BV56" s="763"/>
      <c r="BW56" s="763"/>
      <c r="BX56" s="763"/>
      <c r="BY56" s="763"/>
      <c r="BZ56" s="763"/>
      <c r="CA56" s="763"/>
      <c r="CB56" s="763"/>
      <c r="CC56" s="763"/>
      <c r="CD56" s="763"/>
      <c r="CE56" s="763"/>
      <c r="CF56" s="763"/>
      <c r="CG56" s="763"/>
      <c r="CH56" s="763"/>
    </row>
    <row r="57" spans="1:86" s="24" customFormat="1" ht="13.5" customHeight="1" x14ac:dyDescent="0.2">
      <c r="A57" s="114" t="s">
        <v>102</v>
      </c>
      <c r="B57" s="813"/>
      <c r="C57" s="746"/>
      <c r="D57" s="746"/>
      <c r="E57" s="746"/>
      <c r="F57" s="746"/>
      <c r="G57" s="860"/>
      <c r="H57" s="960" t="str">
        <f>IF(ISERROR(VLOOKUP($B57,項目定義!$B:$X,8,FALSE)),"",VLOOKUP($B57,項目定義!$B:$X,8,FALSE))</f>
        <v/>
      </c>
      <c r="I57" s="961"/>
      <c r="J57" s="961"/>
      <c r="K57" s="961"/>
      <c r="L57" s="961"/>
      <c r="M57" s="966"/>
      <c r="N57" s="864" t="str">
        <f>IF($H57="","",VLOOKUP($B57,項目定義!$B:$X,11,FALSE))</f>
        <v/>
      </c>
      <c r="O57" s="865"/>
      <c r="P57" s="866"/>
      <c r="Q57" s="819" t="str">
        <f>IF($H57="","",VLOOKUP($B57,項目定義!$B:$X,12,FALSE))</f>
        <v/>
      </c>
      <c r="R57" s="820"/>
      <c r="S57" s="819" t="str">
        <f>IF($H57="","",VLOOKUP($B57,項目定義!$B:$X,12,FALSE))</f>
        <v/>
      </c>
      <c r="T57" s="820"/>
      <c r="U57" s="864" t="str">
        <f>IF($H57="","",VLOOKUP($B57,項目定義!$B:$X,13,FALSE))</f>
        <v/>
      </c>
      <c r="V57" s="865"/>
      <c r="W57" s="866"/>
      <c r="X57" s="827" t="str">
        <f>IF($H57="","",VLOOKUP($B57,項目定義!$B:$X,20,FALSE))&amp;""</f>
        <v/>
      </c>
      <c r="Y57" s="641"/>
      <c r="Z57" s="904"/>
      <c r="AA57" s="896"/>
      <c r="AB57" s="648"/>
      <c r="AC57" s="823"/>
      <c r="AD57" s="367"/>
      <c r="AE57" s="97"/>
      <c r="AF57" s="367"/>
      <c r="AG57" s="98"/>
      <c r="AH57" s="367"/>
      <c r="AI57" s="367"/>
      <c r="AJ57" s="367"/>
      <c r="AK57" s="367"/>
      <c r="AL57" s="367"/>
      <c r="AM57" s="367"/>
      <c r="AN57" s="367"/>
      <c r="AO57" s="367"/>
      <c r="AP57" s="367"/>
      <c r="AQ57" s="98"/>
      <c r="AR57" s="367"/>
      <c r="AS57" s="367"/>
      <c r="AT57" s="367"/>
      <c r="AU57" s="367"/>
      <c r="AV57" s="367"/>
      <c r="AW57" s="367"/>
      <c r="AX57" s="367"/>
      <c r="AY57" s="367"/>
      <c r="AZ57" s="367"/>
      <c r="BA57" s="367"/>
      <c r="BB57" s="367"/>
      <c r="BC57" s="367"/>
      <c r="BD57" s="367"/>
      <c r="BE57" s="367"/>
      <c r="BF57" s="367"/>
      <c r="BG57" s="367"/>
      <c r="BH57" s="367"/>
      <c r="BI57" s="99"/>
      <c r="BK57" s="763"/>
      <c r="BL57" s="763"/>
      <c r="BM57" s="763"/>
      <c r="BN57" s="763"/>
      <c r="BO57" s="763"/>
      <c r="BP57" s="763"/>
      <c r="BQ57" s="763"/>
      <c r="BR57" s="763"/>
      <c r="BS57" s="763"/>
      <c r="BT57" s="763"/>
      <c r="BU57" s="763"/>
      <c r="BV57" s="763"/>
      <c r="BW57" s="763"/>
      <c r="BX57" s="763"/>
      <c r="BY57" s="763"/>
      <c r="BZ57" s="763"/>
      <c r="CA57" s="763"/>
      <c r="CB57" s="763"/>
      <c r="CC57" s="763"/>
      <c r="CD57" s="763"/>
      <c r="CE57" s="763"/>
      <c r="CF57" s="763"/>
      <c r="CG57" s="763"/>
      <c r="CH57" s="763"/>
    </row>
    <row r="58" spans="1:86" ht="13.5" customHeight="1" x14ac:dyDescent="0.2">
      <c r="A58" s="114" t="s">
        <v>125</v>
      </c>
      <c r="B58" s="813"/>
      <c r="C58" s="746"/>
      <c r="D58" s="746"/>
      <c r="E58" s="746"/>
      <c r="F58" s="746"/>
      <c r="G58" s="860"/>
      <c r="H58" s="960" t="str">
        <f>IF(ISERROR(VLOOKUP($B58,項目定義!$B:$X,8,FALSE)),"",VLOOKUP($B58,項目定義!$B:$X,8,FALSE))</f>
        <v/>
      </c>
      <c r="I58" s="961"/>
      <c r="J58" s="961"/>
      <c r="K58" s="961"/>
      <c r="L58" s="961"/>
      <c r="M58" s="966"/>
      <c r="N58" s="864" t="str">
        <f>IF($H58="","",VLOOKUP($B58,項目定義!$B:$X,11,FALSE))</f>
        <v/>
      </c>
      <c r="O58" s="865"/>
      <c r="P58" s="866"/>
      <c r="Q58" s="827" t="str">
        <f>IF($H58="","",VLOOKUP($B58,項目定義!$B:$X,12,FALSE))</f>
        <v/>
      </c>
      <c r="R58" s="642"/>
      <c r="S58" s="827" t="str">
        <f>IF($H58="","",VLOOKUP($B58,項目定義!$B:$X,12,FALSE))</f>
        <v/>
      </c>
      <c r="T58" s="642"/>
      <c r="U58" s="864" t="str">
        <f>IF($H58="","",VLOOKUP($B58,項目定義!$B:$X,13,FALSE))</f>
        <v/>
      </c>
      <c r="V58" s="865"/>
      <c r="W58" s="866"/>
      <c r="X58" s="827" t="str">
        <f>IF($H58="","",VLOOKUP($B58,項目定義!$B:$X,20,FALSE))&amp;""</f>
        <v/>
      </c>
      <c r="Y58" s="641"/>
      <c r="Z58" s="904"/>
      <c r="AA58" s="896"/>
      <c r="AB58" s="648"/>
      <c r="AC58" s="823"/>
      <c r="AD58" s="367"/>
      <c r="AE58" s="97"/>
      <c r="AF58" s="367"/>
      <c r="AG58" s="98"/>
      <c r="AH58" s="367"/>
      <c r="AI58" s="367"/>
      <c r="AJ58" s="367"/>
      <c r="AK58" s="367"/>
      <c r="AL58" s="367"/>
      <c r="AM58" s="367"/>
      <c r="AN58" s="367"/>
      <c r="AO58" s="367"/>
      <c r="AP58" s="367"/>
      <c r="AQ58" s="98"/>
      <c r="AR58" s="367"/>
      <c r="AS58" s="367"/>
      <c r="AT58" s="367"/>
      <c r="AU58" s="367"/>
      <c r="AV58" s="367"/>
      <c r="AW58" s="367"/>
      <c r="AX58" s="367"/>
      <c r="AY58" s="367"/>
      <c r="AZ58" s="367"/>
      <c r="BA58" s="367"/>
      <c r="BB58" s="367"/>
      <c r="BC58" s="367"/>
      <c r="BD58" s="367"/>
      <c r="BE58" s="367"/>
      <c r="BF58" s="367"/>
      <c r="BG58" s="367"/>
      <c r="BH58" s="367"/>
      <c r="BI58" s="99"/>
      <c r="BK58" s="763"/>
      <c r="BL58" s="763"/>
      <c r="BM58" s="763"/>
      <c r="BN58" s="763"/>
      <c r="BO58" s="763"/>
      <c r="BP58" s="763"/>
      <c r="BQ58" s="763"/>
      <c r="BR58" s="763"/>
      <c r="BS58" s="763"/>
      <c r="BT58" s="763"/>
      <c r="BU58" s="763"/>
      <c r="BV58" s="763"/>
      <c r="BW58" s="763"/>
      <c r="BX58" s="763"/>
      <c r="BY58" s="763"/>
      <c r="BZ58" s="763"/>
      <c r="CA58" s="763"/>
      <c r="CB58" s="763"/>
      <c r="CC58" s="763"/>
      <c r="CD58" s="763"/>
      <c r="CE58" s="763"/>
      <c r="CF58" s="763"/>
      <c r="CG58" s="763"/>
      <c r="CH58" s="763"/>
    </row>
    <row r="59" spans="1:86" s="24" customFormat="1" ht="13.5" customHeight="1" x14ac:dyDescent="0.2">
      <c r="A59" s="114" t="s">
        <v>126</v>
      </c>
      <c r="B59" s="813"/>
      <c r="C59" s="746"/>
      <c r="D59" s="746"/>
      <c r="E59" s="746"/>
      <c r="F59" s="746"/>
      <c r="G59" s="860"/>
      <c r="H59" s="960" t="str">
        <f>IF(ISERROR(VLOOKUP($B59,項目定義!$B:$X,8,FALSE)),"",VLOOKUP($B59,項目定義!$B:$X,8,FALSE))</f>
        <v/>
      </c>
      <c r="I59" s="961"/>
      <c r="J59" s="961"/>
      <c r="K59" s="961"/>
      <c r="L59" s="961"/>
      <c r="M59" s="966"/>
      <c r="N59" s="864" t="str">
        <f>IF($H59="","",VLOOKUP($B59,項目定義!$B:$X,11,FALSE))</f>
        <v/>
      </c>
      <c r="O59" s="865"/>
      <c r="P59" s="866"/>
      <c r="Q59" s="827" t="str">
        <f>IF($H59="","",VLOOKUP($B59,項目定義!$B:$X,12,FALSE))</f>
        <v/>
      </c>
      <c r="R59" s="642"/>
      <c r="S59" s="827" t="str">
        <f>IF($H59="","",VLOOKUP($B59,項目定義!$B:$X,12,FALSE))</f>
        <v/>
      </c>
      <c r="T59" s="642"/>
      <c r="U59" s="864" t="str">
        <f>IF($H59="","",VLOOKUP($B59,項目定義!$B:$X,13,FALSE))</f>
        <v/>
      </c>
      <c r="V59" s="865"/>
      <c r="W59" s="866"/>
      <c r="X59" s="827" t="str">
        <f>IF($H59="","",VLOOKUP($B59,項目定義!$B:$X,20,FALSE))&amp;""</f>
        <v/>
      </c>
      <c r="Y59" s="641"/>
      <c r="Z59" s="904"/>
      <c r="AA59" s="896"/>
      <c r="AB59" s="648"/>
      <c r="AC59" s="823"/>
      <c r="AD59" s="367"/>
      <c r="AE59" s="97"/>
      <c r="AF59" s="367"/>
      <c r="AG59" s="98"/>
      <c r="AH59" s="367"/>
      <c r="AI59" s="367"/>
      <c r="AJ59" s="367"/>
      <c r="AK59" s="367"/>
      <c r="AL59" s="367"/>
      <c r="AM59" s="367"/>
      <c r="AN59" s="367"/>
      <c r="AO59" s="367"/>
      <c r="AP59" s="367"/>
      <c r="AQ59" s="98"/>
      <c r="AR59" s="367"/>
      <c r="AS59" s="367"/>
      <c r="AT59" s="367"/>
      <c r="AU59" s="367"/>
      <c r="AV59" s="367"/>
      <c r="AW59" s="367"/>
      <c r="AX59" s="367"/>
      <c r="AY59" s="367"/>
      <c r="AZ59" s="367"/>
      <c r="BA59" s="367"/>
      <c r="BB59" s="367"/>
      <c r="BC59" s="367"/>
      <c r="BD59" s="367"/>
      <c r="BE59" s="367"/>
      <c r="BF59" s="367"/>
      <c r="BG59" s="367"/>
      <c r="BH59" s="367"/>
      <c r="BI59" s="99"/>
      <c r="BK59" s="763"/>
      <c r="BL59" s="763"/>
      <c r="BM59" s="763"/>
      <c r="BN59" s="763"/>
      <c r="BO59" s="763"/>
      <c r="BP59" s="763"/>
      <c r="BQ59" s="763"/>
      <c r="BR59" s="763"/>
      <c r="BS59" s="763"/>
      <c r="BT59" s="763"/>
      <c r="BU59" s="763"/>
      <c r="BV59" s="763"/>
      <c r="BW59" s="763"/>
      <c r="BX59" s="763"/>
      <c r="BY59" s="763"/>
      <c r="BZ59" s="763"/>
      <c r="CA59" s="763"/>
      <c r="CB59" s="763"/>
      <c r="CC59" s="763"/>
      <c r="CD59" s="763"/>
      <c r="CE59" s="763"/>
      <c r="CF59" s="763"/>
      <c r="CG59" s="763"/>
      <c r="CH59" s="763"/>
    </row>
    <row r="60" spans="1:86" ht="13.5" customHeight="1" x14ac:dyDescent="0.2">
      <c r="A60" s="114" t="s">
        <v>127</v>
      </c>
      <c r="B60" s="813"/>
      <c r="C60" s="746"/>
      <c r="D60" s="746"/>
      <c r="E60" s="746"/>
      <c r="F60" s="746"/>
      <c r="G60" s="746"/>
      <c r="H60" s="957" t="str">
        <f>IF(ISERROR(VLOOKUP($B60,項目定義!$B:$X,8,FALSE)),"",VLOOKUP($B60,項目定義!$B:$X,8,FALSE))</f>
        <v/>
      </c>
      <c r="I60" s="958"/>
      <c r="J60" s="958"/>
      <c r="K60" s="958"/>
      <c r="L60" s="958"/>
      <c r="M60" s="967"/>
      <c r="N60" s="900" t="str">
        <f>IF($H60="","",VLOOKUP($B60,項目定義!$B:$X,11,FALSE))</f>
        <v/>
      </c>
      <c r="O60" s="901"/>
      <c r="P60" s="902"/>
      <c r="Q60" s="841" t="str">
        <f>IF($H60="","",VLOOKUP($B60,項目定義!$B:$X,12,FALSE))</f>
        <v/>
      </c>
      <c r="R60" s="656"/>
      <c r="S60" s="841" t="str">
        <f>IF($H60="","",VLOOKUP($B60,項目定義!$B:$X,12,FALSE))</f>
        <v/>
      </c>
      <c r="T60" s="656"/>
      <c r="U60" s="900" t="str">
        <f>IF($H60="","",VLOOKUP($B60,項目定義!$B:$X,13,FALSE))</f>
        <v/>
      </c>
      <c r="V60" s="901"/>
      <c r="W60" s="902"/>
      <c r="X60" s="841" t="str">
        <f>IF($H60="","",VLOOKUP($B60,項目定義!$B:$X,20,FALSE))&amp;""</f>
        <v/>
      </c>
      <c r="Y60" s="655"/>
      <c r="Z60" s="903"/>
      <c r="AA60" s="896"/>
      <c r="AB60" s="648"/>
      <c r="AC60" s="823"/>
      <c r="AD60" s="367"/>
      <c r="AE60" s="97"/>
      <c r="AF60" s="367"/>
      <c r="AG60" s="98"/>
      <c r="AH60" s="367"/>
      <c r="AI60" s="367"/>
      <c r="AJ60" s="367"/>
      <c r="AK60" s="367"/>
      <c r="AL60" s="367"/>
      <c r="AM60" s="367"/>
      <c r="AN60" s="367"/>
      <c r="AO60" s="367"/>
      <c r="AP60" s="367"/>
      <c r="AQ60" s="98"/>
      <c r="AR60" s="367"/>
      <c r="AS60" s="367"/>
      <c r="AT60" s="367"/>
      <c r="AU60" s="367"/>
      <c r="AV60" s="367"/>
      <c r="AW60" s="367"/>
      <c r="AX60" s="367"/>
      <c r="AY60" s="367"/>
      <c r="AZ60" s="367"/>
      <c r="BA60" s="367"/>
      <c r="BB60" s="367"/>
      <c r="BC60" s="367"/>
      <c r="BD60" s="367"/>
      <c r="BE60" s="367"/>
      <c r="BF60" s="367"/>
      <c r="BG60" s="367"/>
      <c r="BH60" s="367"/>
      <c r="BI60" s="99"/>
      <c r="BK60" s="763"/>
      <c r="BL60" s="763"/>
      <c r="BM60" s="763"/>
      <c r="BN60" s="763"/>
      <c r="BO60" s="763"/>
      <c r="BP60" s="763"/>
      <c r="BQ60" s="763"/>
      <c r="BR60" s="763"/>
      <c r="BS60" s="763"/>
      <c r="BT60" s="763"/>
      <c r="BU60" s="763"/>
      <c r="BV60" s="763"/>
      <c r="BW60" s="763"/>
      <c r="BX60" s="763"/>
      <c r="BY60" s="763"/>
      <c r="BZ60" s="763"/>
      <c r="CA60" s="763"/>
      <c r="CB60" s="763"/>
      <c r="CC60" s="763"/>
      <c r="CD60" s="763"/>
      <c r="CE60" s="763"/>
      <c r="CF60" s="763"/>
      <c r="CG60" s="763"/>
      <c r="CH60" s="763"/>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59"/>
      <c r="BL61" s="359"/>
      <c r="BM61" s="359"/>
      <c r="BN61" s="359"/>
      <c r="BO61" s="359"/>
      <c r="BP61" s="359"/>
      <c r="BQ61" s="359"/>
      <c r="BR61" s="359"/>
      <c r="BS61" s="359"/>
      <c r="BT61" s="359"/>
      <c r="BU61" s="359"/>
      <c r="BV61" s="359"/>
      <c r="BW61" s="359"/>
      <c r="BX61" s="359"/>
      <c r="BY61" s="359"/>
      <c r="BZ61" s="359"/>
      <c r="CA61" s="359"/>
      <c r="CB61" s="359"/>
      <c r="CC61" s="359"/>
      <c r="CD61" s="359"/>
      <c r="CE61" s="359"/>
      <c r="CF61" s="359"/>
      <c r="CG61" s="359"/>
      <c r="CH61" s="359"/>
    </row>
    <row r="62" spans="1:86" s="24" customFormat="1" ht="13.5" customHeight="1" x14ac:dyDescent="0.2">
      <c r="A62" s="80" t="s">
        <v>100</v>
      </c>
      <c r="B62" s="80" t="s">
        <v>103</v>
      </c>
      <c r="C62" s="81"/>
      <c r="D62" s="81"/>
      <c r="E62" s="81"/>
      <c r="F62" s="81"/>
      <c r="G62" s="83"/>
      <c r="H62" s="85" t="s">
        <v>104</v>
      </c>
      <c r="I62" s="86"/>
      <c r="J62" s="86"/>
      <c r="K62" s="86"/>
      <c r="L62" s="86"/>
      <c r="M62" s="87"/>
      <c r="N62" s="781" t="s">
        <v>107</v>
      </c>
      <c r="O62" s="782"/>
      <c r="P62" s="781" t="s">
        <v>115</v>
      </c>
      <c r="Q62" s="783"/>
      <c r="R62" s="783"/>
      <c r="S62" s="781" t="s">
        <v>116</v>
      </c>
      <c r="T62" s="783"/>
      <c r="U62" s="782"/>
      <c r="V62" s="683" t="s">
        <v>142</v>
      </c>
      <c r="W62" s="684"/>
      <c r="X62" s="762" t="s">
        <v>123</v>
      </c>
      <c r="Y62" s="684"/>
      <c r="Z62" s="783" t="s">
        <v>124</v>
      </c>
      <c r="AA62" s="783"/>
      <c r="AB62" s="783"/>
      <c r="AC62" s="782"/>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36"/>
      <c r="C63" s="637"/>
      <c r="D63" s="637"/>
      <c r="E63" s="637"/>
      <c r="F63" s="637"/>
      <c r="G63" s="637"/>
      <c r="H63" s="963" t="str">
        <f>IF(ISERROR(VLOOKUP($B63,項目定義!$B:$X,8,FALSE)),"",VLOOKUP($B63,項目定義!$B:$X,8,FALSE))</f>
        <v/>
      </c>
      <c r="I63" s="964"/>
      <c r="J63" s="964"/>
      <c r="K63" s="964"/>
      <c r="L63" s="964"/>
      <c r="M63" s="965"/>
      <c r="N63" s="806" t="str">
        <f>IF($H63="","",VLOOKUP($B63,項目定義!$B:$X,12,FALSE))</f>
        <v/>
      </c>
      <c r="O63" s="803"/>
      <c r="P63" s="804" t="str">
        <f>IF($H63="","",VLOOKUP($B63,項目定義!$B:$X,16,FALSE))</f>
        <v/>
      </c>
      <c r="Q63" s="798"/>
      <c r="R63" s="798"/>
      <c r="S63" s="804" t="str">
        <f>IF($H63="","",VLOOKUP($B63,項目定義!$B:$X,15,FALSE))</f>
        <v/>
      </c>
      <c r="T63" s="798"/>
      <c r="U63" s="799"/>
      <c r="V63" s="890"/>
      <c r="W63" s="891"/>
      <c r="X63" s="808"/>
      <c r="Y63" s="892"/>
      <c r="Z63" s="797" t="str">
        <f>IF($X63="","",VLOOKUP($B63,項目定義!$B:$X,18,FALSE))</f>
        <v/>
      </c>
      <c r="AA63" s="798"/>
      <c r="AB63" s="798"/>
      <c r="AC63" s="799"/>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63"/>
      <c r="BL63" s="764"/>
      <c r="BM63" s="764"/>
      <c r="BN63" s="764"/>
      <c r="BO63" s="764"/>
      <c r="BP63" s="764"/>
      <c r="BQ63" s="764"/>
      <c r="BR63" s="764"/>
      <c r="BS63" s="764"/>
      <c r="BT63" s="764"/>
      <c r="BU63" s="764"/>
      <c r="BV63" s="764"/>
      <c r="BW63" s="764"/>
      <c r="BX63" s="764"/>
      <c r="BY63" s="764"/>
      <c r="BZ63" s="764"/>
      <c r="CA63" s="764"/>
      <c r="CB63" s="764"/>
      <c r="CC63" s="764"/>
      <c r="CD63" s="764"/>
      <c r="CE63" s="764"/>
      <c r="CF63" s="764"/>
      <c r="CG63" s="764"/>
      <c r="CH63" s="764"/>
    </row>
    <row r="64" spans="1:86" s="24" customFormat="1" ht="13.5" customHeight="1" x14ac:dyDescent="0.2">
      <c r="A64" s="114" t="s">
        <v>102</v>
      </c>
      <c r="B64" s="813"/>
      <c r="C64" s="746"/>
      <c r="D64" s="746"/>
      <c r="E64" s="746"/>
      <c r="F64" s="746"/>
      <c r="G64" s="746"/>
      <c r="H64" s="960" t="str">
        <f>IF(ISERROR(VLOOKUP($B64,項目定義!$B:$X,8,FALSE)),"",VLOOKUP($B64,項目定義!$B:$X,8,FALSE))</f>
        <v/>
      </c>
      <c r="I64" s="961"/>
      <c r="J64" s="961"/>
      <c r="K64" s="961"/>
      <c r="L64" s="961"/>
      <c r="M64" s="962"/>
      <c r="N64" s="821" t="str">
        <f>IF($H64="","",VLOOKUP($B64,項目定義!$B:$X,12,FALSE))</f>
        <v/>
      </c>
      <c r="O64" s="820"/>
      <c r="P64" s="643" t="str">
        <f>IF($H64="","",VLOOKUP($B64,項目定義!$B:$X,16,FALSE))</f>
        <v/>
      </c>
      <c r="Q64" s="644"/>
      <c r="R64" s="644"/>
      <c r="S64" s="643" t="str">
        <f>IF($H64="","",VLOOKUP($B64,項目定義!$B:$X,15,FALSE))</f>
        <v/>
      </c>
      <c r="T64" s="644"/>
      <c r="U64" s="645"/>
      <c r="V64" s="646"/>
      <c r="W64" s="647"/>
      <c r="X64" s="648"/>
      <c r="Y64" s="648"/>
      <c r="Z64" s="649" t="str">
        <f>IF($X64="","",VLOOKUP($B64,項目定義!$B:$X,18,FALSE))</f>
        <v/>
      </c>
      <c r="AA64" s="644"/>
      <c r="AB64" s="644"/>
      <c r="AC64" s="645"/>
      <c r="AD64" s="367"/>
      <c r="AE64" s="97"/>
      <c r="AF64" s="367"/>
      <c r="AG64" s="367"/>
      <c r="AH64" s="367"/>
      <c r="AI64" s="98"/>
      <c r="AJ64" s="98"/>
      <c r="AK64" s="367"/>
      <c r="AL64" s="367"/>
      <c r="AM64" s="367"/>
      <c r="AN64" s="367"/>
      <c r="AO64" s="367"/>
      <c r="AP64" s="367"/>
      <c r="AQ64" s="367"/>
      <c r="AR64" s="367"/>
      <c r="AS64" s="367"/>
      <c r="AT64" s="367"/>
      <c r="AU64" s="367"/>
      <c r="AV64" s="367"/>
      <c r="AW64" s="367"/>
      <c r="AX64" s="367"/>
      <c r="AY64" s="367"/>
      <c r="AZ64" s="367"/>
      <c r="BA64" s="367"/>
      <c r="BB64" s="367"/>
      <c r="BC64" s="367"/>
      <c r="BD64" s="367"/>
      <c r="BE64" s="367"/>
      <c r="BF64" s="367"/>
      <c r="BG64" s="367"/>
      <c r="BH64" s="367"/>
      <c r="BI64" s="99"/>
      <c r="BK64" s="764"/>
      <c r="BL64" s="764"/>
      <c r="BM64" s="764"/>
      <c r="BN64" s="764"/>
      <c r="BO64" s="764"/>
      <c r="BP64" s="764"/>
      <c r="BQ64" s="764"/>
      <c r="BR64" s="764"/>
      <c r="BS64" s="764"/>
      <c r="BT64" s="764"/>
      <c r="BU64" s="764"/>
      <c r="BV64" s="764"/>
      <c r="BW64" s="764"/>
      <c r="BX64" s="764"/>
      <c r="BY64" s="764"/>
      <c r="BZ64" s="764"/>
      <c r="CA64" s="764"/>
      <c r="CB64" s="764"/>
      <c r="CC64" s="764"/>
      <c r="CD64" s="764"/>
      <c r="CE64" s="764"/>
      <c r="CF64" s="764"/>
      <c r="CG64" s="764"/>
      <c r="CH64" s="764"/>
    </row>
    <row r="65" spans="1:96" s="24" customFormat="1" ht="13.5" customHeight="1" x14ac:dyDescent="0.2">
      <c r="A65" s="114" t="s">
        <v>125</v>
      </c>
      <c r="B65" s="813"/>
      <c r="C65" s="746"/>
      <c r="D65" s="746"/>
      <c r="E65" s="746"/>
      <c r="F65" s="746"/>
      <c r="G65" s="746"/>
      <c r="H65" s="960" t="str">
        <f>IF(ISERROR(VLOOKUP($B65,項目定義!$B:$X,8,FALSE)),"",VLOOKUP($B65,項目定義!$B:$X,8,FALSE))</f>
        <v/>
      </c>
      <c r="I65" s="961"/>
      <c r="J65" s="961"/>
      <c r="K65" s="961"/>
      <c r="L65" s="961"/>
      <c r="M65" s="962"/>
      <c r="N65" s="641" t="str">
        <f>IF($H65="","",VLOOKUP($B65,項目定義!$B:$X,12,FALSE))</f>
        <v/>
      </c>
      <c r="O65" s="642"/>
      <c r="P65" s="643" t="str">
        <f>IF($H65="","",VLOOKUP($B65,項目定義!$B:$X,16,FALSE))</f>
        <v/>
      </c>
      <c r="Q65" s="644"/>
      <c r="R65" s="644"/>
      <c r="S65" s="643" t="str">
        <f>IF($H65="","",VLOOKUP($B65,項目定義!$B:$X,15,FALSE))</f>
        <v/>
      </c>
      <c r="T65" s="644"/>
      <c r="U65" s="645"/>
      <c r="V65" s="646"/>
      <c r="W65" s="647"/>
      <c r="X65" s="648"/>
      <c r="Y65" s="648"/>
      <c r="Z65" s="649" t="str">
        <f>IF($X65="","",VLOOKUP($B65,項目定義!$B:$X,18,FALSE))</f>
        <v/>
      </c>
      <c r="AA65" s="644"/>
      <c r="AB65" s="644"/>
      <c r="AC65" s="645"/>
      <c r="AD65" s="367"/>
      <c r="AE65" s="97"/>
      <c r="AF65" s="367"/>
      <c r="AG65" s="367"/>
      <c r="AH65" s="367"/>
      <c r="AI65" s="98"/>
      <c r="AJ65" s="98"/>
      <c r="AK65" s="367"/>
      <c r="AL65" s="367"/>
      <c r="AM65" s="367"/>
      <c r="AN65" s="367"/>
      <c r="AO65" s="367"/>
      <c r="AP65" s="367"/>
      <c r="AQ65" s="367"/>
      <c r="AR65" s="367"/>
      <c r="AS65" s="367"/>
      <c r="AT65" s="367"/>
      <c r="AU65" s="367"/>
      <c r="AV65" s="367"/>
      <c r="AW65" s="367"/>
      <c r="AX65" s="367"/>
      <c r="AY65" s="367"/>
      <c r="AZ65" s="367"/>
      <c r="BA65" s="367"/>
      <c r="BB65" s="367"/>
      <c r="BC65" s="367"/>
      <c r="BD65" s="367"/>
      <c r="BE65" s="367"/>
      <c r="BF65" s="367"/>
      <c r="BG65" s="367"/>
      <c r="BH65" s="367"/>
      <c r="BI65" s="99"/>
      <c r="BK65" s="764"/>
      <c r="BL65" s="764"/>
      <c r="BM65" s="764"/>
      <c r="BN65" s="764"/>
      <c r="BO65" s="764"/>
      <c r="BP65" s="764"/>
      <c r="BQ65" s="764"/>
      <c r="BR65" s="764"/>
      <c r="BS65" s="764"/>
      <c r="BT65" s="764"/>
      <c r="BU65" s="764"/>
      <c r="BV65" s="764"/>
      <c r="BW65" s="764"/>
      <c r="BX65" s="764"/>
      <c r="BY65" s="764"/>
      <c r="BZ65" s="764"/>
      <c r="CA65" s="764"/>
      <c r="CB65" s="764"/>
      <c r="CC65" s="764"/>
      <c r="CD65" s="764"/>
      <c r="CE65" s="764"/>
      <c r="CF65" s="764"/>
      <c r="CG65" s="764"/>
      <c r="CH65" s="764"/>
    </row>
    <row r="66" spans="1:96" s="24" customFormat="1" ht="13.5" customHeight="1" x14ac:dyDescent="0.2">
      <c r="A66" s="114" t="s">
        <v>126</v>
      </c>
      <c r="B66" s="813"/>
      <c r="C66" s="746"/>
      <c r="D66" s="746"/>
      <c r="E66" s="746"/>
      <c r="F66" s="746"/>
      <c r="G66" s="746"/>
      <c r="H66" s="960" t="str">
        <f>IF(ISERROR(VLOOKUP($B66,項目定義!$B:$X,8,FALSE)),"",VLOOKUP($B66,項目定義!$B:$X,8,FALSE))</f>
        <v/>
      </c>
      <c r="I66" s="961"/>
      <c r="J66" s="961"/>
      <c r="K66" s="961"/>
      <c r="L66" s="961"/>
      <c r="M66" s="962"/>
      <c r="N66" s="641" t="str">
        <f>IF($H66="","",VLOOKUP($B66,項目定義!$B:$X,12,FALSE))</f>
        <v/>
      </c>
      <c r="O66" s="642"/>
      <c r="P66" s="643" t="str">
        <f>IF($H66="","",VLOOKUP($B66,項目定義!$B:$X,16,FALSE))</f>
        <v/>
      </c>
      <c r="Q66" s="644"/>
      <c r="R66" s="644"/>
      <c r="S66" s="643" t="str">
        <f>IF($H66="","",VLOOKUP($B66,項目定義!$B:$X,15,FALSE))</f>
        <v/>
      </c>
      <c r="T66" s="644"/>
      <c r="U66" s="645"/>
      <c r="V66" s="646"/>
      <c r="W66" s="647"/>
      <c r="X66" s="648"/>
      <c r="Y66" s="648"/>
      <c r="Z66" s="649" t="str">
        <f>IF($X66="","",VLOOKUP($B66,項目定義!$B:$X,18,FALSE))</f>
        <v/>
      </c>
      <c r="AA66" s="644"/>
      <c r="AB66" s="644"/>
      <c r="AC66" s="645"/>
      <c r="AD66" s="367"/>
      <c r="AE66" s="97"/>
      <c r="AF66" s="367"/>
      <c r="AG66" s="367"/>
      <c r="AH66" s="367"/>
      <c r="AI66" s="98"/>
      <c r="AJ66" s="98"/>
      <c r="AK66" s="367"/>
      <c r="AL66" s="367"/>
      <c r="AM66" s="367"/>
      <c r="AN66" s="367"/>
      <c r="AO66" s="367"/>
      <c r="AP66" s="367"/>
      <c r="AQ66" s="367"/>
      <c r="AR66" s="367"/>
      <c r="AS66" s="367"/>
      <c r="AT66" s="367"/>
      <c r="AU66" s="367"/>
      <c r="AV66" s="367"/>
      <c r="AW66" s="367"/>
      <c r="AX66" s="367"/>
      <c r="AY66" s="367"/>
      <c r="AZ66" s="367"/>
      <c r="BA66" s="367"/>
      <c r="BB66" s="367"/>
      <c r="BC66" s="367"/>
      <c r="BD66" s="367"/>
      <c r="BE66" s="367"/>
      <c r="BF66" s="367"/>
      <c r="BG66" s="367"/>
      <c r="BH66" s="367"/>
      <c r="BI66" s="99"/>
      <c r="BK66" s="764"/>
      <c r="BL66" s="764"/>
      <c r="BM66" s="764"/>
      <c r="BN66" s="764"/>
      <c r="BO66" s="764"/>
      <c r="BP66" s="764"/>
      <c r="BQ66" s="764"/>
      <c r="BR66" s="764"/>
      <c r="BS66" s="764"/>
      <c r="BT66" s="764"/>
      <c r="BU66" s="764"/>
      <c r="BV66" s="764"/>
      <c r="BW66" s="764"/>
      <c r="BX66" s="764"/>
      <c r="BY66" s="764"/>
      <c r="BZ66" s="764"/>
      <c r="CA66" s="764"/>
      <c r="CB66" s="764"/>
      <c r="CC66" s="764"/>
      <c r="CD66" s="764"/>
      <c r="CE66" s="764"/>
      <c r="CF66" s="764"/>
      <c r="CG66" s="764"/>
      <c r="CH66" s="764"/>
    </row>
    <row r="67" spans="1:96" ht="13.5" customHeight="1" x14ac:dyDescent="0.2">
      <c r="A67" s="114" t="s">
        <v>127</v>
      </c>
      <c r="B67" s="813"/>
      <c r="C67" s="746"/>
      <c r="D67" s="746"/>
      <c r="E67" s="746"/>
      <c r="F67" s="746"/>
      <c r="G67" s="746"/>
      <c r="H67" s="960" t="str">
        <f>IF(ISERROR(VLOOKUP($B67,項目定義!$B:$X,8,FALSE)),"",VLOOKUP($B67,項目定義!$B:$X,8,FALSE))</f>
        <v/>
      </c>
      <c r="I67" s="961"/>
      <c r="J67" s="961"/>
      <c r="K67" s="961"/>
      <c r="L67" s="961"/>
      <c r="M67" s="962"/>
      <c r="N67" s="641"/>
      <c r="O67" s="642"/>
      <c r="P67" s="643"/>
      <c r="Q67" s="644"/>
      <c r="R67" s="644"/>
      <c r="S67" s="643"/>
      <c r="T67" s="644"/>
      <c r="U67" s="645"/>
      <c r="V67" s="646"/>
      <c r="W67" s="647"/>
      <c r="X67" s="648"/>
      <c r="Y67" s="648"/>
      <c r="Z67" s="649" t="str">
        <f>IF($X67="","",VLOOKUP($B67,項目定義!$B:$X,18,FALSE))</f>
        <v/>
      </c>
      <c r="AA67" s="644"/>
      <c r="AB67" s="644"/>
      <c r="AC67" s="645"/>
      <c r="AD67" s="367"/>
      <c r="AE67" s="97"/>
      <c r="AF67" s="367"/>
      <c r="AG67" s="367"/>
      <c r="AH67" s="367"/>
      <c r="AI67" s="98"/>
      <c r="AJ67" s="98"/>
      <c r="AK67" s="367"/>
      <c r="AL67" s="367"/>
      <c r="AM67" s="367"/>
      <c r="AN67" s="367"/>
      <c r="AO67" s="367"/>
      <c r="AP67" s="367"/>
      <c r="AQ67" s="367"/>
      <c r="AR67" s="367"/>
      <c r="AS67" s="367"/>
      <c r="AT67" s="367"/>
      <c r="AU67" s="367"/>
      <c r="AV67" s="367"/>
      <c r="AW67" s="367"/>
      <c r="AX67" s="367"/>
      <c r="AY67" s="367"/>
      <c r="AZ67" s="367"/>
      <c r="BA67" s="367"/>
      <c r="BB67" s="367"/>
      <c r="BC67" s="367"/>
      <c r="BD67" s="367"/>
      <c r="BE67" s="367"/>
      <c r="BF67" s="367"/>
      <c r="BG67" s="367"/>
      <c r="BH67" s="367"/>
      <c r="BI67" s="99"/>
      <c r="BK67" s="764"/>
      <c r="BL67" s="764"/>
      <c r="BM67" s="764"/>
      <c r="BN67" s="764"/>
      <c r="BO67" s="764"/>
      <c r="BP67" s="764"/>
      <c r="BQ67" s="764"/>
      <c r="BR67" s="764"/>
      <c r="BS67" s="764"/>
      <c r="BT67" s="764"/>
      <c r="BU67" s="764"/>
      <c r="BV67" s="764"/>
      <c r="BW67" s="764"/>
      <c r="BX67" s="764"/>
      <c r="BY67" s="764"/>
      <c r="BZ67" s="764"/>
      <c r="CA67" s="764"/>
      <c r="CB67" s="764"/>
      <c r="CC67" s="764"/>
      <c r="CD67" s="764"/>
      <c r="CE67" s="764"/>
      <c r="CF67" s="764"/>
      <c r="CG67" s="764"/>
      <c r="CH67" s="764"/>
    </row>
    <row r="68" spans="1:96" ht="13.5" customHeight="1" x14ac:dyDescent="0.2">
      <c r="A68" s="114" t="s">
        <v>128</v>
      </c>
      <c r="B68" s="813"/>
      <c r="C68" s="746"/>
      <c r="D68" s="746"/>
      <c r="E68" s="746"/>
      <c r="F68" s="746"/>
      <c r="G68" s="746"/>
      <c r="H68" s="960" t="str">
        <f>IF(ISERROR(VLOOKUP($B68,項目定義!$B:$X,8,FALSE)),"",VLOOKUP($B68,項目定義!$B:$X,8,FALSE))</f>
        <v/>
      </c>
      <c r="I68" s="961"/>
      <c r="J68" s="961"/>
      <c r="K68" s="961"/>
      <c r="L68" s="961"/>
      <c r="M68" s="962"/>
      <c r="N68" s="641"/>
      <c r="O68" s="642"/>
      <c r="P68" s="643"/>
      <c r="Q68" s="644"/>
      <c r="R68" s="644"/>
      <c r="S68" s="643"/>
      <c r="T68" s="644"/>
      <c r="U68" s="645"/>
      <c r="V68" s="646"/>
      <c r="W68" s="647"/>
      <c r="X68" s="648"/>
      <c r="Y68" s="648"/>
      <c r="Z68" s="649" t="str">
        <f>IF($X68="","",VLOOKUP($B68,項目定義!$B:$X,18,FALSE))</f>
        <v/>
      </c>
      <c r="AA68" s="644"/>
      <c r="AB68" s="644"/>
      <c r="AC68" s="645"/>
      <c r="AD68" s="367"/>
      <c r="AE68" s="97"/>
      <c r="AF68" s="367"/>
      <c r="AG68" s="367"/>
      <c r="AH68" s="367"/>
      <c r="AI68" s="98"/>
      <c r="AJ68" s="98"/>
      <c r="AK68" s="367"/>
      <c r="AL68" s="367"/>
      <c r="AM68" s="367"/>
      <c r="AN68" s="367"/>
      <c r="AO68" s="367"/>
      <c r="AP68" s="367"/>
      <c r="AQ68" s="367"/>
      <c r="AR68" s="367"/>
      <c r="AS68" s="367"/>
      <c r="AT68" s="367"/>
      <c r="AU68" s="367"/>
      <c r="AV68" s="367"/>
      <c r="AW68" s="367"/>
      <c r="AX68" s="367"/>
      <c r="AY68" s="367"/>
      <c r="AZ68" s="367"/>
      <c r="BA68" s="367"/>
      <c r="BB68" s="367"/>
      <c r="BC68" s="367"/>
      <c r="BD68" s="367"/>
      <c r="BE68" s="367"/>
      <c r="BF68" s="367"/>
      <c r="BG68" s="367"/>
      <c r="BH68" s="367"/>
      <c r="BI68" s="99"/>
      <c r="BK68" s="764"/>
      <c r="BL68" s="764"/>
      <c r="BM68" s="764"/>
      <c r="BN68" s="764"/>
      <c r="BO68" s="764"/>
      <c r="BP68" s="764"/>
      <c r="BQ68" s="764"/>
      <c r="BR68" s="764"/>
      <c r="BS68" s="764"/>
      <c r="BT68" s="764"/>
      <c r="BU68" s="764"/>
      <c r="BV68" s="764"/>
      <c r="BW68" s="764"/>
      <c r="BX68" s="764"/>
      <c r="BY68" s="764"/>
      <c r="BZ68" s="764"/>
      <c r="CA68" s="764"/>
      <c r="CB68" s="764"/>
      <c r="CC68" s="764"/>
      <c r="CD68" s="764"/>
      <c r="CE68" s="764"/>
      <c r="CF68" s="764"/>
      <c r="CG68" s="764"/>
      <c r="CH68" s="764"/>
    </row>
    <row r="69" spans="1:96" s="24" customFormat="1" ht="13.5" customHeight="1" x14ac:dyDescent="0.2">
      <c r="A69" s="114" t="s">
        <v>129</v>
      </c>
      <c r="B69" s="813"/>
      <c r="C69" s="746"/>
      <c r="D69" s="746"/>
      <c r="E69" s="746"/>
      <c r="F69" s="746"/>
      <c r="G69" s="746"/>
      <c r="H69" s="960" t="str">
        <f>IF(ISERROR(VLOOKUP($B69,項目定義!$B:$X,8,FALSE)),"",VLOOKUP($B69,項目定義!$B:$X,8,FALSE))</f>
        <v/>
      </c>
      <c r="I69" s="961"/>
      <c r="J69" s="961"/>
      <c r="K69" s="961"/>
      <c r="L69" s="961"/>
      <c r="M69" s="962"/>
      <c r="N69" s="641" t="str">
        <f>IF($H69="","",VLOOKUP($B69,項目定義!$B:$X,12,FALSE))</f>
        <v/>
      </c>
      <c r="O69" s="642"/>
      <c r="P69" s="643" t="str">
        <f>IF($H69="","",VLOOKUP($B69,項目定義!$B:$X,16,FALSE))</f>
        <v/>
      </c>
      <c r="Q69" s="644"/>
      <c r="R69" s="644"/>
      <c r="S69" s="643" t="str">
        <f>IF($H69="","",VLOOKUP($B69,項目定義!$B:$X,15,FALSE))</f>
        <v/>
      </c>
      <c r="T69" s="644"/>
      <c r="U69" s="645"/>
      <c r="V69" s="646"/>
      <c r="W69" s="647"/>
      <c r="X69" s="648"/>
      <c r="Y69" s="648"/>
      <c r="Z69" s="649" t="str">
        <f>IF($X69="","",VLOOKUP($B69,項目定義!$B:$X,18,FALSE))</f>
        <v/>
      </c>
      <c r="AA69" s="644"/>
      <c r="AB69" s="644"/>
      <c r="AC69" s="645"/>
      <c r="AD69" s="367"/>
      <c r="AE69" s="97"/>
      <c r="AF69" s="367"/>
      <c r="AG69" s="367"/>
      <c r="AH69" s="367"/>
      <c r="AI69" s="98"/>
      <c r="AJ69" s="98"/>
      <c r="AK69" s="367"/>
      <c r="AL69" s="367"/>
      <c r="AM69" s="367"/>
      <c r="AN69" s="367"/>
      <c r="AO69" s="367"/>
      <c r="AP69" s="367"/>
      <c r="AQ69" s="367"/>
      <c r="AR69" s="367"/>
      <c r="AS69" s="367"/>
      <c r="AT69" s="367"/>
      <c r="AU69" s="367"/>
      <c r="AV69" s="367"/>
      <c r="AW69" s="367"/>
      <c r="AX69" s="367"/>
      <c r="AY69" s="367"/>
      <c r="AZ69" s="367"/>
      <c r="BA69" s="367"/>
      <c r="BB69" s="367"/>
      <c r="BC69" s="367"/>
      <c r="BD69" s="367"/>
      <c r="BE69" s="367"/>
      <c r="BF69" s="367"/>
      <c r="BG69" s="367"/>
      <c r="BH69" s="367"/>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50"/>
      <c r="C70" s="651"/>
      <c r="D70" s="651"/>
      <c r="E70" s="651"/>
      <c r="F70" s="651"/>
      <c r="G70" s="651"/>
      <c r="H70" s="957" t="str">
        <f>IF(ISERROR(VLOOKUP($B70,項目定義!$B:$X,8,FALSE)),"",VLOOKUP($B70,項目定義!$B:$X,8,FALSE))</f>
        <v/>
      </c>
      <c r="I70" s="958"/>
      <c r="J70" s="958"/>
      <c r="K70" s="958"/>
      <c r="L70" s="958"/>
      <c r="M70" s="959"/>
      <c r="N70" s="655" t="str">
        <f>IF($H70="","",VLOOKUP($B70,項目定義!$B:$X,12,FALSE))</f>
        <v/>
      </c>
      <c r="O70" s="656"/>
      <c r="P70" s="657" t="str">
        <f>IF($H70="","",VLOOKUP($B70,項目定義!$B:$X,16,FALSE))</f>
        <v/>
      </c>
      <c r="Q70" s="658"/>
      <c r="R70" s="658"/>
      <c r="S70" s="657" t="str">
        <f>IF($H70="","",VLOOKUP($B70,項目定義!$B:$X,15,FALSE))</f>
        <v/>
      </c>
      <c r="T70" s="658"/>
      <c r="U70" s="659"/>
      <c r="V70" s="660"/>
      <c r="W70" s="661"/>
      <c r="X70" s="662"/>
      <c r="Y70" s="662"/>
      <c r="Z70" s="663" t="str">
        <f>IF($X70="","",VLOOKUP($B70,項目定義!$B:$X,18,FALSE))</f>
        <v/>
      </c>
      <c r="AA70" s="658"/>
      <c r="AB70" s="658"/>
      <c r="AC70" s="659"/>
      <c r="AD70" s="367"/>
      <c r="AE70" s="97"/>
      <c r="AF70" s="367"/>
      <c r="AG70" s="367"/>
      <c r="AH70" s="367"/>
      <c r="AI70" s="98"/>
      <c r="AJ70" s="98"/>
      <c r="AK70" s="367"/>
      <c r="AL70" s="367"/>
      <c r="AM70" s="367"/>
      <c r="AN70" s="367"/>
      <c r="AO70" s="367"/>
      <c r="AP70" s="367"/>
      <c r="AQ70" s="367"/>
      <c r="AR70" s="367"/>
      <c r="AS70" s="367"/>
      <c r="AT70" s="367"/>
      <c r="AU70" s="367"/>
      <c r="AV70" s="367"/>
      <c r="AW70" s="367"/>
      <c r="AX70" s="367"/>
      <c r="AY70" s="367"/>
      <c r="AZ70" s="367"/>
      <c r="BA70" s="367"/>
      <c r="BB70" s="367"/>
      <c r="BC70" s="367"/>
      <c r="BD70" s="367"/>
      <c r="BE70" s="367"/>
      <c r="BF70" s="367"/>
      <c r="BG70" s="367"/>
      <c r="BH70" s="367"/>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63"/>
      <c r="BL71" s="764"/>
      <c r="BM71" s="764"/>
      <c r="BN71" s="764"/>
      <c r="BO71" s="764"/>
      <c r="BP71" s="764"/>
      <c r="BQ71" s="764"/>
      <c r="BR71" s="764"/>
      <c r="BS71" s="764"/>
      <c r="BT71" s="764"/>
      <c r="BU71" s="764"/>
      <c r="BV71" s="764"/>
      <c r="BW71" s="764"/>
      <c r="BX71" s="764"/>
      <c r="BY71" s="764"/>
      <c r="BZ71" s="764"/>
      <c r="CA71" s="764"/>
      <c r="CB71" s="764"/>
      <c r="CC71" s="764"/>
      <c r="CD71" s="764"/>
      <c r="CE71" s="764"/>
      <c r="CF71" s="764"/>
      <c r="CG71" s="764"/>
      <c r="CH71" s="764"/>
      <c r="CI71" s="765"/>
      <c r="CJ71" s="765"/>
      <c r="CK71" s="765"/>
      <c r="CL71" s="765"/>
      <c r="CM71" s="765"/>
      <c r="CN71" s="765"/>
      <c r="CO71" s="765"/>
      <c r="CP71" s="765"/>
      <c r="CQ71" s="765"/>
      <c r="CR71" s="765"/>
    </row>
    <row r="72" spans="1:96" s="24" customFormat="1" ht="13.5" customHeight="1" x14ac:dyDescent="0.2">
      <c r="A72" s="111" t="s">
        <v>101</v>
      </c>
      <c r="B72" s="877" t="s">
        <v>349</v>
      </c>
      <c r="C72" s="878"/>
      <c r="D72" s="878"/>
      <c r="E72" s="878"/>
      <c r="F72" s="878"/>
      <c r="G72" s="878"/>
      <c r="H72" s="878"/>
      <c r="I72" s="878"/>
      <c r="J72" s="878"/>
      <c r="K72" s="878"/>
      <c r="L72" s="878"/>
      <c r="M72" s="878"/>
      <c r="N72" s="878"/>
      <c r="O72" s="878"/>
      <c r="P72" s="878"/>
      <c r="Q72" s="878"/>
      <c r="R72" s="878"/>
      <c r="S72" s="878"/>
      <c r="T72" s="878"/>
      <c r="U72" s="879"/>
      <c r="V72" s="880" t="s">
        <v>162</v>
      </c>
      <c r="W72" s="881"/>
      <c r="X72" s="881"/>
      <c r="Y72" s="881"/>
      <c r="Z72" s="881"/>
      <c r="AA72" s="881"/>
      <c r="AB72" s="881"/>
      <c r="AC72" s="881"/>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64"/>
      <c r="BL72" s="764"/>
      <c r="BM72" s="764"/>
      <c r="BN72" s="764"/>
      <c r="BO72" s="764"/>
      <c r="BP72" s="764"/>
      <c r="BQ72" s="764"/>
      <c r="BR72" s="764"/>
      <c r="BS72" s="764"/>
      <c r="BT72" s="764"/>
      <c r="BU72" s="764"/>
      <c r="BV72" s="764"/>
      <c r="BW72" s="764"/>
      <c r="BX72" s="764"/>
      <c r="BY72" s="764"/>
      <c r="BZ72" s="764"/>
      <c r="CA72" s="764"/>
      <c r="CB72" s="764"/>
      <c r="CC72" s="764"/>
      <c r="CD72" s="764"/>
      <c r="CE72" s="764"/>
      <c r="CF72" s="764"/>
      <c r="CG72" s="764"/>
      <c r="CH72" s="764"/>
      <c r="CI72" s="765"/>
      <c r="CJ72" s="765"/>
      <c r="CK72" s="765"/>
      <c r="CL72" s="765"/>
      <c r="CM72" s="765"/>
      <c r="CN72" s="765"/>
      <c r="CO72" s="765"/>
      <c r="CP72" s="765"/>
      <c r="CQ72" s="765"/>
      <c r="CR72" s="765"/>
    </row>
    <row r="73" spans="1:96" s="24" customFormat="1" ht="13.5" customHeight="1" x14ac:dyDescent="0.2">
      <c r="A73" s="112" t="s">
        <v>102</v>
      </c>
      <c r="B73" s="867"/>
      <c r="C73" s="868"/>
      <c r="D73" s="868"/>
      <c r="E73" s="868"/>
      <c r="F73" s="868"/>
      <c r="G73" s="868"/>
      <c r="H73" s="868"/>
      <c r="I73" s="868"/>
      <c r="J73" s="868"/>
      <c r="K73" s="868"/>
      <c r="L73" s="868"/>
      <c r="M73" s="868"/>
      <c r="N73" s="868"/>
      <c r="O73" s="868"/>
      <c r="P73" s="868"/>
      <c r="Q73" s="868"/>
      <c r="R73" s="868"/>
      <c r="S73" s="868"/>
      <c r="T73" s="868"/>
      <c r="U73" s="869"/>
      <c r="V73" s="870"/>
      <c r="W73" s="871"/>
      <c r="X73" s="871"/>
      <c r="Y73" s="871"/>
      <c r="Z73" s="871"/>
      <c r="AA73" s="871"/>
      <c r="AB73" s="871"/>
      <c r="AC73" s="893"/>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64"/>
      <c r="BL73" s="764"/>
      <c r="BM73" s="764"/>
      <c r="BN73" s="764"/>
      <c r="BO73" s="764"/>
      <c r="BP73" s="764"/>
      <c r="BQ73" s="764"/>
      <c r="BR73" s="764"/>
      <c r="BS73" s="764"/>
      <c r="BT73" s="764"/>
      <c r="BU73" s="764"/>
      <c r="BV73" s="764"/>
      <c r="BW73" s="764"/>
      <c r="BX73" s="764"/>
      <c r="BY73" s="764"/>
      <c r="BZ73" s="764"/>
      <c r="CA73" s="764"/>
      <c r="CB73" s="764"/>
      <c r="CC73" s="764"/>
      <c r="CD73" s="764"/>
      <c r="CE73" s="764"/>
      <c r="CF73" s="764"/>
      <c r="CG73" s="764"/>
      <c r="CH73" s="764"/>
      <c r="CI73" s="765"/>
      <c r="CJ73" s="765"/>
      <c r="CK73" s="765"/>
      <c r="CL73" s="765"/>
      <c r="CM73" s="765"/>
      <c r="CN73" s="765"/>
      <c r="CO73" s="765"/>
      <c r="CP73" s="765"/>
      <c r="CQ73" s="765"/>
      <c r="CR73" s="765"/>
    </row>
    <row r="74" spans="1:96" ht="13.5" customHeight="1" x14ac:dyDescent="0.2">
      <c r="A74" s="112" t="s">
        <v>125</v>
      </c>
      <c r="B74" s="867"/>
      <c r="C74" s="868"/>
      <c r="D74" s="868"/>
      <c r="E74" s="868"/>
      <c r="F74" s="868"/>
      <c r="G74" s="868"/>
      <c r="H74" s="868"/>
      <c r="I74" s="868"/>
      <c r="J74" s="868"/>
      <c r="K74" s="868"/>
      <c r="L74" s="868"/>
      <c r="M74" s="868"/>
      <c r="N74" s="868"/>
      <c r="O74" s="868"/>
      <c r="P74" s="868"/>
      <c r="Q74" s="868"/>
      <c r="R74" s="868"/>
      <c r="S74" s="868"/>
      <c r="T74" s="868"/>
      <c r="U74" s="869"/>
      <c r="V74" s="870"/>
      <c r="W74" s="871"/>
      <c r="X74" s="871"/>
      <c r="Y74" s="871"/>
      <c r="Z74" s="871"/>
      <c r="AA74" s="871"/>
      <c r="AB74" s="871"/>
      <c r="AC74" s="893"/>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64"/>
      <c r="BL74" s="764"/>
      <c r="BM74" s="764"/>
      <c r="BN74" s="764"/>
      <c r="BO74" s="764"/>
      <c r="BP74" s="764"/>
      <c r="BQ74" s="764"/>
      <c r="BR74" s="764"/>
      <c r="BS74" s="764"/>
      <c r="BT74" s="764"/>
      <c r="BU74" s="764"/>
      <c r="BV74" s="764"/>
      <c r="BW74" s="764"/>
      <c r="BX74" s="764"/>
      <c r="BY74" s="764"/>
      <c r="BZ74" s="764"/>
      <c r="CA74" s="764"/>
      <c r="CB74" s="764"/>
      <c r="CC74" s="764"/>
      <c r="CD74" s="764"/>
      <c r="CE74" s="764"/>
      <c r="CF74" s="764"/>
      <c r="CG74" s="764"/>
      <c r="CH74" s="764"/>
      <c r="CI74" s="765"/>
      <c r="CJ74" s="765"/>
      <c r="CK74" s="765"/>
      <c r="CL74" s="765"/>
      <c r="CM74" s="765"/>
      <c r="CN74" s="765"/>
      <c r="CO74" s="765"/>
      <c r="CP74" s="765"/>
      <c r="CQ74" s="765"/>
      <c r="CR74" s="765"/>
    </row>
    <row r="75" spans="1:96" s="24" customFormat="1" ht="13.5" customHeight="1" outlineLevel="1" x14ac:dyDescent="0.2">
      <c r="A75" s="378" t="s">
        <v>404</v>
      </c>
      <c r="B75" s="379"/>
      <c r="C75" s="379"/>
      <c r="D75" s="379"/>
      <c r="E75" s="379"/>
      <c r="F75" s="379"/>
      <c r="G75" s="379"/>
      <c r="H75" s="379"/>
      <c r="I75" s="379"/>
      <c r="J75" s="379"/>
      <c r="K75" s="379"/>
      <c r="L75" s="379"/>
      <c r="M75" s="379"/>
      <c r="N75" s="379"/>
      <c r="O75" s="379"/>
      <c r="P75" s="379"/>
      <c r="Q75" s="379"/>
      <c r="R75" s="379"/>
      <c r="S75" s="379"/>
      <c r="T75" s="379"/>
      <c r="U75" s="379"/>
      <c r="V75" s="379"/>
      <c r="W75" s="379"/>
      <c r="X75" s="379"/>
      <c r="Y75" s="379"/>
      <c r="Z75" s="379"/>
      <c r="AA75" s="379"/>
      <c r="AB75" s="379"/>
      <c r="AC75" s="379"/>
      <c r="AD75" s="290"/>
      <c r="AE75" s="290"/>
      <c r="AF75" s="290"/>
      <c r="AG75" s="290"/>
      <c r="AH75" s="290"/>
      <c r="AI75" s="290"/>
      <c r="AJ75" s="290"/>
      <c r="AK75" s="290"/>
      <c r="AL75" s="290"/>
      <c r="AM75" s="290"/>
      <c r="AN75" s="290"/>
      <c r="AO75" s="290"/>
      <c r="AP75" s="290"/>
      <c r="AQ75" s="290"/>
      <c r="AR75" s="290"/>
      <c r="AS75" s="290"/>
      <c r="AT75" s="290"/>
      <c r="AU75" s="290"/>
      <c r="AV75" s="290"/>
      <c r="AW75" s="290"/>
      <c r="AX75" s="290"/>
      <c r="AY75" s="290"/>
      <c r="AZ75" s="290"/>
      <c r="BA75" s="290"/>
      <c r="BB75" s="290"/>
      <c r="BC75" s="290"/>
      <c r="BD75" s="290"/>
      <c r="BE75" s="290"/>
      <c r="BF75" s="290"/>
      <c r="BG75" s="290"/>
      <c r="BH75" s="290"/>
      <c r="BI75" s="291"/>
      <c r="BK75" s="764"/>
      <c r="BL75" s="764"/>
      <c r="BM75" s="764"/>
      <c r="BN75" s="764"/>
      <c r="BO75" s="764"/>
      <c r="BP75" s="764"/>
      <c r="BQ75" s="764"/>
      <c r="BR75" s="764"/>
      <c r="BS75" s="764"/>
      <c r="BT75" s="764"/>
      <c r="BU75" s="764"/>
      <c r="BV75" s="764"/>
      <c r="BW75" s="764"/>
      <c r="BX75" s="764"/>
      <c r="BY75" s="764"/>
      <c r="BZ75" s="764"/>
      <c r="CA75" s="764"/>
      <c r="CB75" s="764"/>
      <c r="CC75" s="764"/>
      <c r="CD75" s="764"/>
      <c r="CE75" s="764"/>
      <c r="CF75" s="764"/>
      <c r="CG75" s="764"/>
      <c r="CH75" s="764"/>
      <c r="CI75" s="765"/>
      <c r="CJ75" s="765"/>
      <c r="CK75" s="765"/>
      <c r="CL75" s="765"/>
      <c r="CM75" s="765"/>
      <c r="CN75" s="765"/>
      <c r="CO75" s="765"/>
      <c r="CP75" s="765"/>
      <c r="CQ75" s="765"/>
      <c r="CR75" s="765"/>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64"/>
      <c r="BL76" s="764"/>
      <c r="BM76" s="764"/>
      <c r="BN76" s="764"/>
      <c r="BO76" s="764"/>
      <c r="BP76" s="764"/>
      <c r="BQ76" s="764"/>
      <c r="BR76" s="764"/>
      <c r="BS76" s="764"/>
      <c r="BT76" s="764"/>
      <c r="BU76" s="764"/>
      <c r="BV76" s="764"/>
      <c r="BW76" s="764"/>
      <c r="BX76" s="764"/>
      <c r="BY76" s="764"/>
      <c r="BZ76" s="764"/>
      <c r="CA76" s="764"/>
      <c r="CB76" s="764"/>
      <c r="CC76" s="764"/>
      <c r="CD76" s="764"/>
      <c r="CE76" s="764"/>
      <c r="CF76" s="764"/>
      <c r="CG76" s="764"/>
      <c r="CH76" s="764"/>
      <c r="CI76" s="765"/>
      <c r="CJ76" s="765"/>
      <c r="CK76" s="765"/>
      <c r="CL76" s="765"/>
      <c r="CM76" s="765"/>
      <c r="CN76" s="765"/>
      <c r="CO76" s="765"/>
      <c r="CP76" s="765"/>
      <c r="CQ76" s="765"/>
      <c r="CR76" s="765"/>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64"/>
      <c r="BL77" s="764"/>
      <c r="BM77" s="764"/>
      <c r="BN77" s="764"/>
      <c r="BO77" s="764"/>
      <c r="BP77" s="764"/>
      <c r="BQ77" s="764"/>
      <c r="BR77" s="764"/>
      <c r="BS77" s="764"/>
      <c r="BT77" s="764"/>
      <c r="BU77" s="764"/>
      <c r="BV77" s="764"/>
      <c r="BW77" s="764"/>
      <c r="BX77" s="764"/>
      <c r="BY77" s="764"/>
      <c r="BZ77" s="764"/>
      <c r="CA77" s="764"/>
      <c r="CB77" s="764"/>
      <c r="CC77" s="764"/>
      <c r="CD77" s="764"/>
      <c r="CE77" s="764"/>
      <c r="CF77" s="764"/>
      <c r="CG77" s="764"/>
      <c r="CH77" s="764"/>
      <c r="CI77" s="765"/>
      <c r="CJ77" s="765"/>
      <c r="CK77" s="765"/>
      <c r="CL77" s="765"/>
      <c r="CM77" s="765"/>
      <c r="CN77" s="765"/>
      <c r="CO77" s="765"/>
      <c r="CP77" s="765"/>
      <c r="CQ77" s="765"/>
      <c r="CR77" s="765"/>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64"/>
      <c r="BL78" s="764"/>
      <c r="BM78" s="764"/>
      <c r="BN78" s="764"/>
      <c r="BO78" s="764"/>
      <c r="BP78" s="764"/>
      <c r="BQ78" s="764"/>
      <c r="BR78" s="764"/>
      <c r="BS78" s="764"/>
      <c r="BT78" s="764"/>
      <c r="BU78" s="764"/>
      <c r="BV78" s="764"/>
      <c r="BW78" s="764"/>
      <c r="BX78" s="764"/>
      <c r="BY78" s="764"/>
      <c r="BZ78" s="764"/>
      <c r="CA78" s="764"/>
      <c r="CB78" s="764"/>
      <c r="CC78" s="764"/>
      <c r="CD78" s="764"/>
      <c r="CE78" s="764"/>
      <c r="CF78" s="764"/>
      <c r="CG78" s="764"/>
      <c r="CH78" s="764"/>
      <c r="CI78" s="765"/>
      <c r="CJ78" s="765"/>
      <c r="CK78" s="765"/>
      <c r="CL78" s="765"/>
      <c r="CM78" s="765"/>
      <c r="CN78" s="765"/>
      <c r="CO78" s="765"/>
      <c r="CP78" s="765"/>
      <c r="CQ78" s="765"/>
      <c r="CR78" s="765"/>
    </row>
    <row r="79" spans="1:96" s="24" customFormat="1" ht="13.5" customHeight="1" outlineLevel="1" x14ac:dyDescent="0.2">
      <c r="A79" s="286" t="s">
        <v>407</v>
      </c>
      <c r="B79" s="287"/>
      <c r="C79" s="287"/>
      <c r="D79" s="287"/>
      <c r="E79" s="287"/>
      <c r="F79" s="287"/>
      <c r="G79" s="287"/>
      <c r="H79" s="287"/>
      <c r="I79" s="287"/>
      <c r="J79" s="287"/>
      <c r="K79" s="287"/>
      <c r="L79" s="287"/>
      <c r="M79" s="287"/>
      <c r="N79" s="884"/>
      <c r="O79" s="884"/>
      <c r="P79" s="884"/>
      <c r="Q79" s="884"/>
      <c r="R79" s="884"/>
      <c r="S79" s="884"/>
      <c r="T79" s="884"/>
      <c r="U79" s="884"/>
      <c r="V79" s="884"/>
      <c r="W79" s="884"/>
      <c r="X79" s="884"/>
      <c r="Y79" s="884"/>
      <c r="Z79" s="884"/>
      <c r="AA79" s="287"/>
      <c r="AB79" s="287"/>
      <c r="AC79" s="287"/>
      <c r="AD79" s="287"/>
      <c r="AE79" s="287"/>
      <c r="AF79" s="287"/>
      <c r="AG79" s="287"/>
      <c r="AH79" s="287"/>
      <c r="AI79" s="287"/>
      <c r="AJ79" s="287"/>
      <c r="AK79" s="287"/>
      <c r="AL79" s="287"/>
      <c r="AM79" s="287"/>
      <c r="AN79" s="287"/>
      <c r="AO79" s="287"/>
      <c r="AP79" s="287"/>
      <c r="AQ79" s="287"/>
      <c r="AR79" s="287"/>
      <c r="AS79" s="287"/>
      <c r="AT79" s="287"/>
      <c r="AU79" s="287"/>
      <c r="AV79" s="287"/>
      <c r="AW79" s="287"/>
      <c r="AX79" s="287"/>
      <c r="AY79" s="287"/>
      <c r="AZ79" s="287"/>
      <c r="BA79" s="287"/>
      <c r="BB79" s="287"/>
      <c r="BC79" s="287"/>
      <c r="BD79" s="287"/>
      <c r="BE79" s="287"/>
      <c r="BF79" s="287"/>
      <c r="BG79" s="287"/>
      <c r="BH79" s="287"/>
      <c r="BI79" s="288"/>
      <c r="BK79" s="764"/>
      <c r="BL79" s="764"/>
      <c r="BM79" s="764"/>
      <c r="BN79" s="764"/>
      <c r="BO79" s="764"/>
      <c r="BP79" s="764"/>
      <c r="BQ79" s="764"/>
      <c r="BR79" s="764"/>
      <c r="BS79" s="764"/>
      <c r="BT79" s="764"/>
      <c r="BU79" s="764"/>
      <c r="BV79" s="764"/>
      <c r="BW79" s="764"/>
      <c r="BX79" s="764"/>
      <c r="BY79" s="764"/>
      <c r="BZ79" s="764"/>
      <c r="CA79" s="764"/>
      <c r="CB79" s="764"/>
      <c r="CC79" s="764"/>
      <c r="CD79" s="764"/>
      <c r="CE79" s="764"/>
      <c r="CF79" s="764"/>
      <c r="CG79" s="764"/>
      <c r="CH79" s="764"/>
      <c r="CI79" s="765"/>
      <c r="CJ79" s="765"/>
      <c r="CK79" s="765"/>
      <c r="CL79" s="765"/>
      <c r="CM79" s="765"/>
      <c r="CN79" s="765"/>
      <c r="CO79" s="765"/>
      <c r="CP79" s="765"/>
      <c r="CQ79" s="765"/>
      <c r="CR79" s="765"/>
    </row>
    <row r="80" spans="1:96" ht="13.5" customHeight="1" outlineLevel="1" x14ac:dyDescent="0.2">
      <c r="A80" s="894" t="s">
        <v>452</v>
      </c>
      <c r="B80" s="685"/>
      <c r="C80" s="685"/>
      <c r="D80" s="685"/>
      <c r="E80" s="685"/>
      <c r="F80" s="686"/>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64"/>
      <c r="BL80" s="764"/>
      <c r="BM80" s="764"/>
      <c r="BN80" s="764"/>
      <c r="BO80" s="764"/>
      <c r="BP80" s="764"/>
      <c r="BQ80" s="764"/>
      <c r="BR80" s="764"/>
      <c r="BS80" s="764"/>
      <c r="BT80" s="764"/>
      <c r="BU80" s="764"/>
      <c r="BV80" s="764"/>
      <c r="BW80" s="764"/>
      <c r="BX80" s="764"/>
      <c r="BY80" s="764"/>
      <c r="BZ80" s="764"/>
      <c r="CA80" s="764"/>
      <c r="CB80" s="764"/>
      <c r="CC80" s="764"/>
      <c r="CD80" s="764"/>
      <c r="CE80" s="764"/>
      <c r="CF80" s="764"/>
      <c r="CG80" s="764"/>
      <c r="CH80" s="764"/>
      <c r="CI80" s="765"/>
      <c r="CJ80" s="765"/>
      <c r="CK80" s="765"/>
      <c r="CL80" s="765"/>
      <c r="CM80" s="765"/>
      <c r="CN80" s="765"/>
      <c r="CO80" s="765"/>
      <c r="CP80" s="765"/>
      <c r="CQ80" s="765"/>
      <c r="CR80" s="765"/>
    </row>
    <row r="81" spans="1:96" ht="13.5" customHeight="1" outlineLevel="1" x14ac:dyDescent="0.2">
      <c r="A81" s="378" t="s">
        <v>405</v>
      </c>
      <c r="B81" s="379"/>
      <c r="C81" s="379"/>
      <c r="D81" s="379"/>
      <c r="E81" s="379"/>
      <c r="F81" s="379"/>
      <c r="G81" s="379"/>
      <c r="H81" s="290"/>
      <c r="I81" s="290"/>
      <c r="J81" s="290"/>
      <c r="K81" s="290"/>
      <c r="L81" s="290"/>
      <c r="M81" s="290"/>
      <c r="N81" s="290"/>
      <c r="O81" s="290"/>
      <c r="P81" s="290"/>
      <c r="Q81" s="290"/>
      <c r="R81" s="290"/>
      <c r="S81" s="290"/>
      <c r="T81" s="290"/>
      <c r="U81" s="290"/>
      <c r="V81" s="290"/>
      <c r="W81" s="290"/>
      <c r="X81" s="290"/>
      <c r="Y81" s="290"/>
      <c r="Z81" s="290"/>
      <c r="AA81" s="379"/>
      <c r="AB81" s="379"/>
      <c r="AC81" s="379"/>
      <c r="AD81" s="379"/>
      <c r="AE81" s="379"/>
      <c r="AF81" s="379"/>
      <c r="AG81" s="379"/>
      <c r="AH81" s="379"/>
      <c r="AI81" s="379"/>
      <c r="AJ81" s="379"/>
      <c r="AK81" s="379"/>
      <c r="AL81" s="379"/>
      <c r="AM81" s="379"/>
      <c r="AN81" s="379"/>
      <c r="AO81" s="379"/>
      <c r="AP81" s="379"/>
      <c r="AQ81" s="379"/>
      <c r="AR81" s="379"/>
      <c r="AS81" s="379"/>
      <c r="AT81" s="379"/>
      <c r="AU81" s="379"/>
      <c r="AV81" s="379"/>
      <c r="AW81" s="379"/>
      <c r="AX81" s="379"/>
      <c r="AY81" s="379"/>
      <c r="AZ81" s="379"/>
      <c r="BA81" s="379"/>
      <c r="BB81" s="379"/>
      <c r="BC81" s="379"/>
      <c r="BD81" s="379"/>
      <c r="BE81" s="379"/>
      <c r="BF81" s="379"/>
      <c r="BG81" s="379"/>
      <c r="BH81" s="379"/>
      <c r="BI81" s="289"/>
      <c r="BK81" s="764"/>
      <c r="BL81" s="764"/>
      <c r="BM81" s="764"/>
      <c r="BN81" s="764"/>
      <c r="BO81" s="764"/>
      <c r="BP81" s="764"/>
      <c r="BQ81" s="764"/>
      <c r="BR81" s="764"/>
      <c r="BS81" s="764"/>
      <c r="BT81" s="764"/>
      <c r="BU81" s="764"/>
      <c r="BV81" s="764"/>
      <c r="BW81" s="764"/>
      <c r="BX81" s="764"/>
      <c r="BY81" s="764"/>
      <c r="BZ81" s="764"/>
      <c r="CA81" s="764"/>
      <c r="CB81" s="764"/>
      <c r="CC81" s="764"/>
      <c r="CD81" s="764"/>
      <c r="CE81" s="764"/>
      <c r="CF81" s="764"/>
      <c r="CG81" s="764"/>
      <c r="CH81" s="764"/>
      <c r="CI81" s="765"/>
      <c r="CJ81" s="765"/>
      <c r="CK81" s="765"/>
      <c r="CL81" s="765"/>
      <c r="CM81" s="765"/>
      <c r="CN81" s="765"/>
      <c r="CO81" s="765"/>
      <c r="CP81" s="765"/>
      <c r="CQ81" s="765"/>
      <c r="CR81" s="765"/>
    </row>
    <row r="82" spans="1:96" s="24" customFormat="1" ht="13.5" customHeight="1" outlineLevel="1" x14ac:dyDescent="0.2">
      <c r="A82" s="286" t="s">
        <v>100</v>
      </c>
      <c r="B82" s="286" t="s">
        <v>103</v>
      </c>
      <c r="C82" s="287"/>
      <c r="D82" s="287"/>
      <c r="E82" s="287"/>
      <c r="F82" s="287"/>
      <c r="G82" s="292"/>
      <c r="H82" s="293" t="s">
        <v>104</v>
      </c>
      <c r="I82" s="294"/>
      <c r="J82" s="294"/>
      <c r="K82" s="294"/>
      <c r="L82" s="294"/>
      <c r="M82" s="295"/>
      <c r="N82" s="895" t="s">
        <v>107</v>
      </c>
      <c r="O82" s="886"/>
      <c r="P82" s="895" t="s">
        <v>115</v>
      </c>
      <c r="Q82" s="885"/>
      <c r="R82" s="885"/>
      <c r="S82" s="895" t="s">
        <v>116</v>
      </c>
      <c r="T82" s="885"/>
      <c r="U82" s="886"/>
      <c r="V82" s="882" t="s">
        <v>142</v>
      </c>
      <c r="W82" s="883"/>
      <c r="X82" s="884" t="s">
        <v>123</v>
      </c>
      <c r="Y82" s="883"/>
      <c r="Z82" s="885" t="s">
        <v>124</v>
      </c>
      <c r="AA82" s="885"/>
      <c r="AB82" s="885"/>
      <c r="AC82" s="886"/>
      <c r="AD82" s="296" t="s">
        <v>6</v>
      </c>
      <c r="AE82" s="287"/>
      <c r="AF82" s="287"/>
      <c r="AG82" s="287"/>
      <c r="AH82" s="287"/>
      <c r="AI82" s="287"/>
      <c r="AJ82" s="287"/>
      <c r="AK82" s="287"/>
      <c r="AL82" s="287"/>
      <c r="AM82" s="287"/>
      <c r="AN82" s="287"/>
      <c r="AO82" s="287"/>
      <c r="AP82" s="287"/>
      <c r="AQ82" s="287"/>
      <c r="AR82" s="287"/>
      <c r="AS82" s="287"/>
      <c r="AT82" s="287"/>
      <c r="AU82" s="287"/>
      <c r="AV82" s="287"/>
      <c r="AW82" s="287"/>
      <c r="AX82" s="287"/>
      <c r="AY82" s="287"/>
      <c r="AZ82" s="287"/>
      <c r="BA82" s="287"/>
      <c r="BB82" s="287"/>
      <c r="BC82" s="287"/>
      <c r="BD82" s="287"/>
      <c r="BE82" s="287"/>
      <c r="BF82" s="287"/>
      <c r="BG82" s="287"/>
      <c r="BH82" s="287"/>
      <c r="BI82" s="288"/>
      <c r="BK82" s="764"/>
      <c r="BL82" s="764"/>
      <c r="BM82" s="764"/>
      <c r="BN82" s="764"/>
      <c r="BO82" s="764"/>
      <c r="BP82" s="764"/>
      <c r="BQ82" s="764"/>
      <c r="BR82" s="764"/>
      <c r="BS82" s="764"/>
      <c r="BT82" s="764"/>
      <c r="BU82" s="764"/>
      <c r="BV82" s="764"/>
      <c r="BW82" s="764"/>
      <c r="BX82" s="764"/>
      <c r="BY82" s="764"/>
      <c r="BZ82" s="764"/>
      <c r="CA82" s="764"/>
      <c r="CB82" s="764"/>
      <c r="CC82" s="764"/>
      <c r="CD82" s="764"/>
      <c r="CE82" s="764"/>
      <c r="CF82" s="764"/>
      <c r="CG82" s="764"/>
      <c r="CH82" s="764"/>
      <c r="CI82" s="765"/>
      <c r="CJ82" s="765"/>
      <c r="CK82" s="765"/>
      <c r="CL82" s="765"/>
      <c r="CM82" s="765"/>
      <c r="CN82" s="765"/>
      <c r="CO82" s="765"/>
      <c r="CP82" s="765"/>
      <c r="CQ82" s="765"/>
      <c r="CR82" s="765"/>
    </row>
    <row r="83" spans="1:96" s="24" customFormat="1" ht="13.5" customHeight="1" outlineLevel="1" x14ac:dyDescent="0.2">
      <c r="A83" s="113" t="s">
        <v>101</v>
      </c>
      <c r="B83" s="636"/>
      <c r="C83" s="637"/>
      <c r="D83" s="637"/>
      <c r="E83" s="637"/>
      <c r="F83" s="637"/>
      <c r="G83" s="637"/>
      <c r="H83" s="887" t="str">
        <f>IF(ISERROR(VLOOKUP($B83,項目定義!$B:$X,8,FALSE)),"",VLOOKUP($B83,項目定義!$B:$X,8,FALSE))</f>
        <v/>
      </c>
      <c r="I83" s="888"/>
      <c r="J83" s="888"/>
      <c r="K83" s="888"/>
      <c r="L83" s="888"/>
      <c r="M83" s="889"/>
      <c r="N83" s="802" t="str">
        <f>IF($H83="","",VLOOKUP($B83,項目定義!$B:$X,12,FALSE))</f>
        <v/>
      </c>
      <c r="O83" s="803"/>
      <c r="P83" s="804" t="str">
        <f>IF($H83="","",VLOOKUP($B83,項目定義!$B:$X,16,FALSE))</f>
        <v/>
      </c>
      <c r="Q83" s="798"/>
      <c r="R83" s="798"/>
      <c r="S83" s="804" t="str">
        <f>IF($H83="","",VLOOKUP($B83,項目定義!$B:$X,15,FALSE))</f>
        <v/>
      </c>
      <c r="T83" s="798"/>
      <c r="U83" s="799"/>
      <c r="V83" s="890"/>
      <c r="W83" s="891"/>
      <c r="X83" s="808"/>
      <c r="Y83" s="892"/>
      <c r="Z83" s="797" t="str">
        <f>IF($X83="","",VLOOKUP($B83,項目定義!$B:$X,18,FALSE))</f>
        <v/>
      </c>
      <c r="AA83" s="798"/>
      <c r="AB83" s="798"/>
      <c r="AC83" s="799"/>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64"/>
      <c r="BL83" s="764"/>
      <c r="BM83" s="764"/>
      <c r="BN83" s="764"/>
      <c r="BO83" s="764"/>
      <c r="BP83" s="764"/>
      <c r="BQ83" s="764"/>
      <c r="BR83" s="764"/>
      <c r="BS83" s="764"/>
      <c r="BT83" s="764"/>
      <c r="BU83" s="764"/>
      <c r="BV83" s="764"/>
      <c r="BW83" s="764"/>
      <c r="BX83" s="764"/>
      <c r="BY83" s="764"/>
      <c r="BZ83" s="764"/>
      <c r="CA83" s="764"/>
      <c r="CB83" s="764"/>
      <c r="CC83" s="764"/>
      <c r="CD83" s="764"/>
      <c r="CE83" s="764"/>
      <c r="CF83" s="764"/>
      <c r="CG83" s="764"/>
      <c r="CH83" s="764"/>
      <c r="CI83" s="765"/>
      <c r="CJ83" s="765"/>
      <c r="CK83" s="765"/>
      <c r="CL83" s="765"/>
      <c r="CM83" s="765"/>
      <c r="CN83" s="765"/>
      <c r="CO83" s="765"/>
      <c r="CP83" s="765"/>
      <c r="CQ83" s="765"/>
      <c r="CR83" s="765"/>
    </row>
    <row r="84" spans="1:96" s="24" customFormat="1" ht="13.5" customHeight="1" outlineLevel="1" x14ac:dyDescent="0.2">
      <c r="A84" s="114" t="s">
        <v>102</v>
      </c>
      <c r="B84" s="813"/>
      <c r="C84" s="746"/>
      <c r="D84" s="746"/>
      <c r="E84" s="746"/>
      <c r="F84" s="746"/>
      <c r="G84" s="746"/>
      <c r="H84" s="638" t="str">
        <f>IF(ISERROR(VLOOKUP($B84,項目定義!$B:$X,8,FALSE)),"",VLOOKUP($B84,項目定義!$B:$X,8,FALSE))</f>
        <v/>
      </c>
      <c r="I84" s="639"/>
      <c r="J84" s="639"/>
      <c r="K84" s="639"/>
      <c r="L84" s="639"/>
      <c r="M84" s="640"/>
      <c r="N84" s="819" t="str">
        <f>IF($H84="","",VLOOKUP($B84,項目定義!$B:$X,12,FALSE))</f>
        <v/>
      </c>
      <c r="O84" s="820"/>
      <c r="P84" s="643" t="str">
        <f>IF($H84="","",VLOOKUP($B84,項目定義!$B:$X,16,FALSE))</f>
        <v/>
      </c>
      <c r="Q84" s="644"/>
      <c r="R84" s="644"/>
      <c r="S84" s="643" t="str">
        <f>IF($H84="","",VLOOKUP($B84,項目定義!$B:$X,15,FALSE))</f>
        <v/>
      </c>
      <c r="T84" s="644"/>
      <c r="U84" s="645"/>
      <c r="V84" s="646"/>
      <c r="W84" s="647"/>
      <c r="X84" s="648"/>
      <c r="Y84" s="648"/>
      <c r="Z84" s="649" t="str">
        <f>IF($X84="","",VLOOKUP($B84,項目定義!$B:$X,18,FALSE))</f>
        <v/>
      </c>
      <c r="AA84" s="644"/>
      <c r="AB84" s="644"/>
      <c r="AC84" s="645"/>
      <c r="AD84" s="367"/>
      <c r="AE84" s="97"/>
      <c r="AF84" s="367"/>
      <c r="AG84" s="367"/>
      <c r="AH84" s="367"/>
      <c r="AI84" s="98"/>
      <c r="AJ84" s="98"/>
      <c r="AK84" s="367"/>
      <c r="AL84" s="367"/>
      <c r="AM84" s="367"/>
      <c r="AN84" s="367"/>
      <c r="AO84" s="367"/>
      <c r="AP84" s="367"/>
      <c r="AQ84" s="367"/>
      <c r="AR84" s="367"/>
      <c r="AS84" s="367"/>
      <c r="AT84" s="367"/>
      <c r="AU84" s="367"/>
      <c r="AV84" s="367"/>
      <c r="AW84" s="367"/>
      <c r="AX84" s="367"/>
      <c r="AY84" s="367"/>
      <c r="AZ84" s="367"/>
      <c r="BA84" s="367"/>
      <c r="BB84" s="367"/>
      <c r="BC84" s="367"/>
      <c r="BD84" s="367"/>
      <c r="BE84" s="367"/>
      <c r="BF84" s="367"/>
      <c r="BG84" s="367"/>
      <c r="BH84" s="367"/>
      <c r="BI84" s="99"/>
      <c r="BK84" s="764"/>
      <c r="BL84" s="764"/>
      <c r="BM84" s="764"/>
      <c r="BN84" s="764"/>
      <c r="BO84" s="764"/>
      <c r="BP84" s="764"/>
      <c r="BQ84" s="764"/>
      <c r="BR84" s="764"/>
      <c r="BS84" s="764"/>
      <c r="BT84" s="764"/>
      <c r="BU84" s="764"/>
      <c r="BV84" s="764"/>
      <c r="BW84" s="764"/>
      <c r="BX84" s="764"/>
      <c r="BY84" s="764"/>
      <c r="BZ84" s="764"/>
      <c r="CA84" s="764"/>
      <c r="CB84" s="764"/>
      <c r="CC84" s="764"/>
      <c r="CD84" s="764"/>
      <c r="CE84" s="764"/>
      <c r="CF84" s="764"/>
      <c r="CG84" s="764"/>
      <c r="CH84" s="764"/>
      <c r="CI84" s="765"/>
      <c r="CJ84" s="765"/>
      <c r="CK84" s="765"/>
      <c r="CL84" s="765"/>
      <c r="CM84" s="765"/>
      <c r="CN84" s="765"/>
      <c r="CO84" s="765"/>
      <c r="CP84" s="765"/>
      <c r="CQ84" s="765"/>
      <c r="CR84" s="765"/>
    </row>
    <row r="85" spans="1:96" s="24" customFormat="1" ht="13.5" customHeight="1" outlineLevel="1" x14ac:dyDescent="0.2">
      <c r="A85" s="114" t="s">
        <v>125</v>
      </c>
      <c r="B85" s="813"/>
      <c r="C85" s="746"/>
      <c r="D85" s="746"/>
      <c r="E85" s="746"/>
      <c r="F85" s="746"/>
      <c r="G85" s="746"/>
      <c r="H85" s="638" t="str">
        <f>IF(ISERROR(VLOOKUP($B85,項目定義!$B:$X,8,FALSE)),"",VLOOKUP($B85,項目定義!$B:$X,8,FALSE))</f>
        <v/>
      </c>
      <c r="I85" s="639"/>
      <c r="J85" s="639"/>
      <c r="K85" s="639"/>
      <c r="L85" s="639"/>
      <c r="M85" s="640"/>
      <c r="N85" s="827" t="str">
        <f>IF($H85="","",VLOOKUP($B85,項目定義!$B:$X,12,FALSE))</f>
        <v/>
      </c>
      <c r="O85" s="642"/>
      <c r="P85" s="643" t="str">
        <f>IF($H85="","",VLOOKUP($B85,項目定義!$B:$X,16,FALSE))</f>
        <v/>
      </c>
      <c r="Q85" s="644"/>
      <c r="R85" s="644"/>
      <c r="S85" s="643" t="str">
        <f>IF($H85="","",VLOOKUP($B85,項目定義!$B:$X,15,FALSE))</f>
        <v/>
      </c>
      <c r="T85" s="644"/>
      <c r="U85" s="645"/>
      <c r="V85" s="646"/>
      <c r="W85" s="647"/>
      <c r="X85" s="648"/>
      <c r="Y85" s="648"/>
      <c r="Z85" s="649" t="str">
        <f>IF($X85="","",VLOOKUP($B85,項目定義!$B:$X,18,FALSE))</f>
        <v/>
      </c>
      <c r="AA85" s="644"/>
      <c r="AB85" s="644"/>
      <c r="AC85" s="645"/>
      <c r="AD85" s="367"/>
      <c r="AE85" s="97"/>
      <c r="AF85" s="367"/>
      <c r="AG85" s="367"/>
      <c r="AH85" s="367"/>
      <c r="AI85" s="98"/>
      <c r="AJ85" s="98"/>
      <c r="AK85" s="367"/>
      <c r="AL85" s="367"/>
      <c r="AM85" s="367"/>
      <c r="AN85" s="367"/>
      <c r="AO85" s="367"/>
      <c r="AP85" s="367"/>
      <c r="AQ85" s="367"/>
      <c r="AR85" s="367"/>
      <c r="AS85" s="367"/>
      <c r="AT85" s="367"/>
      <c r="AU85" s="367"/>
      <c r="AV85" s="367"/>
      <c r="AW85" s="367"/>
      <c r="AX85" s="367"/>
      <c r="AY85" s="367"/>
      <c r="AZ85" s="367"/>
      <c r="BA85" s="367"/>
      <c r="BB85" s="367"/>
      <c r="BC85" s="367"/>
      <c r="BD85" s="367"/>
      <c r="BE85" s="367"/>
      <c r="BF85" s="367"/>
      <c r="BG85" s="367"/>
      <c r="BH85" s="367"/>
      <c r="BI85" s="99"/>
      <c r="BK85" s="764"/>
      <c r="BL85" s="764"/>
      <c r="BM85" s="764"/>
      <c r="BN85" s="764"/>
      <c r="BO85" s="764"/>
      <c r="BP85" s="764"/>
      <c r="BQ85" s="764"/>
      <c r="BR85" s="764"/>
      <c r="BS85" s="764"/>
      <c r="BT85" s="764"/>
      <c r="BU85" s="764"/>
      <c r="BV85" s="764"/>
      <c r="BW85" s="764"/>
      <c r="BX85" s="764"/>
      <c r="BY85" s="764"/>
      <c r="BZ85" s="764"/>
      <c r="CA85" s="764"/>
      <c r="CB85" s="764"/>
      <c r="CC85" s="764"/>
      <c r="CD85" s="764"/>
      <c r="CE85" s="764"/>
      <c r="CF85" s="764"/>
      <c r="CG85" s="764"/>
      <c r="CH85" s="764"/>
      <c r="CI85" s="765"/>
      <c r="CJ85" s="765"/>
      <c r="CK85" s="765"/>
      <c r="CL85" s="765"/>
      <c r="CM85" s="765"/>
      <c r="CN85" s="765"/>
      <c r="CO85" s="765"/>
      <c r="CP85" s="765"/>
      <c r="CQ85" s="765"/>
      <c r="CR85" s="765"/>
    </row>
    <row r="86" spans="1:96" s="24" customFormat="1" ht="13.5" customHeight="1" outlineLevel="1" x14ac:dyDescent="0.2">
      <c r="A86" s="114" t="s">
        <v>126</v>
      </c>
      <c r="B86" s="813"/>
      <c r="C86" s="746"/>
      <c r="D86" s="746"/>
      <c r="E86" s="746"/>
      <c r="F86" s="746"/>
      <c r="G86" s="746"/>
      <c r="H86" s="638" t="str">
        <f>IF(ISERROR(VLOOKUP($B86,項目定義!$B:$X,8,FALSE)),"",VLOOKUP($B86,項目定義!$B:$X,8,FALSE))</f>
        <v/>
      </c>
      <c r="I86" s="639"/>
      <c r="J86" s="639"/>
      <c r="K86" s="639"/>
      <c r="L86" s="639"/>
      <c r="M86" s="640"/>
      <c r="N86" s="827" t="str">
        <f>IF($H86="","",VLOOKUP($B86,項目定義!$B:$X,12,FALSE))</f>
        <v/>
      </c>
      <c r="O86" s="642"/>
      <c r="P86" s="643" t="str">
        <f>IF($H86="","",VLOOKUP($B86,項目定義!$B:$X,16,FALSE))</f>
        <v/>
      </c>
      <c r="Q86" s="644"/>
      <c r="R86" s="644"/>
      <c r="S86" s="643" t="str">
        <f>IF($H86="","",VLOOKUP($B86,項目定義!$B:$X,15,FALSE))</f>
        <v/>
      </c>
      <c r="T86" s="644"/>
      <c r="U86" s="645"/>
      <c r="V86" s="646"/>
      <c r="W86" s="647"/>
      <c r="X86" s="648"/>
      <c r="Y86" s="648"/>
      <c r="Z86" s="649" t="str">
        <f>IF($X86="","",VLOOKUP($B86,項目定義!$B:$X,18,FALSE))</f>
        <v/>
      </c>
      <c r="AA86" s="644"/>
      <c r="AB86" s="644"/>
      <c r="AC86" s="645"/>
      <c r="AD86" s="367"/>
      <c r="AE86" s="97"/>
      <c r="AF86" s="367"/>
      <c r="AG86" s="367"/>
      <c r="AH86" s="367"/>
      <c r="AI86" s="98"/>
      <c r="AJ86" s="98"/>
      <c r="AK86" s="367"/>
      <c r="AL86" s="367"/>
      <c r="AM86" s="367"/>
      <c r="AN86" s="367"/>
      <c r="AO86" s="367"/>
      <c r="AP86" s="367"/>
      <c r="AQ86" s="367"/>
      <c r="AR86" s="367"/>
      <c r="AS86" s="367"/>
      <c r="AT86" s="367"/>
      <c r="AU86" s="367"/>
      <c r="AV86" s="367"/>
      <c r="AW86" s="367"/>
      <c r="AX86" s="367"/>
      <c r="AY86" s="367"/>
      <c r="AZ86" s="367"/>
      <c r="BA86" s="367"/>
      <c r="BB86" s="367"/>
      <c r="BC86" s="367"/>
      <c r="BD86" s="367"/>
      <c r="BE86" s="367"/>
      <c r="BF86" s="367"/>
      <c r="BG86" s="367"/>
      <c r="BH86" s="367"/>
      <c r="BI86" s="99"/>
      <c r="BK86" s="764"/>
      <c r="BL86" s="764"/>
      <c r="BM86" s="764"/>
      <c r="BN86" s="764"/>
      <c r="BO86" s="764"/>
      <c r="BP86" s="764"/>
      <c r="BQ86" s="764"/>
      <c r="BR86" s="764"/>
      <c r="BS86" s="764"/>
      <c r="BT86" s="764"/>
      <c r="BU86" s="764"/>
      <c r="BV86" s="764"/>
      <c r="BW86" s="764"/>
      <c r="BX86" s="764"/>
      <c r="BY86" s="764"/>
      <c r="BZ86" s="764"/>
      <c r="CA86" s="764"/>
      <c r="CB86" s="764"/>
      <c r="CC86" s="764"/>
      <c r="CD86" s="764"/>
      <c r="CE86" s="764"/>
      <c r="CF86" s="764"/>
      <c r="CG86" s="764"/>
      <c r="CH86" s="764"/>
      <c r="CI86" s="765"/>
      <c r="CJ86" s="765"/>
      <c r="CK86" s="765"/>
      <c r="CL86" s="765"/>
      <c r="CM86" s="765"/>
      <c r="CN86" s="765"/>
      <c r="CO86" s="765"/>
      <c r="CP86" s="765"/>
      <c r="CQ86" s="765"/>
      <c r="CR86" s="765"/>
    </row>
    <row r="87" spans="1:96" ht="13.5" customHeight="1" outlineLevel="1" x14ac:dyDescent="0.2">
      <c r="A87" s="114" t="s">
        <v>127</v>
      </c>
      <c r="B87" s="813"/>
      <c r="C87" s="746"/>
      <c r="D87" s="746"/>
      <c r="E87" s="746"/>
      <c r="F87" s="746"/>
      <c r="G87" s="746"/>
      <c r="H87" s="638" t="str">
        <f>IF(ISERROR(VLOOKUP($B87,項目定義!$B:$X,8,FALSE)),"",VLOOKUP($B87,項目定義!$B:$X,8,FALSE))</f>
        <v/>
      </c>
      <c r="I87" s="639"/>
      <c r="J87" s="639"/>
      <c r="K87" s="639"/>
      <c r="L87" s="639"/>
      <c r="M87" s="640"/>
      <c r="N87" s="827" t="str">
        <f>IF($H87="","",VLOOKUP($B87,項目定義!$B:$X,12,FALSE))</f>
        <v/>
      </c>
      <c r="O87" s="642"/>
      <c r="P87" s="643" t="str">
        <f>IF($H87="","",VLOOKUP($B87,項目定義!$B:$X,16,FALSE))</f>
        <v/>
      </c>
      <c r="Q87" s="644"/>
      <c r="R87" s="644"/>
      <c r="S87" s="643" t="str">
        <f>IF($H87="","",VLOOKUP($B87,項目定義!$B:$X,15,FALSE))</f>
        <v/>
      </c>
      <c r="T87" s="644"/>
      <c r="U87" s="645"/>
      <c r="V87" s="646"/>
      <c r="W87" s="647"/>
      <c r="X87" s="648"/>
      <c r="Y87" s="648"/>
      <c r="Z87" s="649" t="str">
        <f>IF($X87="","",VLOOKUP($B87,項目定義!$B:$X,18,FALSE))</f>
        <v/>
      </c>
      <c r="AA87" s="644"/>
      <c r="AB87" s="644"/>
      <c r="AC87" s="645"/>
      <c r="AD87" s="367"/>
      <c r="AE87" s="97"/>
      <c r="AF87" s="367"/>
      <c r="AG87" s="367"/>
      <c r="AH87" s="367"/>
      <c r="AI87" s="98"/>
      <c r="AJ87" s="98"/>
      <c r="AK87" s="367"/>
      <c r="AL87" s="367"/>
      <c r="AM87" s="367"/>
      <c r="AN87" s="367"/>
      <c r="AO87" s="367"/>
      <c r="AP87" s="367"/>
      <c r="AQ87" s="367"/>
      <c r="AR87" s="367"/>
      <c r="AS87" s="367"/>
      <c r="AT87" s="367"/>
      <c r="AU87" s="367"/>
      <c r="AV87" s="367"/>
      <c r="AW87" s="367"/>
      <c r="AX87" s="367"/>
      <c r="AY87" s="367"/>
      <c r="AZ87" s="367"/>
      <c r="BA87" s="367"/>
      <c r="BB87" s="367"/>
      <c r="BC87" s="367"/>
      <c r="BD87" s="367"/>
      <c r="BE87" s="367"/>
      <c r="BF87" s="367"/>
      <c r="BG87" s="367"/>
      <c r="BH87" s="367"/>
      <c r="BI87" s="99"/>
      <c r="BK87" s="764"/>
      <c r="BL87" s="764"/>
      <c r="BM87" s="764"/>
      <c r="BN87" s="764"/>
      <c r="BO87" s="764"/>
      <c r="BP87" s="764"/>
      <c r="BQ87" s="764"/>
      <c r="BR87" s="764"/>
      <c r="BS87" s="764"/>
      <c r="BT87" s="764"/>
      <c r="BU87" s="764"/>
      <c r="BV87" s="764"/>
      <c r="BW87" s="764"/>
      <c r="BX87" s="764"/>
      <c r="BY87" s="764"/>
      <c r="BZ87" s="764"/>
      <c r="CA87" s="764"/>
      <c r="CB87" s="764"/>
      <c r="CC87" s="764"/>
      <c r="CD87" s="764"/>
      <c r="CE87" s="764"/>
      <c r="CF87" s="764"/>
      <c r="CG87" s="764"/>
      <c r="CH87" s="764"/>
      <c r="CI87" s="765"/>
      <c r="CJ87" s="765"/>
      <c r="CK87" s="765"/>
      <c r="CL87" s="765"/>
      <c r="CM87" s="765"/>
      <c r="CN87" s="765"/>
      <c r="CO87" s="765"/>
      <c r="CP87" s="765"/>
      <c r="CQ87" s="765"/>
      <c r="CR87" s="765"/>
    </row>
    <row r="88" spans="1:96" ht="13.5" customHeight="1" outlineLevel="1" x14ac:dyDescent="0.2">
      <c r="A88" s="114" t="s">
        <v>128</v>
      </c>
      <c r="B88" s="813"/>
      <c r="C88" s="746"/>
      <c r="D88" s="746"/>
      <c r="E88" s="746"/>
      <c r="F88" s="746"/>
      <c r="G88" s="746"/>
      <c r="H88" s="638" t="str">
        <f>IF(ISERROR(VLOOKUP($B88,項目定義!$B:$X,8,FALSE)),"",VLOOKUP($B88,項目定義!$B:$X,8,FALSE))</f>
        <v/>
      </c>
      <c r="I88" s="639"/>
      <c r="J88" s="639"/>
      <c r="K88" s="639"/>
      <c r="L88" s="639"/>
      <c r="M88" s="640"/>
      <c r="N88" s="827" t="str">
        <f>IF($H88="","",VLOOKUP($B88,項目定義!$B:$X,12,FALSE))</f>
        <v/>
      </c>
      <c r="O88" s="642"/>
      <c r="P88" s="643" t="str">
        <f>IF($H88="","",VLOOKUP($B88,項目定義!$B:$X,16,FALSE))</f>
        <v/>
      </c>
      <c r="Q88" s="644"/>
      <c r="R88" s="644"/>
      <c r="S88" s="643" t="str">
        <f>IF($H88="","",VLOOKUP($B88,項目定義!$B:$X,15,FALSE))</f>
        <v/>
      </c>
      <c r="T88" s="644"/>
      <c r="U88" s="645"/>
      <c r="V88" s="646"/>
      <c r="W88" s="647"/>
      <c r="X88" s="648"/>
      <c r="Y88" s="648"/>
      <c r="Z88" s="649" t="str">
        <f>IF($X88="","",VLOOKUP($B88,項目定義!$B:$X,18,FALSE))</f>
        <v/>
      </c>
      <c r="AA88" s="644"/>
      <c r="AB88" s="644"/>
      <c r="AC88" s="645"/>
      <c r="AD88" s="367"/>
      <c r="AE88" s="97"/>
      <c r="AF88" s="367"/>
      <c r="AG88" s="367"/>
      <c r="AH88" s="367"/>
      <c r="AI88" s="98"/>
      <c r="AJ88" s="98"/>
      <c r="AK88" s="367"/>
      <c r="AL88" s="367"/>
      <c r="AM88" s="367"/>
      <c r="AN88" s="367"/>
      <c r="AO88" s="367"/>
      <c r="AP88" s="367"/>
      <c r="AQ88" s="367"/>
      <c r="AR88" s="367"/>
      <c r="AS88" s="367"/>
      <c r="AT88" s="367"/>
      <c r="AU88" s="367"/>
      <c r="AV88" s="367"/>
      <c r="AW88" s="367"/>
      <c r="AX88" s="367"/>
      <c r="AY88" s="367"/>
      <c r="AZ88" s="367"/>
      <c r="BA88" s="367"/>
      <c r="BB88" s="367"/>
      <c r="BC88" s="367"/>
      <c r="BD88" s="367"/>
      <c r="BE88" s="367"/>
      <c r="BF88" s="367"/>
      <c r="BG88" s="367"/>
      <c r="BH88" s="367"/>
      <c r="BI88" s="99"/>
      <c r="BK88" s="764"/>
      <c r="BL88" s="764"/>
      <c r="BM88" s="764"/>
      <c r="BN88" s="764"/>
      <c r="BO88" s="764"/>
      <c r="BP88" s="764"/>
      <c r="BQ88" s="764"/>
      <c r="BR88" s="764"/>
      <c r="BS88" s="764"/>
      <c r="BT88" s="764"/>
      <c r="BU88" s="764"/>
      <c r="BV88" s="764"/>
      <c r="BW88" s="764"/>
      <c r="BX88" s="764"/>
      <c r="BY88" s="764"/>
      <c r="BZ88" s="764"/>
      <c r="CA88" s="764"/>
      <c r="CB88" s="764"/>
      <c r="CC88" s="764"/>
      <c r="CD88" s="764"/>
      <c r="CE88" s="764"/>
      <c r="CF88" s="764"/>
      <c r="CG88" s="764"/>
      <c r="CH88" s="764"/>
      <c r="CI88" s="765"/>
      <c r="CJ88" s="765"/>
      <c r="CK88" s="765"/>
      <c r="CL88" s="765"/>
      <c r="CM88" s="765"/>
      <c r="CN88" s="765"/>
      <c r="CO88" s="765"/>
      <c r="CP88" s="765"/>
      <c r="CQ88" s="765"/>
      <c r="CR88" s="765"/>
    </row>
    <row r="89" spans="1:96" s="24" customFormat="1" ht="13.5" customHeight="1" outlineLevel="1" x14ac:dyDescent="0.2">
      <c r="A89" s="114" t="s">
        <v>129</v>
      </c>
      <c r="B89" s="813"/>
      <c r="C89" s="746"/>
      <c r="D89" s="746"/>
      <c r="E89" s="746"/>
      <c r="F89" s="746"/>
      <c r="G89" s="860"/>
      <c r="H89" s="638"/>
      <c r="I89" s="639"/>
      <c r="J89" s="639"/>
      <c r="K89" s="639"/>
      <c r="L89" s="639"/>
      <c r="M89" s="640"/>
      <c r="N89" s="827" t="str">
        <f>IF($H89="","",VLOOKUP($B89,項目定義!$B:$X,12,FALSE))</f>
        <v/>
      </c>
      <c r="O89" s="642"/>
      <c r="P89" s="643" t="str">
        <f>IF($H89="","",VLOOKUP($B89,項目定義!$B:$X,16,FALSE))</f>
        <v/>
      </c>
      <c r="Q89" s="644"/>
      <c r="R89" s="644"/>
      <c r="S89" s="643" t="str">
        <f>IF($H89="","",VLOOKUP($B89,項目定義!$B:$X,15,FALSE))</f>
        <v/>
      </c>
      <c r="T89" s="644"/>
      <c r="U89" s="645"/>
      <c r="V89" s="646"/>
      <c r="W89" s="647"/>
      <c r="X89" s="648"/>
      <c r="Y89" s="648"/>
      <c r="Z89" s="649" t="str">
        <f>IF($X89="","",VLOOKUP($B89,項目定義!$B:$X,18,FALSE))</f>
        <v/>
      </c>
      <c r="AA89" s="644"/>
      <c r="AB89" s="644"/>
      <c r="AC89" s="645"/>
      <c r="AD89" s="367"/>
      <c r="AE89" s="97"/>
      <c r="AF89" s="367"/>
      <c r="AG89" s="367"/>
      <c r="AH89" s="367"/>
      <c r="AI89" s="98"/>
      <c r="AJ89" s="98"/>
      <c r="AK89" s="367"/>
      <c r="AL89" s="367"/>
      <c r="AM89" s="367"/>
      <c r="AN89" s="367"/>
      <c r="AO89" s="367"/>
      <c r="AP89" s="367"/>
      <c r="AQ89" s="367"/>
      <c r="AR89" s="367"/>
      <c r="AS89" s="367"/>
      <c r="AT89" s="367"/>
      <c r="AU89" s="367"/>
      <c r="AV89" s="367"/>
      <c r="AW89" s="367"/>
      <c r="AX89" s="367"/>
      <c r="AY89" s="367"/>
      <c r="AZ89" s="367"/>
      <c r="BA89" s="367"/>
      <c r="BB89" s="367"/>
      <c r="BC89" s="367"/>
      <c r="BD89" s="367"/>
      <c r="BE89" s="367"/>
      <c r="BF89" s="367"/>
      <c r="BG89" s="367"/>
      <c r="BH89" s="367"/>
      <c r="BI89" s="99"/>
      <c r="BK89" s="764"/>
      <c r="BL89" s="764"/>
      <c r="BM89" s="764"/>
      <c r="BN89" s="764"/>
      <c r="BO89" s="764"/>
      <c r="BP89" s="764"/>
      <c r="BQ89" s="764"/>
      <c r="BR89" s="764"/>
      <c r="BS89" s="764"/>
      <c r="BT89" s="764"/>
      <c r="BU89" s="764"/>
      <c r="BV89" s="764"/>
      <c r="BW89" s="764"/>
      <c r="BX89" s="764"/>
      <c r="BY89" s="764"/>
      <c r="BZ89" s="764"/>
      <c r="CA89" s="764"/>
      <c r="CB89" s="764"/>
      <c r="CC89" s="764"/>
      <c r="CD89" s="764"/>
      <c r="CE89" s="764"/>
      <c r="CF89" s="764"/>
      <c r="CG89" s="764"/>
      <c r="CH89" s="764"/>
      <c r="CI89" s="765"/>
      <c r="CJ89" s="765"/>
      <c r="CK89" s="765"/>
      <c r="CL89" s="765"/>
      <c r="CM89" s="765"/>
      <c r="CN89" s="765"/>
      <c r="CO89" s="765"/>
      <c r="CP89" s="765"/>
      <c r="CQ89" s="765"/>
      <c r="CR89" s="765"/>
    </row>
    <row r="90" spans="1:96" s="24" customFormat="1" ht="13.5" customHeight="1" outlineLevel="1" x14ac:dyDescent="0.2">
      <c r="A90" s="114"/>
      <c r="B90" s="650"/>
      <c r="C90" s="651"/>
      <c r="D90" s="651"/>
      <c r="E90" s="651"/>
      <c r="F90" s="651"/>
      <c r="G90" s="651"/>
      <c r="H90" s="652" t="str">
        <f>IF(ISERROR(VLOOKUP($B90,項目定義!$B:$X,8,FALSE)),"",VLOOKUP($B90,項目定義!$B:$X,8,FALSE))</f>
        <v/>
      </c>
      <c r="I90" s="653"/>
      <c r="J90" s="653"/>
      <c r="K90" s="653"/>
      <c r="L90" s="653"/>
      <c r="M90" s="654"/>
      <c r="N90" s="841" t="str">
        <f>IF($H90="","",VLOOKUP($B90,項目定義!$B:$X,12,FALSE))</f>
        <v/>
      </c>
      <c r="O90" s="656"/>
      <c r="P90" s="657" t="str">
        <f>IF($H90="","",VLOOKUP($B90,項目定義!$B:$X,16,FALSE))</f>
        <v/>
      </c>
      <c r="Q90" s="658"/>
      <c r="R90" s="658"/>
      <c r="S90" s="657" t="str">
        <f>IF($H90="","",VLOOKUP($B90,項目定義!$B:$X,15,FALSE))</f>
        <v/>
      </c>
      <c r="T90" s="658"/>
      <c r="U90" s="659"/>
      <c r="V90" s="660"/>
      <c r="W90" s="661"/>
      <c r="X90" s="662"/>
      <c r="Y90" s="662"/>
      <c r="Z90" s="663" t="str">
        <f>IF($X90="","",VLOOKUP($B90,項目定義!$B:$X,18,FALSE))</f>
        <v/>
      </c>
      <c r="AA90" s="658"/>
      <c r="AB90" s="658"/>
      <c r="AC90" s="659"/>
      <c r="AD90" s="367"/>
      <c r="AE90" s="97"/>
      <c r="AF90" s="367"/>
      <c r="AG90" s="367"/>
      <c r="AH90" s="367"/>
      <c r="AI90" s="98"/>
      <c r="AJ90" s="98"/>
      <c r="AK90" s="367"/>
      <c r="AL90" s="367"/>
      <c r="AM90" s="367"/>
      <c r="AN90" s="367"/>
      <c r="AO90" s="367"/>
      <c r="AP90" s="367"/>
      <c r="AQ90" s="367"/>
      <c r="AR90" s="367"/>
      <c r="AS90" s="367"/>
      <c r="AT90" s="367"/>
      <c r="AU90" s="367"/>
      <c r="AV90" s="367"/>
      <c r="AW90" s="367"/>
      <c r="AX90" s="367"/>
      <c r="AY90" s="367"/>
      <c r="AZ90" s="367"/>
      <c r="BA90" s="367"/>
      <c r="BB90" s="367"/>
      <c r="BC90" s="367"/>
      <c r="BD90" s="367"/>
      <c r="BE90" s="367"/>
      <c r="BF90" s="367"/>
      <c r="BG90" s="367"/>
      <c r="BH90" s="367"/>
      <c r="BI90" s="99"/>
      <c r="BK90" s="764"/>
      <c r="BL90" s="764"/>
      <c r="BM90" s="764"/>
      <c r="BN90" s="764"/>
      <c r="BO90" s="764"/>
      <c r="BP90" s="764"/>
      <c r="BQ90" s="764"/>
      <c r="BR90" s="764"/>
      <c r="BS90" s="764"/>
      <c r="BT90" s="764"/>
      <c r="BU90" s="764"/>
      <c r="BV90" s="764"/>
      <c r="BW90" s="764"/>
      <c r="BX90" s="764"/>
      <c r="BY90" s="764"/>
      <c r="BZ90" s="764"/>
      <c r="CA90" s="764"/>
      <c r="CB90" s="764"/>
      <c r="CC90" s="764"/>
      <c r="CD90" s="764"/>
      <c r="CE90" s="764"/>
      <c r="CF90" s="764"/>
      <c r="CG90" s="764"/>
      <c r="CH90" s="764"/>
      <c r="CI90" s="765"/>
      <c r="CJ90" s="765"/>
      <c r="CK90" s="765"/>
      <c r="CL90" s="765"/>
      <c r="CM90" s="765"/>
      <c r="CN90" s="765"/>
      <c r="CO90" s="765"/>
      <c r="CP90" s="765"/>
      <c r="CQ90" s="765"/>
      <c r="CR90" s="765"/>
    </row>
    <row r="91" spans="1:96" s="24" customFormat="1" ht="13.5" customHeight="1" outlineLevel="1" x14ac:dyDescent="0.2">
      <c r="A91" s="378" t="s">
        <v>406</v>
      </c>
      <c r="B91" s="379"/>
      <c r="C91" s="379"/>
      <c r="D91" s="379"/>
      <c r="E91" s="379"/>
      <c r="F91" s="379"/>
      <c r="G91" s="379"/>
      <c r="H91" s="290"/>
      <c r="I91" s="290"/>
      <c r="J91" s="290"/>
      <c r="K91" s="290"/>
      <c r="L91" s="290"/>
      <c r="M91" s="290"/>
      <c r="N91" s="290"/>
      <c r="O91" s="290"/>
      <c r="P91" s="290"/>
      <c r="Q91" s="290"/>
      <c r="R91" s="290"/>
      <c r="S91" s="290"/>
      <c r="T91" s="290"/>
      <c r="U91" s="290"/>
      <c r="V91" s="290"/>
      <c r="W91" s="290"/>
      <c r="X91" s="290"/>
      <c r="Y91" s="290"/>
      <c r="Z91" s="290"/>
      <c r="AA91" s="379"/>
      <c r="AB91" s="379"/>
      <c r="AC91" s="379"/>
      <c r="AD91" s="379"/>
      <c r="AE91" s="379"/>
      <c r="AF91" s="379"/>
      <c r="AG91" s="379"/>
      <c r="AH91" s="379"/>
      <c r="AI91" s="379"/>
      <c r="AJ91" s="379"/>
      <c r="AK91" s="379"/>
      <c r="AL91" s="379"/>
      <c r="AM91" s="379"/>
      <c r="AN91" s="379"/>
      <c r="AO91" s="379"/>
      <c r="AP91" s="379"/>
      <c r="AQ91" s="379"/>
      <c r="AR91" s="379"/>
      <c r="AS91" s="379"/>
      <c r="AT91" s="379"/>
      <c r="AU91" s="379"/>
      <c r="AV91" s="379"/>
      <c r="AW91" s="379"/>
      <c r="AX91" s="379"/>
      <c r="AY91" s="379"/>
      <c r="AZ91" s="379"/>
      <c r="BA91" s="379"/>
      <c r="BB91" s="379"/>
      <c r="BC91" s="379"/>
      <c r="BD91" s="379"/>
      <c r="BE91" s="379"/>
      <c r="BF91" s="379"/>
      <c r="BG91" s="379"/>
      <c r="BH91" s="379"/>
      <c r="BI91" s="289"/>
      <c r="BK91" s="764"/>
      <c r="BL91" s="764"/>
      <c r="BM91" s="764"/>
      <c r="BN91" s="764"/>
      <c r="BO91" s="764"/>
      <c r="BP91" s="764"/>
      <c r="BQ91" s="764"/>
      <c r="BR91" s="764"/>
      <c r="BS91" s="764"/>
      <c r="BT91" s="764"/>
      <c r="BU91" s="764"/>
      <c r="BV91" s="764"/>
      <c r="BW91" s="764"/>
      <c r="BX91" s="764"/>
      <c r="BY91" s="764"/>
      <c r="BZ91" s="764"/>
      <c r="CA91" s="764"/>
      <c r="CB91" s="764"/>
      <c r="CC91" s="764"/>
      <c r="CD91" s="764"/>
      <c r="CE91" s="764"/>
      <c r="CF91" s="764"/>
      <c r="CG91" s="764"/>
      <c r="CH91" s="764"/>
      <c r="CI91" s="765"/>
      <c r="CJ91" s="765"/>
      <c r="CK91" s="765"/>
      <c r="CL91" s="765"/>
      <c r="CM91" s="765"/>
      <c r="CN91" s="765"/>
      <c r="CO91" s="765"/>
      <c r="CP91" s="765"/>
      <c r="CQ91" s="765"/>
      <c r="CR91" s="765"/>
    </row>
    <row r="92" spans="1:96" s="24" customFormat="1" ht="13.5" customHeight="1" outlineLevel="1" x14ac:dyDescent="0.2">
      <c r="A92" s="111" t="s">
        <v>101</v>
      </c>
      <c r="B92" s="877"/>
      <c r="C92" s="878"/>
      <c r="D92" s="878"/>
      <c r="E92" s="878"/>
      <c r="F92" s="878"/>
      <c r="G92" s="878"/>
      <c r="H92" s="878"/>
      <c r="I92" s="878"/>
      <c r="J92" s="878"/>
      <c r="K92" s="878"/>
      <c r="L92" s="878"/>
      <c r="M92" s="878"/>
      <c r="N92" s="878"/>
      <c r="O92" s="878"/>
      <c r="P92" s="878"/>
      <c r="Q92" s="878"/>
      <c r="R92" s="878"/>
      <c r="S92" s="878"/>
      <c r="T92" s="878"/>
      <c r="U92" s="879"/>
      <c r="V92" s="880"/>
      <c r="W92" s="881"/>
      <c r="X92" s="881"/>
      <c r="Y92" s="881"/>
      <c r="Z92" s="881"/>
      <c r="AA92" s="881"/>
      <c r="AB92" s="881"/>
      <c r="AC92" s="881"/>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64"/>
      <c r="BL92" s="764"/>
      <c r="BM92" s="764"/>
      <c r="BN92" s="764"/>
      <c r="BO92" s="764"/>
      <c r="BP92" s="764"/>
      <c r="BQ92" s="764"/>
      <c r="BR92" s="764"/>
      <c r="BS92" s="764"/>
      <c r="BT92" s="764"/>
      <c r="BU92" s="764"/>
      <c r="BV92" s="764"/>
      <c r="BW92" s="764"/>
      <c r="BX92" s="764"/>
      <c r="BY92" s="764"/>
      <c r="BZ92" s="764"/>
      <c r="CA92" s="764"/>
      <c r="CB92" s="764"/>
      <c r="CC92" s="764"/>
      <c r="CD92" s="764"/>
      <c r="CE92" s="764"/>
      <c r="CF92" s="764"/>
      <c r="CG92" s="764"/>
      <c r="CH92" s="764"/>
      <c r="CI92" s="765"/>
      <c r="CJ92" s="765"/>
      <c r="CK92" s="765"/>
      <c r="CL92" s="765"/>
      <c r="CM92" s="765"/>
      <c r="CN92" s="765"/>
      <c r="CO92" s="765"/>
      <c r="CP92" s="765"/>
      <c r="CQ92" s="765"/>
      <c r="CR92" s="765"/>
    </row>
    <row r="93" spans="1:96" s="24" customFormat="1" ht="13.5" customHeight="1" outlineLevel="1" x14ac:dyDescent="0.2">
      <c r="A93" s="112" t="s">
        <v>102</v>
      </c>
      <c r="B93" s="867"/>
      <c r="C93" s="868"/>
      <c r="D93" s="868"/>
      <c r="E93" s="868"/>
      <c r="F93" s="868"/>
      <c r="G93" s="868"/>
      <c r="H93" s="868"/>
      <c r="I93" s="868"/>
      <c r="J93" s="868"/>
      <c r="K93" s="868"/>
      <c r="L93" s="868"/>
      <c r="M93" s="868"/>
      <c r="N93" s="868"/>
      <c r="O93" s="868"/>
      <c r="P93" s="868"/>
      <c r="Q93" s="868"/>
      <c r="R93" s="868"/>
      <c r="S93" s="868"/>
      <c r="T93" s="868"/>
      <c r="U93" s="869"/>
      <c r="V93" s="870"/>
      <c r="W93" s="871"/>
      <c r="X93" s="871"/>
      <c r="Y93" s="871"/>
      <c r="Z93" s="871"/>
      <c r="AA93" s="871"/>
      <c r="AB93" s="871"/>
      <c r="AC93" s="871"/>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64"/>
      <c r="BL93" s="764"/>
      <c r="BM93" s="764"/>
      <c r="BN93" s="764"/>
      <c r="BO93" s="764"/>
      <c r="BP93" s="764"/>
      <c r="BQ93" s="764"/>
      <c r="BR93" s="764"/>
      <c r="BS93" s="764"/>
      <c r="BT93" s="764"/>
      <c r="BU93" s="764"/>
      <c r="BV93" s="764"/>
      <c r="BW93" s="764"/>
      <c r="BX93" s="764"/>
      <c r="BY93" s="764"/>
      <c r="BZ93" s="764"/>
      <c r="CA93" s="764"/>
      <c r="CB93" s="764"/>
      <c r="CC93" s="764"/>
      <c r="CD93" s="764"/>
      <c r="CE93" s="764"/>
      <c r="CF93" s="764"/>
      <c r="CG93" s="764"/>
      <c r="CH93" s="764"/>
      <c r="CI93" s="765"/>
      <c r="CJ93" s="765"/>
      <c r="CK93" s="765"/>
      <c r="CL93" s="765"/>
      <c r="CM93" s="765"/>
      <c r="CN93" s="765"/>
      <c r="CO93" s="765"/>
      <c r="CP93" s="765"/>
      <c r="CQ93" s="765"/>
      <c r="CR93" s="765"/>
    </row>
    <row r="94" spans="1:96" s="24" customFormat="1" ht="13.5" customHeight="1" outlineLevel="1" x14ac:dyDescent="0.2">
      <c r="A94" s="112" t="s">
        <v>125</v>
      </c>
      <c r="B94" s="867"/>
      <c r="C94" s="868"/>
      <c r="D94" s="868"/>
      <c r="E94" s="868"/>
      <c r="F94" s="868"/>
      <c r="G94" s="868"/>
      <c r="H94" s="868"/>
      <c r="I94" s="868"/>
      <c r="J94" s="868"/>
      <c r="K94" s="868"/>
      <c r="L94" s="868"/>
      <c r="M94" s="868"/>
      <c r="N94" s="868"/>
      <c r="O94" s="868"/>
      <c r="P94" s="868"/>
      <c r="Q94" s="868"/>
      <c r="R94" s="868"/>
      <c r="S94" s="868"/>
      <c r="T94" s="868"/>
      <c r="U94" s="869"/>
      <c r="V94" s="870"/>
      <c r="W94" s="871"/>
      <c r="X94" s="871"/>
      <c r="Y94" s="871"/>
      <c r="Z94" s="871"/>
      <c r="AA94" s="871"/>
      <c r="AB94" s="871"/>
      <c r="AC94" s="871"/>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64"/>
      <c r="BL94" s="764"/>
      <c r="BM94" s="764"/>
      <c r="BN94" s="764"/>
      <c r="BO94" s="764"/>
      <c r="BP94" s="764"/>
      <c r="BQ94" s="764"/>
      <c r="BR94" s="764"/>
      <c r="BS94" s="764"/>
      <c r="BT94" s="764"/>
      <c r="BU94" s="764"/>
      <c r="BV94" s="764"/>
      <c r="BW94" s="764"/>
      <c r="BX94" s="764"/>
      <c r="BY94" s="764"/>
      <c r="BZ94" s="764"/>
      <c r="CA94" s="764"/>
      <c r="CB94" s="764"/>
      <c r="CC94" s="764"/>
      <c r="CD94" s="764"/>
      <c r="CE94" s="764"/>
      <c r="CF94" s="764"/>
      <c r="CG94" s="764"/>
      <c r="CH94" s="764"/>
      <c r="CI94" s="765"/>
      <c r="CJ94" s="765"/>
      <c r="CK94" s="765"/>
      <c r="CL94" s="765"/>
      <c r="CM94" s="765"/>
      <c r="CN94" s="765"/>
      <c r="CO94" s="765"/>
      <c r="CP94" s="765"/>
      <c r="CQ94" s="765"/>
      <c r="CR94" s="765"/>
    </row>
    <row r="95" spans="1:96" s="24" customFormat="1" ht="13.5" customHeight="1" outlineLevel="1" x14ac:dyDescent="0.2">
      <c r="A95" s="112" t="s">
        <v>126</v>
      </c>
      <c r="B95" s="867"/>
      <c r="C95" s="868"/>
      <c r="D95" s="868"/>
      <c r="E95" s="868"/>
      <c r="F95" s="868"/>
      <c r="G95" s="868"/>
      <c r="H95" s="868"/>
      <c r="I95" s="868"/>
      <c r="J95" s="868"/>
      <c r="K95" s="868"/>
      <c r="L95" s="868"/>
      <c r="M95" s="868"/>
      <c r="N95" s="868"/>
      <c r="O95" s="868"/>
      <c r="P95" s="868"/>
      <c r="Q95" s="868"/>
      <c r="R95" s="868"/>
      <c r="S95" s="868"/>
      <c r="T95" s="868"/>
      <c r="U95" s="869"/>
      <c r="V95" s="870"/>
      <c r="W95" s="871"/>
      <c r="X95" s="871"/>
      <c r="Y95" s="871"/>
      <c r="Z95" s="871"/>
      <c r="AA95" s="871"/>
      <c r="AB95" s="871"/>
      <c r="AC95" s="871"/>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64"/>
      <c r="BL95" s="764"/>
      <c r="BM95" s="764"/>
      <c r="BN95" s="764"/>
      <c r="BO95" s="764"/>
      <c r="BP95" s="764"/>
      <c r="BQ95" s="764"/>
      <c r="BR95" s="764"/>
      <c r="BS95" s="764"/>
      <c r="BT95" s="764"/>
      <c r="BU95" s="764"/>
      <c r="BV95" s="764"/>
      <c r="BW95" s="764"/>
      <c r="BX95" s="764"/>
      <c r="BY95" s="764"/>
      <c r="BZ95" s="764"/>
      <c r="CA95" s="764"/>
      <c r="CB95" s="764"/>
      <c r="CC95" s="764"/>
      <c r="CD95" s="764"/>
      <c r="CE95" s="764"/>
      <c r="CF95" s="764"/>
      <c r="CG95" s="764"/>
      <c r="CH95" s="764"/>
      <c r="CI95" s="765"/>
      <c r="CJ95" s="765"/>
      <c r="CK95" s="765"/>
      <c r="CL95" s="765"/>
      <c r="CM95" s="765"/>
      <c r="CN95" s="765"/>
      <c r="CO95" s="765"/>
      <c r="CP95" s="765"/>
      <c r="CQ95" s="765"/>
      <c r="CR95" s="765"/>
    </row>
    <row r="96" spans="1:96" s="24" customFormat="1" ht="13.5" customHeight="1" outlineLevel="1" x14ac:dyDescent="0.2">
      <c r="A96" s="112" t="s">
        <v>127</v>
      </c>
      <c r="B96" s="872"/>
      <c r="C96" s="873"/>
      <c r="D96" s="873"/>
      <c r="E96" s="873"/>
      <c r="F96" s="873"/>
      <c r="G96" s="873"/>
      <c r="H96" s="873"/>
      <c r="I96" s="873"/>
      <c r="J96" s="873"/>
      <c r="K96" s="873"/>
      <c r="L96" s="873"/>
      <c r="M96" s="873"/>
      <c r="N96" s="873"/>
      <c r="O96" s="873"/>
      <c r="P96" s="873"/>
      <c r="Q96" s="873"/>
      <c r="R96" s="873"/>
      <c r="S96" s="873"/>
      <c r="T96" s="873"/>
      <c r="U96" s="874"/>
      <c r="V96" s="875"/>
      <c r="W96" s="760"/>
      <c r="X96" s="760"/>
      <c r="Y96" s="760"/>
      <c r="Z96" s="760"/>
      <c r="AA96" s="760"/>
      <c r="AB96" s="760"/>
      <c r="AC96" s="876"/>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64"/>
      <c r="BL96" s="764"/>
      <c r="BM96" s="764"/>
      <c r="BN96" s="764"/>
      <c r="BO96" s="764"/>
      <c r="BP96" s="764"/>
      <c r="BQ96" s="764"/>
      <c r="BR96" s="764"/>
      <c r="BS96" s="764"/>
      <c r="BT96" s="764"/>
      <c r="BU96" s="764"/>
      <c r="BV96" s="764"/>
      <c r="BW96" s="764"/>
      <c r="BX96" s="764"/>
      <c r="BY96" s="764"/>
      <c r="BZ96" s="764"/>
      <c r="CA96" s="764"/>
      <c r="CB96" s="764"/>
      <c r="CC96" s="764"/>
      <c r="CD96" s="764"/>
      <c r="CE96" s="764"/>
      <c r="CF96" s="764"/>
      <c r="CG96" s="764"/>
      <c r="CH96" s="764"/>
      <c r="CI96" s="765"/>
      <c r="CJ96" s="765"/>
      <c r="CK96" s="765"/>
      <c r="CL96" s="765"/>
      <c r="CM96" s="765"/>
      <c r="CN96" s="765"/>
      <c r="CO96" s="765"/>
      <c r="CP96" s="765"/>
      <c r="CQ96" s="765"/>
      <c r="CR96" s="765"/>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65"/>
      <c r="BL97" s="765"/>
      <c r="BM97" s="765"/>
      <c r="BN97" s="765"/>
      <c r="BO97" s="765"/>
      <c r="BP97" s="765"/>
      <c r="BQ97" s="765"/>
      <c r="BR97" s="765"/>
      <c r="BS97" s="765"/>
      <c r="BT97" s="765"/>
      <c r="BU97" s="765"/>
      <c r="BV97" s="765"/>
      <c r="BW97" s="765"/>
      <c r="BX97" s="765"/>
      <c r="BY97" s="765"/>
      <c r="BZ97" s="765"/>
      <c r="CA97" s="765"/>
      <c r="CB97" s="765"/>
      <c r="CC97" s="765"/>
      <c r="CD97" s="765"/>
      <c r="CE97" s="765"/>
      <c r="CF97" s="765"/>
      <c r="CG97" s="765"/>
      <c r="CH97" s="765"/>
      <c r="CI97" s="765"/>
      <c r="CJ97" s="765"/>
      <c r="CK97" s="765"/>
      <c r="CL97" s="765"/>
      <c r="CM97" s="765"/>
      <c r="CN97" s="765"/>
      <c r="CO97" s="765"/>
      <c r="CP97" s="765"/>
      <c r="CQ97" s="765"/>
      <c r="CR97" s="765"/>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65"/>
      <c r="BL98" s="765"/>
      <c r="BM98" s="765"/>
      <c r="BN98" s="765"/>
      <c r="BO98" s="765"/>
      <c r="BP98" s="765"/>
      <c r="BQ98" s="765"/>
      <c r="BR98" s="765"/>
      <c r="BS98" s="765"/>
      <c r="BT98" s="765"/>
      <c r="BU98" s="765"/>
      <c r="BV98" s="765"/>
      <c r="BW98" s="765"/>
      <c r="BX98" s="765"/>
      <c r="BY98" s="765"/>
      <c r="BZ98" s="765"/>
      <c r="CA98" s="765"/>
      <c r="CB98" s="765"/>
      <c r="CC98" s="765"/>
      <c r="CD98" s="765"/>
      <c r="CE98" s="765"/>
      <c r="CF98" s="765"/>
      <c r="CG98" s="765"/>
      <c r="CH98" s="765"/>
      <c r="CI98" s="765"/>
      <c r="CJ98" s="765"/>
      <c r="CK98" s="765"/>
      <c r="CL98" s="765"/>
      <c r="CM98" s="765"/>
      <c r="CN98" s="765"/>
      <c r="CO98" s="765"/>
      <c r="CP98" s="765"/>
      <c r="CQ98" s="765"/>
      <c r="CR98" s="765"/>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65"/>
      <c r="BL99" s="765"/>
      <c r="BM99" s="765"/>
      <c r="BN99" s="765"/>
      <c r="BO99" s="765"/>
      <c r="BP99" s="765"/>
      <c r="BQ99" s="765"/>
      <c r="BR99" s="765"/>
      <c r="BS99" s="765"/>
      <c r="BT99" s="765"/>
      <c r="BU99" s="765"/>
      <c r="BV99" s="765"/>
      <c r="BW99" s="765"/>
      <c r="BX99" s="765"/>
      <c r="BY99" s="765"/>
      <c r="BZ99" s="765"/>
      <c r="CA99" s="765"/>
      <c r="CB99" s="765"/>
      <c r="CC99" s="765"/>
      <c r="CD99" s="765"/>
      <c r="CE99" s="765"/>
      <c r="CF99" s="765"/>
      <c r="CG99" s="765"/>
      <c r="CH99" s="765"/>
      <c r="CI99" s="765"/>
      <c r="CJ99" s="765"/>
      <c r="CK99" s="765"/>
      <c r="CL99" s="765"/>
      <c r="CM99" s="765"/>
      <c r="CN99" s="765"/>
      <c r="CO99" s="765"/>
      <c r="CP99" s="765"/>
      <c r="CQ99" s="765"/>
      <c r="CR99" s="765"/>
    </row>
    <row r="100" spans="1:96" s="24" customFormat="1" ht="13.5" customHeight="1" x14ac:dyDescent="0.2">
      <c r="A100" s="37"/>
      <c r="B100" s="38"/>
      <c r="C100" s="38"/>
      <c r="D100" s="38"/>
      <c r="E100" s="38"/>
      <c r="F100" s="38"/>
      <c r="G100" s="38"/>
      <c r="H100" s="38"/>
      <c r="I100" s="39"/>
      <c r="J100" s="364"/>
      <c r="K100" s="365"/>
      <c r="L100" s="365"/>
      <c r="M100" s="365"/>
      <c r="N100" s="365"/>
      <c r="O100" s="365"/>
      <c r="P100" s="365"/>
      <c r="Q100" s="365"/>
      <c r="R100" s="365"/>
      <c r="S100" s="365"/>
      <c r="T100" s="365"/>
      <c r="U100" s="365"/>
      <c r="V100" s="365"/>
      <c r="W100" s="365"/>
      <c r="X100" s="365"/>
      <c r="Y100" s="365"/>
      <c r="Z100" s="365"/>
      <c r="AA100" s="365"/>
      <c r="AB100" s="365"/>
      <c r="AC100" s="365"/>
      <c r="AD100" s="365"/>
      <c r="AE100" s="365"/>
      <c r="AF100" s="365"/>
      <c r="AG100" s="365"/>
      <c r="AH100" s="365"/>
      <c r="AI100" s="365"/>
      <c r="AJ100" s="365"/>
      <c r="AK100" s="365"/>
      <c r="AL100" s="365"/>
      <c r="AM100" s="365"/>
      <c r="AN100" s="365"/>
      <c r="AO100" s="365"/>
      <c r="AP100" s="365"/>
      <c r="AQ100" s="365"/>
      <c r="AR100" s="365"/>
      <c r="AS100" s="365"/>
      <c r="AT100" s="365"/>
      <c r="AU100" s="365"/>
      <c r="AV100" s="365"/>
      <c r="AW100" s="365"/>
      <c r="AX100" s="365"/>
      <c r="AY100" s="365"/>
      <c r="AZ100" s="365"/>
      <c r="BA100" s="365"/>
      <c r="BB100" s="365"/>
      <c r="BC100" s="365"/>
      <c r="BD100" s="365"/>
      <c r="BE100" s="365"/>
      <c r="BF100" s="365"/>
      <c r="BG100" s="365"/>
      <c r="BH100" s="365"/>
      <c r="BI100" s="30"/>
      <c r="BK100" s="765"/>
      <c r="BL100" s="765"/>
      <c r="BM100" s="765"/>
      <c r="BN100" s="765"/>
      <c r="BO100" s="765"/>
      <c r="BP100" s="765"/>
      <c r="BQ100" s="765"/>
      <c r="BR100" s="765"/>
      <c r="BS100" s="765"/>
      <c r="BT100" s="765"/>
      <c r="BU100" s="765"/>
      <c r="BV100" s="765"/>
      <c r="BW100" s="765"/>
      <c r="BX100" s="765"/>
      <c r="BY100" s="765"/>
      <c r="BZ100" s="765"/>
      <c r="CA100" s="765"/>
      <c r="CB100" s="765"/>
      <c r="CC100" s="765"/>
      <c r="CD100" s="765"/>
      <c r="CE100" s="765"/>
      <c r="CF100" s="765"/>
      <c r="CG100" s="765"/>
      <c r="CH100" s="765"/>
      <c r="CI100" s="765"/>
      <c r="CJ100" s="765"/>
      <c r="CK100" s="765"/>
      <c r="CL100" s="765"/>
      <c r="CM100" s="765"/>
      <c r="CN100" s="765"/>
      <c r="CO100" s="765"/>
      <c r="CP100" s="765"/>
      <c r="CQ100" s="765"/>
      <c r="CR100" s="765"/>
    </row>
    <row r="101" spans="1:96" s="24" customFormat="1" ht="13.5" customHeight="1" x14ac:dyDescent="0.2">
      <c r="A101" s="37"/>
      <c r="B101" s="38"/>
      <c r="C101" s="38"/>
      <c r="D101" s="38"/>
      <c r="E101" s="38"/>
      <c r="F101" s="38"/>
      <c r="G101" s="38"/>
      <c r="H101" s="38"/>
      <c r="I101" s="39"/>
      <c r="J101" s="364"/>
      <c r="K101" s="365"/>
      <c r="L101" s="365"/>
      <c r="M101" s="365"/>
      <c r="N101" s="365"/>
      <c r="O101" s="365"/>
      <c r="P101" s="365"/>
      <c r="Q101" s="365"/>
      <c r="R101" s="365"/>
      <c r="S101" s="365"/>
      <c r="T101" s="365"/>
      <c r="U101" s="365"/>
      <c r="V101" s="365"/>
      <c r="W101" s="365"/>
      <c r="X101" s="365"/>
      <c r="Y101" s="365"/>
      <c r="Z101" s="365"/>
      <c r="AA101" s="365"/>
      <c r="AB101" s="365"/>
      <c r="AC101" s="365"/>
      <c r="AD101" s="365"/>
      <c r="AE101" s="365"/>
      <c r="AF101" s="365"/>
      <c r="AG101" s="365"/>
      <c r="AH101" s="365"/>
      <c r="AI101" s="365"/>
      <c r="AJ101" s="365"/>
      <c r="AK101" s="365"/>
      <c r="AL101" s="365"/>
      <c r="AM101" s="365"/>
      <c r="AN101" s="365"/>
      <c r="AO101" s="365"/>
      <c r="AP101" s="365"/>
      <c r="AQ101" s="365"/>
      <c r="AR101" s="365"/>
      <c r="AS101" s="365"/>
      <c r="AT101" s="365"/>
      <c r="AU101" s="365"/>
      <c r="AV101" s="365"/>
      <c r="AW101" s="365"/>
      <c r="AX101" s="365"/>
      <c r="AY101" s="365"/>
      <c r="AZ101" s="365"/>
      <c r="BA101" s="365"/>
      <c r="BB101" s="365"/>
      <c r="BC101" s="365"/>
      <c r="BD101" s="365"/>
      <c r="BE101" s="365"/>
      <c r="BF101" s="365"/>
      <c r="BG101" s="365"/>
      <c r="BH101" s="365"/>
      <c r="BI101" s="30"/>
      <c r="BK101" s="765"/>
      <c r="BL101" s="765"/>
      <c r="BM101" s="765"/>
      <c r="BN101" s="765"/>
      <c r="BO101" s="765"/>
      <c r="BP101" s="765"/>
      <c r="BQ101" s="765"/>
      <c r="BR101" s="765"/>
      <c r="BS101" s="765"/>
      <c r="BT101" s="765"/>
      <c r="BU101" s="765"/>
      <c r="BV101" s="765"/>
      <c r="BW101" s="765"/>
      <c r="BX101" s="765"/>
      <c r="BY101" s="765"/>
      <c r="BZ101" s="765"/>
      <c r="CA101" s="765"/>
      <c r="CB101" s="765"/>
      <c r="CC101" s="765"/>
      <c r="CD101" s="765"/>
      <c r="CE101" s="765"/>
      <c r="CF101" s="765"/>
      <c r="CG101" s="765"/>
      <c r="CH101" s="765"/>
      <c r="CI101" s="765"/>
      <c r="CJ101" s="765"/>
      <c r="CK101" s="765"/>
      <c r="CL101" s="765"/>
      <c r="CM101" s="765"/>
      <c r="CN101" s="765"/>
      <c r="CO101" s="765"/>
      <c r="CP101" s="765"/>
      <c r="CQ101" s="765"/>
      <c r="CR101" s="765"/>
    </row>
    <row r="102" spans="1:96" s="24" customFormat="1" ht="13.5" customHeight="1" x14ac:dyDescent="0.2">
      <c r="A102" s="37"/>
      <c r="B102" s="38"/>
      <c r="C102" s="38"/>
      <c r="D102" s="38"/>
      <c r="E102" s="38"/>
      <c r="F102" s="38"/>
      <c r="G102" s="38"/>
      <c r="H102" s="38"/>
      <c r="I102" s="39"/>
      <c r="J102" s="364"/>
      <c r="K102" s="365"/>
      <c r="L102" s="365"/>
      <c r="M102" s="365"/>
      <c r="N102" s="365"/>
      <c r="O102" s="365"/>
      <c r="P102" s="365"/>
      <c r="Q102" s="365"/>
      <c r="R102" s="365"/>
      <c r="S102" s="365"/>
      <c r="T102" s="365"/>
      <c r="U102" s="365"/>
      <c r="V102" s="365"/>
      <c r="W102" s="365"/>
      <c r="X102" s="365"/>
      <c r="Y102" s="365"/>
      <c r="Z102" s="365"/>
      <c r="AA102" s="365"/>
      <c r="AB102" s="365"/>
      <c r="AC102" s="365"/>
      <c r="AD102" s="365"/>
      <c r="AE102" s="365"/>
      <c r="AF102" s="365"/>
      <c r="AG102" s="365"/>
      <c r="AH102" s="365"/>
      <c r="AI102" s="365"/>
      <c r="AJ102" s="365"/>
      <c r="AK102" s="365"/>
      <c r="AL102" s="365"/>
      <c r="AM102" s="365"/>
      <c r="AN102" s="365"/>
      <c r="AO102" s="365"/>
      <c r="AP102" s="365"/>
      <c r="AQ102" s="365"/>
      <c r="AR102" s="365"/>
      <c r="AS102" s="365"/>
      <c r="AT102" s="365"/>
      <c r="AU102" s="365"/>
      <c r="AV102" s="365"/>
      <c r="AW102" s="365"/>
      <c r="AX102" s="365"/>
      <c r="AY102" s="365"/>
      <c r="AZ102" s="365"/>
      <c r="BA102" s="365"/>
      <c r="BB102" s="365"/>
      <c r="BC102" s="365"/>
      <c r="BD102" s="365"/>
      <c r="BE102" s="365"/>
      <c r="BF102" s="365"/>
      <c r="BG102" s="365"/>
      <c r="BH102" s="365"/>
      <c r="BI102" s="30"/>
      <c r="BK102" s="765"/>
      <c r="BL102" s="765"/>
      <c r="BM102" s="765"/>
      <c r="BN102" s="765"/>
      <c r="BO102" s="765"/>
      <c r="BP102" s="765"/>
      <c r="BQ102" s="765"/>
      <c r="BR102" s="765"/>
      <c r="BS102" s="765"/>
      <c r="BT102" s="765"/>
      <c r="BU102" s="765"/>
      <c r="BV102" s="765"/>
      <c r="BW102" s="765"/>
      <c r="BX102" s="765"/>
      <c r="BY102" s="765"/>
      <c r="BZ102" s="765"/>
      <c r="CA102" s="765"/>
      <c r="CB102" s="765"/>
      <c r="CC102" s="765"/>
      <c r="CD102" s="765"/>
      <c r="CE102" s="765"/>
      <c r="CF102" s="765"/>
      <c r="CG102" s="765"/>
      <c r="CH102" s="765"/>
      <c r="CI102" s="765"/>
      <c r="CJ102" s="765"/>
      <c r="CK102" s="765"/>
      <c r="CL102" s="765"/>
      <c r="CM102" s="765"/>
      <c r="CN102" s="765"/>
      <c r="CO102" s="765"/>
      <c r="CP102" s="765"/>
      <c r="CQ102" s="765"/>
      <c r="CR102" s="765"/>
    </row>
    <row r="103" spans="1:96" s="24" customFormat="1" ht="13.5" customHeight="1" x14ac:dyDescent="0.2">
      <c r="A103" s="37"/>
      <c r="B103" s="38"/>
      <c r="C103" s="38"/>
      <c r="D103" s="38"/>
      <c r="E103" s="38"/>
      <c r="F103" s="38"/>
      <c r="G103" s="38"/>
      <c r="H103" s="38"/>
      <c r="I103" s="39"/>
      <c r="J103" s="364"/>
      <c r="K103" s="365"/>
      <c r="L103" s="365"/>
      <c r="M103" s="365"/>
      <c r="N103" s="365"/>
      <c r="O103" s="365"/>
      <c r="P103" s="365"/>
      <c r="Q103" s="365"/>
      <c r="R103" s="365"/>
      <c r="S103" s="365"/>
      <c r="T103" s="365"/>
      <c r="U103" s="365"/>
      <c r="V103" s="365"/>
      <c r="W103" s="365"/>
      <c r="X103" s="365"/>
      <c r="Y103" s="365"/>
      <c r="Z103" s="365"/>
      <c r="AA103" s="365"/>
      <c r="AB103" s="365"/>
      <c r="AC103" s="365"/>
      <c r="AD103" s="365"/>
      <c r="AE103" s="365"/>
      <c r="AF103" s="365"/>
      <c r="AG103" s="365"/>
      <c r="AH103" s="365"/>
      <c r="AI103" s="365"/>
      <c r="AJ103" s="365"/>
      <c r="AK103" s="365"/>
      <c r="AL103" s="365"/>
      <c r="AM103" s="365"/>
      <c r="AN103" s="365"/>
      <c r="AO103" s="365"/>
      <c r="AP103" s="365"/>
      <c r="AQ103" s="365"/>
      <c r="AR103" s="365"/>
      <c r="AS103" s="365"/>
      <c r="AT103" s="365"/>
      <c r="AU103" s="365"/>
      <c r="AV103" s="365"/>
      <c r="AW103" s="365"/>
      <c r="AX103" s="365"/>
      <c r="AY103" s="365"/>
      <c r="AZ103" s="365"/>
      <c r="BA103" s="365"/>
      <c r="BB103" s="365"/>
      <c r="BC103" s="365"/>
      <c r="BD103" s="365"/>
      <c r="BE103" s="365"/>
      <c r="BF103" s="365"/>
      <c r="BG103" s="365"/>
      <c r="BH103" s="365"/>
      <c r="BI103" s="30"/>
    </row>
    <row r="104" spans="1:96" s="24" customFormat="1" ht="13.5" customHeight="1" x14ac:dyDescent="0.2">
      <c r="A104" s="37"/>
      <c r="B104" s="38"/>
      <c r="C104" s="38"/>
      <c r="D104" s="38"/>
      <c r="E104" s="38"/>
      <c r="F104" s="38"/>
      <c r="G104" s="38"/>
      <c r="H104" s="38"/>
      <c r="I104" s="39"/>
      <c r="J104" s="364"/>
      <c r="K104" s="365"/>
      <c r="L104" s="365"/>
      <c r="M104" s="365"/>
      <c r="N104" s="365"/>
      <c r="O104" s="365"/>
      <c r="P104" s="365"/>
      <c r="Q104" s="365"/>
      <c r="R104" s="365"/>
      <c r="S104" s="365"/>
      <c r="T104" s="365"/>
      <c r="U104" s="365"/>
      <c r="V104" s="365"/>
      <c r="W104" s="365"/>
      <c r="X104" s="365"/>
      <c r="Y104" s="365"/>
      <c r="Z104" s="365"/>
      <c r="AA104" s="365"/>
      <c r="AB104" s="365"/>
      <c r="AC104" s="365"/>
      <c r="AD104" s="365"/>
      <c r="AE104" s="365"/>
      <c r="AF104" s="365"/>
      <c r="AG104" s="365"/>
      <c r="AH104" s="365"/>
      <c r="AI104" s="365"/>
      <c r="AJ104" s="365"/>
      <c r="AK104" s="365"/>
      <c r="AL104" s="365"/>
      <c r="AM104" s="365"/>
      <c r="AN104" s="365"/>
      <c r="AO104" s="365"/>
      <c r="AP104" s="365"/>
      <c r="AQ104" s="365"/>
      <c r="AR104" s="365"/>
      <c r="AS104" s="365"/>
      <c r="AT104" s="365"/>
      <c r="AU104" s="365"/>
      <c r="AV104" s="365"/>
      <c r="AW104" s="365"/>
      <c r="AX104" s="365"/>
      <c r="AY104" s="365"/>
      <c r="AZ104" s="365"/>
      <c r="BA104" s="365"/>
      <c r="BB104" s="365"/>
      <c r="BC104" s="365"/>
      <c r="BD104" s="365"/>
      <c r="BE104" s="365"/>
      <c r="BF104" s="365"/>
      <c r="BG104" s="365"/>
      <c r="BH104" s="365"/>
      <c r="BI104" s="30"/>
    </row>
    <row r="105" spans="1:96" s="24" customFormat="1" ht="13.5" customHeight="1" x14ac:dyDescent="0.2">
      <c r="A105" s="37"/>
      <c r="B105" s="38"/>
      <c r="C105" s="38"/>
      <c r="D105" s="38"/>
      <c r="E105" s="38"/>
      <c r="F105" s="38"/>
      <c r="G105" s="38"/>
      <c r="H105" s="38"/>
      <c r="I105" s="39"/>
      <c r="J105" s="364"/>
      <c r="K105" s="365"/>
      <c r="L105" s="365"/>
      <c r="M105" s="365"/>
      <c r="N105" s="365"/>
      <c r="O105" s="365"/>
      <c r="P105" s="365"/>
      <c r="Q105" s="365"/>
      <c r="R105" s="365"/>
      <c r="S105" s="365"/>
      <c r="T105" s="365"/>
      <c r="U105" s="365"/>
      <c r="V105" s="365"/>
      <c r="W105" s="365"/>
      <c r="X105" s="365"/>
      <c r="Y105" s="365"/>
      <c r="Z105" s="365"/>
      <c r="AA105" s="365"/>
      <c r="AB105" s="365"/>
      <c r="AC105" s="365"/>
      <c r="AD105" s="365"/>
      <c r="AE105" s="365"/>
      <c r="AF105" s="365"/>
      <c r="AG105" s="365"/>
      <c r="AH105" s="365"/>
      <c r="AI105" s="365"/>
      <c r="AJ105" s="365"/>
      <c r="AK105" s="365"/>
      <c r="AL105" s="365"/>
      <c r="AM105" s="365"/>
      <c r="AN105" s="365"/>
      <c r="AO105" s="365"/>
      <c r="AP105" s="365"/>
      <c r="AQ105" s="365"/>
      <c r="AR105" s="365"/>
      <c r="AS105" s="365"/>
      <c r="AT105" s="365"/>
      <c r="AU105" s="365"/>
      <c r="AV105" s="365"/>
      <c r="AW105" s="365"/>
      <c r="AX105" s="365"/>
      <c r="AY105" s="365"/>
      <c r="AZ105" s="365"/>
      <c r="BA105" s="365"/>
      <c r="BB105" s="365"/>
      <c r="BC105" s="365"/>
      <c r="BD105" s="365"/>
      <c r="BE105" s="365"/>
      <c r="BF105" s="365"/>
      <c r="BG105" s="365"/>
      <c r="BH105" s="365"/>
      <c r="BI105" s="30"/>
    </row>
    <row r="106" spans="1:96" s="24" customFormat="1" ht="13.5" customHeight="1" x14ac:dyDescent="0.2">
      <c r="A106" s="31"/>
      <c r="B106" s="365"/>
      <c r="C106" s="365"/>
      <c r="D106" s="365"/>
      <c r="E106" s="365"/>
      <c r="F106" s="365"/>
      <c r="G106" s="365"/>
      <c r="H106" s="365"/>
      <c r="I106" s="28"/>
      <c r="J106" s="364"/>
      <c r="K106" s="365"/>
      <c r="L106" s="365"/>
      <c r="M106" s="365"/>
      <c r="N106" s="365"/>
      <c r="O106" s="365"/>
      <c r="P106" s="365"/>
      <c r="Q106" s="365"/>
      <c r="R106" s="365"/>
      <c r="S106" s="365"/>
      <c r="T106" s="365"/>
      <c r="U106" s="365"/>
      <c r="V106" s="365"/>
      <c r="W106" s="365"/>
      <c r="X106" s="365"/>
      <c r="Y106" s="365"/>
      <c r="Z106" s="365"/>
      <c r="AA106" s="365"/>
      <c r="AB106" s="365"/>
      <c r="AC106" s="365"/>
      <c r="AD106" s="365"/>
      <c r="AE106" s="365"/>
      <c r="AF106" s="365"/>
      <c r="AG106" s="365"/>
      <c r="AH106" s="365"/>
      <c r="AI106" s="365"/>
      <c r="AJ106" s="365"/>
      <c r="AK106" s="365"/>
      <c r="AL106" s="365"/>
      <c r="AM106" s="365"/>
      <c r="AN106" s="365"/>
      <c r="AO106" s="365"/>
      <c r="AP106" s="365"/>
      <c r="AQ106" s="365"/>
      <c r="AR106" s="365"/>
      <c r="AS106" s="365"/>
      <c r="AT106" s="365"/>
      <c r="AU106" s="365"/>
      <c r="AV106" s="365"/>
      <c r="AW106" s="365"/>
      <c r="AX106" s="365"/>
      <c r="AY106" s="365"/>
      <c r="AZ106" s="365"/>
      <c r="BA106" s="365"/>
      <c r="BB106" s="365"/>
      <c r="BC106" s="365"/>
      <c r="BD106" s="365"/>
      <c r="BE106" s="365"/>
      <c r="BF106" s="365"/>
      <c r="BG106" s="365"/>
      <c r="BH106" s="365"/>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96" t="s">
        <v>163</v>
      </c>
      <c r="BA1" s="597"/>
      <c r="BB1" s="597"/>
      <c r="BC1" s="597"/>
      <c r="BD1" s="598"/>
      <c r="BE1" s="723"/>
      <c r="BF1" s="724"/>
      <c r="BG1" s="724"/>
      <c r="BH1" s="724"/>
      <c r="BI1" s="725"/>
      <c r="BJ1" s="3"/>
      <c r="BK1" s="3"/>
      <c r="BL1" s="3"/>
      <c r="BM1" s="3"/>
      <c r="BN1" s="3"/>
      <c r="BO1" s="3"/>
      <c r="BP1" s="3"/>
      <c r="BQ1" s="3"/>
      <c r="BR1" s="3"/>
    </row>
    <row r="2" spans="1:79" s="4" customFormat="1" ht="13.5" customHeight="1" x14ac:dyDescent="0.2">
      <c r="A2" s="602" t="s">
        <v>258</v>
      </c>
      <c r="B2" s="603"/>
      <c r="C2" s="603"/>
      <c r="D2" s="603"/>
      <c r="E2" s="603"/>
      <c r="F2" s="603"/>
      <c r="G2" s="603"/>
      <c r="H2" s="603"/>
      <c r="I2" s="603"/>
      <c r="J2" s="603"/>
      <c r="K2" s="604"/>
      <c r="L2" s="608" t="s">
        <v>0</v>
      </c>
      <c r="M2" s="609"/>
      <c r="N2" s="609"/>
      <c r="O2" s="609"/>
      <c r="P2" s="610"/>
      <c r="Q2" s="611" t="str">
        <f>システム名</f>
        <v>PJ管理システム</v>
      </c>
      <c r="R2" s="612"/>
      <c r="S2" s="612"/>
      <c r="T2" s="612"/>
      <c r="U2" s="612"/>
      <c r="V2" s="612"/>
      <c r="W2" s="612"/>
      <c r="X2" s="612"/>
      <c r="Y2" s="612"/>
      <c r="Z2" s="612"/>
      <c r="AA2" s="612"/>
      <c r="AB2" s="612"/>
      <c r="AC2" s="612"/>
      <c r="AD2" s="612"/>
      <c r="AE2" s="612"/>
      <c r="AF2" s="612"/>
      <c r="AG2" s="612"/>
      <c r="AH2" s="612"/>
      <c r="AI2" s="612"/>
      <c r="AJ2" s="612"/>
      <c r="AK2" s="612"/>
      <c r="AL2" s="612"/>
      <c r="AM2" s="612"/>
      <c r="AN2" s="612"/>
      <c r="AO2" s="612"/>
      <c r="AP2" s="612"/>
      <c r="AQ2" s="612"/>
      <c r="AR2" s="612"/>
      <c r="AS2" s="612"/>
      <c r="AT2" s="612"/>
      <c r="AU2" s="612"/>
      <c r="AV2" s="612"/>
      <c r="AW2" s="612"/>
      <c r="AX2" s="612"/>
      <c r="AY2" s="613"/>
      <c r="AZ2" s="614" t="s">
        <v>1</v>
      </c>
      <c r="BA2" s="615"/>
      <c r="BB2" s="615"/>
      <c r="BC2" s="615"/>
      <c r="BD2" s="616"/>
      <c r="BE2" s="908"/>
      <c r="BF2" s="909"/>
      <c r="BG2" s="909"/>
      <c r="BH2" s="909"/>
      <c r="BI2" s="910"/>
      <c r="BJ2" s="3"/>
      <c r="BK2" s="3"/>
      <c r="BL2" s="3"/>
      <c r="BM2" s="3"/>
      <c r="BN2" s="3"/>
      <c r="BO2" s="3"/>
      <c r="BP2" s="3"/>
      <c r="BQ2" s="3"/>
      <c r="BR2" s="3"/>
    </row>
    <row r="3" spans="1:79" s="4" customFormat="1" ht="13.5" customHeight="1" thickBot="1" x14ac:dyDescent="0.25">
      <c r="A3" s="605"/>
      <c r="B3" s="606"/>
      <c r="C3" s="606"/>
      <c r="D3" s="606"/>
      <c r="E3" s="606"/>
      <c r="F3" s="606"/>
      <c r="G3" s="606"/>
      <c r="H3" s="606"/>
      <c r="I3" s="606"/>
      <c r="J3" s="606"/>
      <c r="K3" s="607"/>
      <c r="L3" s="620" t="s">
        <v>9</v>
      </c>
      <c r="M3" s="621"/>
      <c r="N3" s="621"/>
      <c r="O3" s="621"/>
      <c r="P3" s="622"/>
      <c r="Q3" s="623"/>
      <c r="R3" s="624"/>
      <c r="S3" s="624"/>
      <c r="T3" s="624"/>
      <c r="U3" s="624"/>
      <c r="V3" s="624"/>
      <c r="W3" s="624"/>
      <c r="X3" s="624"/>
      <c r="Y3" s="624"/>
      <c r="Z3" s="624"/>
      <c r="AA3" s="625"/>
      <c r="AB3" s="626" t="s">
        <v>2</v>
      </c>
      <c r="AC3" s="627"/>
      <c r="AD3" s="627"/>
      <c r="AE3" s="627"/>
      <c r="AF3" s="628"/>
      <c r="AG3" s="629"/>
      <c r="AH3" s="630"/>
      <c r="AI3" s="630"/>
      <c r="AJ3" s="630"/>
      <c r="AK3" s="630"/>
      <c r="AL3" s="630"/>
      <c r="AM3" s="630"/>
      <c r="AN3" s="630"/>
      <c r="AO3" s="630"/>
      <c r="AP3" s="630"/>
      <c r="AQ3" s="630"/>
      <c r="AR3" s="630"/>
      <c r="AS3" s="630"/>
      <c r="AT3" s="630"/>
      <c r="AU3" s="630"/>
      <c r="AV3" s="630"/>
      <c r="AW3" s="630"/>
      <c r="AX3" s="630"/>
      <c r="AY3" s="631"/>
      <c r="AZ3" s="632" t="s">
        <v>3</v>
      </c>
      <c r="BA3" s="627"/>
      <c r="BB3" s="627"/>
      <c r="BC3" s="627"/>
      <c r="BD3" s="628"/>
      <c r="BE3" s="633"/>
      <c r="BF3" s="634"/>
      <c r="BG3" s="634"/>
      <c r="BH3" s="634"/>
      <c r="BI3" s="635"/>
      <c r="BJ3" s="3"/>
      <c r="BK3" s="3"/>
      <c r="BL3" s="3"/>
      <c r="BM3" s="3"/>
      <c r="BN3" s="3"/>
      <c r="BO3" s="3"/>
      <c r="BP3" s="3"/>
      <c r="BQ3" s="3"/>
      <c r="BR3" s="3"/>
    </row>
    <row r="4" spans="1:79" s="3" customFormat="1" ht="13.5" customHeight="1" x14ac:dyDescent="0.2">
      <c r="A4" s="74" t="s">
        <v>4</v>
      </c>
      <c r="B4" s="71"/>
      <c r="C4" s="71"/>
      <c r="D4" s="75"/>
      <c r="E4" s="729"/>
      <c r="F4" s="730"/>
      <c r="G4" s="730"/>
      <c r="H4" s="730"/>
      <c r="I4" s="730"/>
      <c r="J4" s="730"/>
      <c r="K4" s="730"/>
      <c r="L4" s="730"/>
      <c r="M4" s="730"/>
      <c r="N4" s="730"/>
      <c r="O4" s="730"/>
      <c r="P4" s="730"/>
      <c r="Q4" s="730"/>
      <c r="R4" s="730"/>
      <c r="S4" s="730"/>
      <c r="T4" s="730"/>
      <c r="U4" s="730"/>
      <c r="V4" s="730"/>
      <c r="W4" s="730"/>
      <c r="X4" s="730"/>
      <c r="Y4" s="730"/>
      <c r="Z4" s="730"/>
      <c r="AA4" s="731"/>
      <c r="AB4" s="732" t="s">
        <v>96</v>
      </c>
      <c r="AC4" s="733"/>
      <c r="AD4" s="733"/>
      <c r="AE4" s="733"/>
      <c r="AF4" s="734"/>
      <c r="AG4" s="735"/>
      <c r="AH4" s="736"/>
      <c r="AI4" s="736"/>
      <c r="AJ4" s="736"/>
      <c r="AK4" s="736"/>
      <c r="AL4" s="736"/>
      <c r="AM4" s="736"/>
      <c r="AN4" s="736"/>
      <c r="AO4" s="736"/>
      <c r="AP4" s="736"/>
      <c r="AQ4" s="736"/>
      <c r="AR4" s="736"/>
      <c r="AS4" s="736"/>
      <c r="AT4" s="736"/>
      <c r="AU4" s="736"/>
      <c r="AV4" s="736"/>
      <c r="AW4" s="736"/>
      <c r="AX4" s="736"/>
      <c r="AY4" s="736"/>
      <c r="AZ4" s="736"/>
      <c r="BA4" s="736"/>
      <c r="BB4" s="736"/>
      <c r="BC4" s="736"/>
      <c r="BD4" s="736"/>
      <c r="BE4" s="736"/>
      <c r="BF4" s="736"/>
      <c r="BG4" s="736"/>
      <c r="BH4" s="736"/>
      <c r="BI4" s="737"/>
    </row>
    <row r="5" spans="1:79" s="14" customFormat="1" ht="13.5" customHeight="1" x14ac:dyDescent="0.2">
      <c r="A5" s="76" t="s">
        <v>5</v>
      </c>
      <c r="B5" s="72"/>
      <c r="C5" s="72"/>
      <c r="D5" s="77"/>
      <c r="E5" s="8"/>
      <c r="F5" s="9"/>
      <c r="G5" s="377"/>
      <c r="H5" s="377"/>
      <c r="I5" s="377"/>
      <c r="J5" s="377"/>
      <c r="K5" s="377"/>
      <c r="L5" s="377"/>
      <c r="M5" s="377"/>
      <c r="N5" s="377"/>
      <c r="O5" s="377"/>
      <c r="P5" s="377"/>
      <c r="Q5" s="377"/>
      <c r="R5" s="377"/>
      <c r="S5" s="377"/>
      <c r="T5" s="377"/>
      <c r="U5" s="11"/>
      <c r="V5" s="377"/>
      <c r="W5" s="377"/>
      <c r="X5" s="377"/>
      <c r="Y5" s="377"/>
      <c r="Z5" s="377"/>
      <c r="AA5" s="377"/>
      <c r="AB5" s="377"/>
      <c r="AC5" s="377"/>
      <c r="AD5" s="377"/>
      <c r="AE5" s="377"/>
      <c r="AF5" s="377"/>
      <c r="AG5" s="377"/>
      <c r="AH5" s="377"/>
      <c r="AI5" s="377"/>
      <c r="AJ5" s="377"/>
      <c r="AK5" s="377"/>
      <c r="AL5" s="377"/>
      <c r="AM5" s="377"/>
      <c r="AN5" s="377"/>
      <c r="AO5" s="377"/>
      <c r="AP5" s="377"/>
      <c r="AQ5" s="377"/>
      <c r="AR5" s="377"/>
      <c r="AS5" s="377"/>
      <c r="AT5" s="377"/>
      <c r="AU5" s="377"/>
      <c r="AV5" s="377"/>
      <c r="AW5" s="377"/>
      <c r="AX5" s="377"/>
      <c r="AY5" s="377"/>
      <c r="AZ5" s="377"/>
      <c r="BA5" s="377"/>
      <c r="BB5" s="377"/>
      <c r="BC5" s="377"/>
      <c r="BD5" s="377"/>
      <c r="BE5" s="377"/>
      <c r="BF5" s="377"/>
      <c r="BG5" s="377"/>
      <c r="BH5" s="37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5"/>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703"/>
      <c r="I20" s="704"/>
      <c r="J20" s="704"/>
      <c r="K20" s="704"/>
      <c r="L20" s="704"/>
      <c r="M20" s="704"/>
      <c r="N20" s="704"/>
      <c r="O20" s="704"/>
      <c r="P20" s="704"/>
      <c r="Q20" s="705"/>
      <c r="R20" s="687" t="s">
        <v>220</v>
      </c>
      <c r="S20" s="688"/>
      <c r="T20" s="688"/>
      <c r="U20" s="689"/>
      <c r="V20" s="696"/>
      <c r="W20" s="696"/>
      <c r="X20" s="696"/>
      <c r="Y20" s="696"/>
      <c r="Z20" s="696"/>
      <c r="AA20" s="696"/>
      <c r="AB20" s="697"/>
      <c r="AC20" s="665" t="str">
        <f>IF(ISERROR(VLOOKUP($V20,ボタン定義!$B:$E,4,FALSE)),"",VLOOKUP($V20,ボタン定義!$B:$E,4,FALSE))</f>
        <v/>
      </c>
      <c r="AD20" s="666"/>
      <c r="AE20" s="666"/>
      <c r="AF20" s="666"/>
      <c r="AG20" s="666"/>
      <c r="AH20" s="666"/>
      <c r="AI20" s="667"/>
      <c r="AJ20" s="1029"/>
      <c r="AK20" s="701"/>
      <c r="AL20" s="701"/>
      <c r="AM20" s="780"/>
      <c r="AN20" s="688" t="s">
        <v>221</v>
      </c>
      <c r="AO20" s="688"/>
      <c r="AP20" s="688"/>
      <c r="AQ20" s="689"/>
      <c r="AR20" s="696"/>
      <c r="AS20" s="696"/>
      <c r="AT20" s="696"/>
      <c r="AU20" s="696"/>
      <c r="AV20" s="696"/>
      <c r="AW20" s="696"/>
      <c r="AX20" s="697"/>
      <c r="AY20" s="698"/>
      <c r="AZ20" s="699"/>
      <c r="BA20" s="699"/>
      <c r="BB20" s="699"/>
      <c r="BC20" s="699"/>
      <c r="BD20" s="699"/>
      <c r="BE20" s="700"/>
      <c r="BF20" s="701"/>
      <c r="BG20" s="701"/>
      <c r="BH20" s="701"/>
      <c r="BI20" s="702"/>
      <c r="BJ20" s="183" t="s">
        <v>260</v>
      </c>
      <c r="BK20" s="763" t="s">
        <v>524</v>
      </c>
      <c r="BL20" s="763"/>
      <c r="BM20" s="763"/>
      <c r="BN20" s="763"/>
      <c r="BO20" s="763"/>
      <c r="BP20" s="763"/>
      <c r="BQ20" s="763"/>
      <c r="BR20" s="763"/>
      <c r="BS20" s="763"/>
      <c r="BT20" s="763"/>
      <c r="BU20" s="763"/>
      <c r="BV20" s="763"/>
      <c r="BW20" s="763"/>
      <c r="BX20" s="763"/>
      <c r="BY20" s="763"/>
      <c r="BZ20" s="763"/>
      <c r="CA20" s="763"/>
      <c r="CB20" s="763"/>
      <c r="CC20" s="763"/>
      <c r="CD20" s="763"/>
      <c r="CE20" s="763"/>
      <c r="CF20" s="763"/>
      <c r="CG20" s="763"/>
      <c r="CH20" s="763"/>
    </row>
    <row r="21" spans="1:86" s="24" customFormat="1" ht="13.5" customHeight="1" x14ac:dyDescent="0.2">
      <c r="A21" s="103" t="s">
        <v>297</v>
      </c>
      <c r="B21" s="81"/>
      <c r="C21" s="81"/>
      <c r="D21" s="81"/>
      <c r="E21" s="81"/>
      <c r="F21" s="81"/>
      <c r="G21" s="83"/>
      <c r="H21" s="675" t="s">
        <v>299</v>
      </c>
      <c r="I21" s="676"/>
      <c r="J21" s="676"/>
      <c r="K21" s="676"/>
      <c r="L21" s="676"/>
      <c r="M21" s="676"/>
      <c r="N21" s="676"/>
      <c r="O21" s="676"/>
      <c r="P21" s="676"/>
      <c r="Q21" s="677"/>
      <c r="R21" s="690"/>
      <c r="S21" s="691"/>
      <c r="T21" s="691"/>
      <c r="U21" s="692"/>
      <c r="V21" s="582"/>
      <c r="W21" s="582"/>
      <c r="X21" s="582"/>
      <c r="Y21" s="582"/>
      <c r="Z21" s="582"/>
      <c r="AA21" s="582"/>
      <c r="AB21" s="664"/>
      <c r="AC21" s="665" t="str">
        <f>IF(ISERROR(VLOOKUP($V21,ボタン定義!$B:$E,4,FALSE)),"",VLOOKUP($V21,ボタン定義!$B:$E,4,FALSE))</f>
        <v/>
      </c>
      <c r="AD21" s="666"/>
      <c r="AE21" s="666"/>
      <c r="AF21" s="666"/>
      <c r="AG21" s="666"/>
      <c r="AH21" s="666"/>
      <c r="AI21" s="667"/>
      <c r="AJ21" s="665"/>
      <c r="AK21" s="666"/>
      <c r="AL21" s="666"/>
      <c r="AM21" s="682"/>
      <c r="AN21" s="691"/>
      <c r="AO21" s="691"/>
      <c r="AP21" s="691"/>
      <c r="AQ21" s="692"/>
      <c r="AR21" s="582"/>
      <c r="AS21" s="582"/>
      <c r="AT21" s="582"/>
      <c r="AU21" s="582"/>
      <c r="AV21" s="582"/>
      <c r="AW21" s="582"/>
      <c r="AX21" s="664"/>
      <c r="AY21" s="665" t="str">
        <f>IF(ISERROR(VLOOKUP($AR21,ボタン定義!$B:$E,4,FALSE)),"",VLOOKUP($AR21,ボタン定義!$B:$E,4,FALSE))</f>
        <v/>
      </c>
      <c r="AZ21" s="666"/>
      <c r="BA21" s="666"/>
      <c r="BB21" s="666"/>
      <c r="BC21" s="666"/>
      <c r="BD21" s="666"/>
      <c r="BE21" s="667"/>
      <c r="BF21" s="666"/>
      <c r="BG21" s="666"/>
      <c r="BH21" s="666"/>
      <c r="BI21" s="668"/>
      <c r="BK21" s="763"/>
      <c r="BL21" s="763"/>
      <c r="BM21" s="763"/>
      <c r="BN21" s="763"/>
      <c r="BO21" s="763"/>
      <c r="BP21" s="763"/>
      <c r="BQ21" s="763"/>
      <c r="BR21" s="763"/>
      <c r="BS21" s="763"/>
      <c r="BT21" s="763"/>
      <c r="BU21" s="763"/>
      <c r="BV21" s="763"/>
      <c r="BW21" s="763"/>
      <c r="BX21" s="763"/>
      <c r="BY21" s="763"/>
      <c r="BZ21" s="763"/>
      <c r="CA21" s="763"/>
      <c r="CB21" s="763"/>
      <c r="CC21" s="763"/>
      <c r="CD21" s="763"/>
      <c r="CE21" s="763"/>
      <c r="CF21" s="763"/>
      <c r="CG21" s="763"/>
      <c r="CH21" s="763"/>
    </row>
    <row r="22" spans="1:86" s="24" customFormat="1" ht="13.5" customHeight="1" x14ac:dyDescent="0.2">
      <c r="A22" s="103" t="s">
        <v>366</v>
      </c>
      <c r="B22" s="81"/>
      <c r="C22" s="81"/>
      <c r="D22" s="81"/>
      <c r="E22" s="81"/>
      <c r="F22" s="81"/>
      <c r="G22" s="83"/>
      <c r="H22" s="675" t="s">
        <v>364</v>
      </c>
      <c r="I22" s="676"/>
      <c r="J22" s="676"/>
      <c r="K22" s="676"/>
      <c r="L22" s="676"/>
      <c r="M22" s="676"/>
      <c r="N22" s="676"/>
      <c r="O22" s="676"/>
      <c r="P22" s="676"/>
      <c r="Q22" s="677"/>
      <c r="R22" s="690"/>
      <c r="S22" s="691"/>
      <c r="T22" s="691"/>
      <c r="U22" s="692"/>
      <c r="V22" s="582"/>
      <c r="W22" s="582"/>
      <c r="X22" s="582"/>
      <c r="Y22" s="582"/>
      <c r="Z22" s="582"/>
      <c r="AA22" s="582"/>
      <c r="AB22" s="664"/>
      <c r="AC22" s="665" t="str">
        <f>IF(ISERROR(VLOOKUP($V22,ボタン定義!$B:$E,4,FALSE)),"",VLOOKUP($V22,ボタン定義!$B:$E,4,FALSE))</f>
        <v/>
      </c>
      <c r="AD22" s="666"/>
      <c r="AE22" s="666"/>
      <c r="AF22" s="666"/>
      <c r="AG22" s="666"/>
      <c r="AH22" s="666"/>
      <c r="AI22" s="667"/>
      <c r="AJ22" s="665"/>
      <c r="AK22" s="666"/>
      <c r="AL22" s="666"/>
      <c r="AM22" s="682"/>
      <c r="AN22" s="691"/>
      <c r="AO22" s="691"/>
      <c r="AP22" s="691"/>
      <c r="AQ22" s="692"/>
      <c r="AR22" s="582"/>
      <c r="AS22" s="582"/>
      <c r="AT22" s="582"/>
      <c r="AU22" s="582"/>
      <c r="AV22" s="582"/>
      <c r="AW22" s="582"/>
      <c r="AX22" s="664"/>
      <c r="AY22" s="665" t="str">
        <f>IF(ISERROR(VLOOKUP($AR22,ボタン定義!$B:$E,4,FALSE)),"",VLOOKUP($AR22,ボタン定義!$B:$E,4,FALSE))</f>
        <v/>
      </c>
      <c r="AZ22" s="666"/>
      <c r="BA22" s="666"/>
      <c r="BB22" s="666"/>
      <c r="BC22" s="666"/>
      <c r="BD22" s="666"/>
      <c r="BE22" s="667"/>
      <c r="BF22" s="666"/>
      <c r="BG22" s="666"/>
      <c r="BH22" s="666"/>
      <c r="BI22" s="668"/>
      <c r="BK22" s="763"/>
      <c r="BL22" s="763"/>
      <c r="BM22" s="763"/>
      <c r="BN22" s="763"/>
      <c r="BO22" s="763"/>
      <c r="BP22" s="763"/>
      <c r="BQ22" s="763"/>
      <c r="BR22" s="763"/>
      <c r="BS22" s="763"/>
      <c r="BT22" s="763"/>
      <c r="BU22" s="763"/>
      <c r="BV22" s="763"/>
      <c r="BW22" s="763"/>
      <c r="BX22" s="763"/>
      <c r="BY22" s="763"/>
      <c r="BZ22" s="763"/>
      <c r="CA22" s="763"/>
      <c r="CB22" s="763"/>
      <c r="CC22" s="763"/>
      <c r="CD22" s="763"/>
      <c r="CE22" s="763"/>
      <c r="CF22" s="763"/>
      <c r="CG22" s="763"/>
      <c r="CH22" s="763"/>
    </row>
    <row r="23" spans="1:86" s="24" customFormat="1" ht="13.5" customHeight="1" x14ac:dyDescent="0.2">
      <c r="A23" s="167"/>
      <c r="B23" s="168"/>
      <c r="C23" s="168"/>
      <c r="D23" s="168"/>
      <c r="E23" s="168"/>
      <c r="F23" s="168"/>
      <c r="G23" s="168"/>
      <c r="H23" s="383"/>
      <c r="I23" s="383"/>
      <c r="J23" s="383"/>
      <c r="K23" s="383"/>
      <c r="L23" s="383"/>
      <c r="M23" s="383"/>
      <c r="N23" s="383"/>
      <c r="O23" s="383"/>
      <c r="P23" s="383"/>
      <c r="Q23" s="383"/>
      <c r="R23" s="690"/>
      <c r="S23" s="691"/>
      <c r="T23" s="691"/>
      <c r="U23" s="692"/>
      <c r="V23" s="582"/>
      <c r="W23" s="582"/>
      <c r="X23" s="582"/>
      <c r="Y23" s="582"/>
      <c r="Z23" s="582"/>
      <c r="AA23" s="582"/>
      <c r="AB23" s="664"/>
      <c r="AC23" s="665" t="str">
        <f>IF(ISERROR(VLOOKUP($V23,ボタン定義!$B:$E,4,FALSE)),"",VLOOKUP($V23,ボタン定義!$B:$E,4,FALSE))</f>
        <v/>
      </c>
      <c r="AD23" s="666"/>
      <c r="AE23" s="666"/>
      <c r="AF23" s="666"/>
      <c r="AG23" s="666"/>
      <c r="AH23" s="666"/>
      <c r="AI23" s="667"/>
      <c r="AJ23" s="665"/>
      <c r="AK23" s="666"/>
      <c r="AL23" s="666"/>
      <c r="AM23" s="682"/>
      <c r="AN23" s="691"/>
      <c r="AO23" s="691"/>
      <c r="AP23" s="691"/>
      <c r="AQ23" s="692"/>
      <c r="AR23" s="582"/>
      <c r="AS23" s="582"/>
      <c r="AT23" s="582"/>
      <c r="AU23" s="582"/>
      <c r="AV23" s="582"/>
      <c r="AW23" s="582"/>
      <c r="AX23" s="664"/>
      <c r="AY23" s="665" t="str">
        <f>IF(ISERROR(VLOOKUP($AR23,ボタン定義!$B:$E,4,FALSE)),"",VLOOKUP($AR23,ボタン定義!$B:$E,4,FALSE))</f>
        <v/>
      </c>
      <c r="AZ23" s="666"/>
      <c r="BA23" s="666"/>
      <c r="BB23" s="666"/>
      <c r="BC23" s="666"/>
      <c r="BD23" s="666"/>
      <c r="BE23" s="667"/>
      <c r="BF23" s="666"/>
      <c r="BG23" s="666"/>
      <c r="BH23" s="666"/>
      <c r="BI23" s="668"/>
      <c r="BK23" s="763"/>
      <c r="BL23" s="763"/>
      <c r="BM23" s="763"/>
      <c r="BN23" s="763"/>
      <c r="BO23" s="763"/>
      <c r="BP23" s="763"/>
      <c r="BQ23" s="763"/>
      <c r="BR23" s="763"/>
      <c r="BS23" s="763"/>
      <c r="BT23" s="763"/>
      <c r="BU23" s="763"/>
      <c r="BV23" s="763"/>
      <c r="BW23" s="763"/>
      <c r="BX23" s="763"/>
      <c r="BY23" s="763"/>
      <c r="BZ23" s="763"/>
      <c r="CA23" s="763"/>
      <c r="CB23" s="763"/>
      <c r="CC23" s="763"/>
      <c r="CD23" s="763"/>
      <c r="CE23" s="763"/>
      <c r="CF23" s="763"/>
      <c r="CG23" s="763"/>
      <c r="CH23" s="763"/>
    </row>
    <row r="24" spans="1:86" s="24" customFormat="1" ht="13.5" customHeight="1" x14ac:dyDescent="0.2">
      <c r="A24" s="169"/>
      <c r="B24" s="170"/>
      <c r="C24" s="170"/>
      <c r="D24" s="171"/>
      <c r="E24" s="170"/>
      <c r="F24" s="170"/>
      <c r="G24" s="170"/>
      <c r="H24" s="384"/>
      <c r="I24" s="384"/>
      <c r="J24" s="384"/>
      <c r="K24" s="384"/>
      <c r="L24" s="384"/>
      <c r="M24" s="384"/>
      <c r="N24" s="384"/>
      <c r="O24" s="384"/>
      <c r="P24" s="384"/>
      <c r="Q24" s="384"/>
      <c r="R24" s="693"/>
      <c r="S24" s="694"/>
      <c r="T24" s="694"/>
      <c r="U24" s="695"/>
      <c r="V24" s="669"/>
      <c r="W24" s="669"/>
      <c r="X24" s="669"/>
      <c r="Y24" s="669"/>
      <c r="Z24" s="669"/>
      <c r="AA24" s="669"/>
      <c r="AB24" s="670"/>
      <c r="AC24" s="678" t="str">
        <f>IF(ISERROR(VLOOKUP($V24,ボタン定義!$B:$E,4,FALSE)),"",VLOOKUP($V24,ボタン定義!$B:$E,4,FALSE))</f>
        <v/>
      </c>
      <c r="AD24" s="679"/>
      <c r="AE24" s="679"/>
      <c r="AF24" s="679"/>
      <c r="AG24" s="679"/>
      <c r="AH24" s="679"/>
      <c r="AI24" s="680"/>
      <c r="AJ24" s="678"/>
      <c r="AK24" s="679"/>
      <c r="AL24" s="679"/>
      <c r="AM24" s="1030"/>
      <c r="AN24" s="694"/>
      <c r="AO24" s="694"/>
      <c r="AP24" s="694"/>
      <c r="AQ24" s="695"/>
      <c r="AR24" s="669"/>
      <c r="AS24" s="669"/>
      <c r="AT24" s="669"/>
      <c r="AU24" s="669"/>
      <c r="AV24" s="669"/>
      <c r="AW24" s="669"/>
      <c r="AX24" s="670"/>
      <c r="AY24" s="671" t="str">
        <f>IF(ISERROR(VLOOKUP($AR24,ボタン定義!$B:$E,4,FALSE)),"",VLOOKUP($AR24,ボタン定義!$B:$E,4,FALSE))</f>
        <v/>
      </c>
      <c r="AZ24" s="672"/>
      <c r="BA24" s="672"/>
      <c r="BB24" s="672"/>
      <c r="BC24" s="672"/>
      <c r="BD24" s="672"/>
      <c r="BE24" s="673"/>
      <c r="BF24" s="679"/>
      <c r="BG24" s="679"/>
      <c r="BH24" s="679"/>
      <c r="BI24" s="787"/>
      <c r="BK24" s="763"/>
      <c r="BL24" s="763"/>
      <c r="BM24" s="763"/>
      <c r="BN24" s="763"/>
      <c r="BO24" s="763"/>
      <c r="BP24" s="763"/>
      <c r="BQ24" s="763"/>
      <c r="BR24" s="763"/>
      <c r="BS24" s="763"/>
      <c r="BT24" s="763"/>
      <c r="BU24" s="763"/>
      <c r="BV24" s="763"/>
      <c r="BW24" s="763"/>
      <c r="BX24" s="763"/>
      <c r="BY24" s="763"/>
      <c r="BZ24" s="763"/>
      <c r="CA24" s="763"/>
      <c r="CB24" s="763"/>
      <c r="CC24" s="763"/>
      <c r="CD24" s="763"/>
      <c r="CE24" s="763"/>
      <c r="CF24" s="763"/>
      <c r="CG24" s="763"/>
      <c r="CH24" s="763"/>
    </row>
    <row r="25" spans="1:86" ht="13.5" customHeight="1" x14ac:dyDescent="0.2">
      <c r="A25" s="103" t="s">
        <v>522</v>
      </c>
      <c r="B25" s="81"/>
      <c r="C25" s="81"/>
      <c r="D25" s="81"/>
      <c r="E25" s="81"/>
      <c r="F25" s="81"/>
      <c r="G25" s="83"/>
      <c r="H25" s="760"/>
      <c r="I25" s="760"/>
      <c r="J25" s="760"/>
      <c r="K25" s="760"/>
      <c r="L25" s="760"/>
      <c r="M25" s="760"/>
      <c r="N25" s="760"/>
      <c r="O25" s="760"/>
      <c r="P25" s="760"/>
      <c r="Q25" s="760"/>
      <c r="R25" s="760"/>
      <c r="S25" s="760"/>
      <c r="T25" s="760"/>
      <c r="U25" s="760"/>
      <c r="V25" s="760"/>
      <c r="W25" s="760"/>
      <c r="X25" s="760"/>
      <c r="Y25" s="760"/>
      <c r="Z25" s="760"/>
      <c r="AA25" s="760"/>
      <c r="AB25" s="760"/>
      <c r="AC25" s="760"/>
      <c r="AD25" s="760"/>
      <c r="AE25" s="760"/>
      <c r="AF25" s="760"/>
      <c r="AG25" s="760"/>
      <c r="AH25" s="760"/>
      <c r="AI25" s="760"/>
      <c r="AJ25" s="760"/>
      <c r="AK25" s="760"/>
      <c r="AL25" s="760"/>
      <c r="AM25" s="760"/>
      <c r="AN25" s="760"/>
      <c r="AO25" s="760"/>
      <c r="AP25" s="760"/>
      <c r="AQ25" s="760"/>
      <c r="AR25" s="760"/>
      <c r="AS25" s="760"/>
      <c r="AT25" s="760"/>
      <c r="AU25" s="760"/>
      <c r="AV25" s="760"/>
      <c r="AW25" s="760"/>
      <c r="AX25" s="760"/>
      <c r="AY25" s="760"/>
      <c r="AZ25" s="760"/>
      <c r="BA25" s="760"/>
      <c r="BB25" s="760"/>
      <c r="BC25" s="760"/>
      <c r="BD25" s="760"/>
      <c r="BE25" s="760"/>
      <c r="BF25" s="760"/>
      <c r="BG25" s="760"/>
      <c r="BH25" s="760"/>
      <c r="BI25" s="761"/>
      <c r="BK25" s="763"/>
      <c r="BL25" s="763"/>
      <c r="BM25" s="763"/>
      <c r="BN25" s="763"/>
      <c r="BO25" s="763"/>
      <c r="BP25" s="763"/>
      <c r="BQ25" s="763"/>
      <c r="BR25" s="763"/>
      <c r="BS25" s="763"/>
      <c r="BT25" s="763"/>
      <c r="BU25" s="763"/>
      <c r="BV25" s="763"/>
      <c r="BW25" s="763"/>
      <c r="BX25" s="763"/>
      <c r="BY25" s="763"/>
      <c r="BZ25" s="763"/>
      <c r="CA25" s="763"/>
      <c r="CB25" s="763"/>
      <c r="CC25" s="763"/>
      <c r="CD25" s="763"/>
      <c r="CE25" s="763"/>
      <c r="CF25" s="763"/>
      <c r="CG25" s="763"/>
      <c r="CH25" s="763"/>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63"/>
      <c r="BL26" s="763"/>
      <c r="BM26" s="763"/>
      <c r="BN26" s="763"/>
      <c r="BO26" s="763"/>
      <c r="BP26" s="763"/>
      <c r="BQ26" s="763"/>
      <c r="BR26" s="763"/>
      <c r="BS26" s="763"/>
      <c r="BT26" s="763"/>
      <c r="BU26" s="763"/>
      <c r="BV26" s="763"/>
      <c r="BW26" s="763"/>
      <c r="BX26" s="763"/>
      <c r="BY26" s="763"/>
      <c r="BZ26" s="763"/>
      <c r="CA26" s="763"/>
      <c r="CB26" s="763"/>
      <c r="CC26" s="763"/>
      <c r="CD26" s="763"/>
      <c r="CE26" s="763"/>
      <c r="CF26" s="763"/>
      <c r="CG26" s="763"/>
      <c r="CH26" s="763"/>
    </row>
    <row r="27" spans="1:86" s="24" customFormat="1" ht="13.5" customHeight="1" x14ac:dyDescent="0.2">
      <c r="A27" s="80" t="s">
        <v>100</v>
      </c>
      <c r="B27" s="80" t="s">
        <v>103</v>
      </c>
      <c r="C27" s="81"/>
      <c r="D27" s="81"/>
      <c r="E27" s="81"/>
      <c r="F27" s="81"/>
      <c r="G27" s="83"/>
      <c r="H27" s="85" t="s">
        <v>104</v>
      </c>
      <c r="I27" s="86"/>
      <c r="J27" s="86"/>
      <c r="K27" s="86"/>
      <c r="L27" s="86"/>
      <c r="M27" s="87"/>
      <c r="N27" s="783" t="s">
        <v>224</v>
      </c>
      <c r="O27" s="783"/>
      <c r="P27" s="783"/>
      <c r="Q27" s="782"/>
      <c r="R27" s="788" t="s">
        <v>34</v>
      </c>
      <c r="S27" s="789"/>
      <c r="T27" s="781" t="s">
        <v>107</v>
      </c>
      <c r="U27" s="782"/>
      <c r="V27" s="781" t="s">
        <v>137</v>
      </c>
      <c r="W27" s="783"/>
      <c r="X27" s="782"/>
      <c r="Y27" s="781" t="s">
        <v>222</v>
      </c>
      <c r="Z27" s="783"/>
      <c r="AA27" s="782"/>
      <c r="AB27" s="781" t="s">
        <v>226</v>
      </c>
      <c r="AC27" s="783"/>
      <c r="AD27" s="782"/>
      <c r="AE27" s="790" t="s">
        <v>223</v>
      </c>
      <c r="AF27" s="791"/>
      <c r="AG27" s="792"/>
      <c r="AH27" s="790" t="s">
        <v>138</v>
      </c>
      <c r="AI27" s="791"/>
      <c r="AJ27" s="792"/>
      <c r="AK27" s="683" t="s">
        <v>228</v>
      </c>
      <c r="AL27" s="762"/>
      <c r="AM27" s="762"/>
      <c r="AN27" s="684"/>
      <c r="AO27" s="793" t="s">
        <v>229</v>
      </c>
      <c r="AP27" s="793"/>
      <c r="AQ27" s="793"/>
      <c r="AR27" s="793"/>
      <c r="AS27" s="81" t="s">
        <v>227</v>
      </c>
      <c r="AT27" s="81"/>
      <c r="AU27" s="81"/>
      <c r="AV27" s="81"/>
      <c r="AW27" s="81"/>
      <c r="AX27" s="81"/>
      <c r="AY27" s="81"/>
      <c r="AZ27" s="81"/>
      <c r="BA27" s="81"/>
      <c r="BB27" s="81"/>
      <c r="BC27" s="81"/>
      <c r="BD27" s="81"/>
      <c r="BE27" s="81"/>
      <c r="BF27" s="81"/>
      <c r="BG27" s="81"/>
      <c r="BH27" s="81"/>
      <c r="BI27" s="82"/>
      <c r="BK27" s="763"/>
      <c r="BL27" s="763"/>
      <c r="BM27" s="763"/>
      <c r="BN27" s="763"/>
      <c r="BO27" s="763"/>
      <c r="BP27" s="763"/>
      <c r="BQ27" s="763"/>
      <c r="BR27" s="763"/>
      <c r="BS27" s="763"/>
      <c r="BT27" s="763"/>
      <c r="BU27" s="763"/>
      <c r="BV27" s="763"/>
      <c r="BW27" s="763"/>
      <c r="BX27" s="763"/>
      <c r="BY27" s="763"/>
      <c r="BZ27" s="763"/>
      <c r="CA27" s="763"/>
      <c r="CB27" s="763"/>
      <c r="CC27" s="763"/>
      <c r="CD27" s="763"/>
      <c r="CE27" s="763"/>
      <c r="CF27" s="763"/>
      <c r="CG27" s="763"/>
      <c r="CH27" s="763"/>
    </row>
    <row r="28" spans="1:86" s="24" customFormat="1" ht="13.5" customHeight="1" x14ac:dyDescent="0.2">
      <c r="A28" s="113" t="s">
        <v>101</v>
      </c>
      <c r="B28" s="636"/>
      <c r="C28" s="637"/>
      <c r="D28" s="637"/>
      <c r="E28" s="637"/>
      <c r="F28" s="637"/>
      <c r="G28" s="637"/>
      <c r="H28" s="794" t="str">
        <f>IF(ISERROR(VLOOKUP($B28,項目定義!$B:$X,8,FALSE)),"",VLOOKUP($B28,項目定義!$B:$X,8,FALSE))</f>
        <v/>
      </c>
      <c r="I28" s="795"/>
      <c r="J28" s="795"/>
      <c r="K28" s="795"/>
      <c r="L28" s="795"/>
      <c r="M28" s="796"/>
      <c r="N28" s="797" t="str">
        <f>IF($B28="","",VLOOKUP($B28,項目定義!$B:$X,11,FALSE))</f>
        <v/>
      </c>
      <c r="O28" s="798"/>
      <c r="P28" s="798"/>
      <c r="Q28" s="799"/>
      <c r="R28" s="800" t="str">
        <f>IF($H28="","",VLOOKUP($B28,項目定義!$B:$X,5,FALSE))</f>
        <v/>
      </c>
      <c r="S28" s="801"/>
      <c r="T28" s="802" t="str">
        <f>IF($H28="","",VLOOKUP($B28,項目定義!$B:$X,12,FALSE))</f>
        <v/>
      </c>
      <c r="U28" s="803"/>
      <c r="V28" s="804" t="str">
        <f>IF($H28="","",VLOOKUP($B28,項目定義!$B:$X,13,FALSE))</f>
        <v/>
      </c>
      <c r="W28" s="798"/>
      <c r="X28" s="799"/>
      <c r="Y28" s="804" t="str">
        <f>IF($H28="","",VLOOKUP($B28,項目定義!$B:$X,6,FALSE))</f>
        <v/>
      </c>
      <c r="Z28" s="798"/>
      <c r="AA28" s="799"/>
      <c r="AB28" s="804" t="str">
        <f>IF($H28="","",VLOOKUP($B28,項目定義!$B:$X,14,FALSE))</f>
        <v/>
      </c>
      <c r="AC28" s="798"/>
      <c r="AD28" s="799"/>
      <c r="AE28" s="804" t="str">
        <f>IF($H28="","",VLOOKUP($B28,項目定義!$B:$X,9,FALSE))&amp;""</f>
        <v/>
      </c>
      <c r="AF28" s="798"/>
      <c r="AG28" s="805"/>
      <c r="AH28" s="802" t="str">
        <f>IF($H28="","",VLOOKUP($B28,項目定義!$B:$X,21,FALSE))&amp;""</f>
        <v/>
      </c>
      <c r="AI28" s="806"/>
      <c r="AJ28" s="807"/>
      <c r="AK28" s="808"/>
      <c r="AL28" s="808"/>
      <c r="AM28" s="808"/>
      <c r="AN28" s="809"/>
      <c r="AO28" s="810"/>
      <c r="AP28" s="811"/>
      <c r="AQ28" s="811"/>
      <c r="AR28" s="812"/>
      <c r="AS28" s="92"/>
      <c r="AT28" s="92"/>
      <c r="AU28" s="92"/>
      <c r="AV28" s="92"/>
      <c r="AW28" s="92"/>
      <c r="AX28" s="92"/>
      <c r="AY28" s="92"/>
      <c r="AZ28" s="92"/>
      <c r="BA28" s="92"/>
      <c r="BB28" s="92"/>
      <c r="BC28" s="92"/>
      <c r="BD28" s="92"/>
      <c r="BE28" s="92"/>
      <c r="BF28" s="92"/>
      <c r="BG28" s="92"/>
      <c r="BH28" s="92"/>
      <c r="BI28" s="95"/>
      <c r="BK28" s="763"/>
      <c r="BL28" s="763"/>
      <c r="BM28" s="763"/>
      <c r="BN28" s="763"/>
      <c r="BO28" s="763"/>
      <c r="BP28" s="763"/>
      <c r="BQ28" s="763"/>
      <c r="BR28" s="763"/>
      <c r="BS28" s="763"/>
      <c r="BT28" s="763"/>
      <c r="BU28" s="763"/>
      <c r="BV28" s="763"/>
      <c r="BW28" s="763"/>
      <c r="BX28" s="763"/>
      <c r="BY28" s="763"/>
      <c r="BZ28" s="763"/>
      <c r="CA28" s="763"/>
      <c r="CB28" s="763"/>
      <c r="CC28" s="763"/>
      <c r="CD28" s="763"/>
      <c r="CE28" s="763"/>
      <c r="CF28" s="763"/>
      <c r="CG28" s="763"/>
      <c r="CH28" s="763"/>
    </row>
    <row r="29" spans="1:86" s="24" customFormat="1" ht="13.5" customHeight="1" x14ac:dyDescent="0.2">
      <c r="A29" s="114" t="s">
        <v>102</v>
      </c>
      <c r="B29" s="813"/>
      <c r="C29" s="746"/>
      <c r="D29" s="746"/>
      <c r="E29" s="746"/>
      <c r="F29" s="746"/>
      <c r="G29" s="746"/>
      <c r="H29" s="814" t="str">
        <f>IF(ISERROR(VLOOKUP($B29,項目定義!$B:$X,8,FALSE)),"",VLOOKUP($B29,項目定義!$B:$X,8,FALSE))</f>
        <v/>
      </c>
      <c r="I29" s="815"/>
      <c r="J29" s="815"/>
      <c r="K29" s="815"/>
      <c r="L29" s="815"/>
      <c r="M29" s="816"/>
      <c r="N29" s="649" t="str">
        <f>IF($B29="","",VLOOKUP($B29,項目定義!$B:$X,11,FALSE))</f>
        <v/>
      </c>
      <c r="O29" s="644"/>
      <c r="P29" s="644"/>
      <c r="Q29" s="645"/>
      <c r="R29" s="817" t="str">
        <f>IF($H29="","",VLOOKUP($B29,項目定義!$B:$X,5,FALSE))</f>
        <v/>
      </c>
      <c r="S29" s="818"/>
      <c r="T29" s="819" t="str">
        <f>IF($H29="","",VLOOKUP($B29,項目定義!$B:$X,12,FALSE))</f>
        <v/>
      </c>
      <c r="U29" s="820"/>
      <c r="V29" s="643" t="str">
        <f>IF($H29="","",VLOOKUP($B29,項目定義!$B:$X,13,FALSE))</f>
        <v/>
      </c>
      <c r="W29" s="644"/>
      <c r="X29" s="645"/>
      <c r="Y29" s="643" t="str">
        <f>IF($H29="","",VLOOKUP($B29,項目定義!$B:$X,6,FALSE))</f>
        <v/>
      </c>
      <c r="Z29" s="644"/>
      <c r="AA29" s="645"/>
      <c r="AB29" s="643" t="str">
        <f>IF($H29="","",VLOOKUP($B29,項目定義!$B:$X,14,FALSE))</f>
        <v/>
      </c>
      <c r="AC29" s="644"/>
      <c r="AD29" s="645"/>
      <c r="AE29" s="643" t="str">
        <f>IF($H29="","",VLOOKUP($B29,項目定義!$B:$X,9,FALSE))&amp;""</f>
        <v/>
      </c>
      <c r="AF29" s="644"/>
      <c r="AG29" s="645"/>
      <c r="AH29" s="819" t="str">
        <f>IF($H29="","",VLOOKUP($B29,項目定義!$B:$X,21,FALSE))&amp;""</f>
        <v/>
      </c>
      <c r="AI29" s="821"/>
      <c r="AJ29" s="822"/>
      <c r="AK29" s="648"/>
      <c r="AL29" s="648"/>
      <c r="AM29" s="648"/>
      <c r="AN29" s="823"/>
      <c r="AO29" s="824"/>
      <c r="AP29" s="825"/>
      <c r="AQ29" s="825"/>
      <c r="AR29" s="826"/>
      <c r="AS29" s="367"/>
      <c r="AT29" s="367"/>
      <c r="AU29" s="367"/>
      <c r="AV29" s="367"/>
      <c r="AW29" s="367"/>
      <c r="AX29" s="367"/>
      <c r="AY29" s="367"/>
      <c r="AZ29" s="367"/>
      <c r="BA29" s="367"/>
      <c r="BB29" s="367"/>
      <c r="BC29" s="367"/>
      <c r="BD29" s="367"/>
      <c r="BE29" s="367"/>
      <c r="BF29" s="367"/>
      <c r="BG29" s="367"/>
      <c r="BH29" s="367"/>
      <c r="BI29" s="99"/>
      <c r="BK29" s="763"/>
      <c r="BL29" s="763"/>
      <c r="BM29" s="763"/>
      <c r="BN29" s="763"/>
      <c r="BO29" s="763"/>
      <c r="BP29" s="763"/>
      <c r="BQ29" s="763"/>
      <c r="BR29" s="763"/>
      <c r="BS29" s="763"/>
      <c r="BT29" s="763"/>
      <c r="BU29" s="763"/>
      <c r="BV29" s="763"/>
      <c r="BW29" s="763"/>
      <c r="BX29" s="763"/>
      <c r="BY29" s="763"/>
      <c r="BZ29" s="763"/>
      <c r="CA29" s="763"/>
      <c r="CB29" s="763"/>
      <c r="CC29" s="763"/>
      <c r="CD29" s="763"/>
      <c r="CE29" s="763"/>
      <c r="CF29" s="763"/>
      <c r="CG29" s="763"/>
      <c r="CH29" s="763"/>
    </row>
    <row r="30" spans="1:86" s="24" customFormat="1" ht="13.5" customHeight="1" x14ac:dyDescent="0.2">
      <c r="A30" s="114" t="s">
        <v>125</v>
      </c>
      <c r="B30" s="813"/>
      <c r="C30" s="746"/>
      <c r="D30" s="746"/>
      <c r="E30" s="746"/>
      <c r="F30" s="746"/>
      <c r="G30" s="746"/>
      <c r="H30" s="814" t="str">
        <f>IF(ISERROR(VLOOKUP($B30,項目定義!$B:$X,8,FALSE)),"",VLOOKUP($B30,項目定義!$B:$X,8,FALSE))</f>
        <v/>
      </c>
      <c r="I30" s="815"/>
      <c r="J30" s="815"/>
      <c r="K30" s="815"/>
      <c r="L30" s="815"/>
      <c r="M30" s="816"/>
      <c r="N30" s="649" t="str">
        <f>IF($B30="","",VLOOKUP($B30,項目定義!$B:$X,11,FALSE))</f>
        <v/>
      </c>
      <c r="O30" s="644"/>
      <c r="P30" s="644"/>
      <c r="Q30" s="645"/>
      <c r="R30" s="817" t="str">
        <f>IF($H30="","",VLOOKUP($B30,項目定義!$B:$X,5,FALSE))</f>
        <v/>
      </c>
      <c r="S30" s="818"/>
      <c r="T30" s="827" t="str">
        <f>IF($H30="","",VLOOKUP($B30,項目定義!$B:$X,12,FALSE))</f>
        <v/>
      </c>
      <c r="U30" s="642"/>
      <c r="V30" s="643" t="str">
        <f>IF($H30="","",VLOOKUP($B30,項目定義!$B:$X,13,FALSE))</f>
        <v/>
      </c>
      <c r="W30" s="644"/>
      <c r="X30" s="645"/>
      <c r="Y30" s="643" t="str">
        <f>IF($H30="","",VLOOKUP($B30,項目定義!$B:$X,6,FALSE))</f>
        <v/>
      </c>
      <c r="Z30" s="644"/>
      <c r="AA30" s="645"/>
      <c r="AB30" s="643" t="str">
        <f>IF($H30="","",VLOOKUP($B30,項目定義!$B:$X,14,FALSE))</f>
        <v/>
      </c>
      <c r="AC30" s="644"/>
      <c r="AD30" s="645"/>
      <c r="AE30" s="643" t="str">
        <f>IF($H30="","",VLOOKUP($B30,項目定義!$B:$X,9,FALSE))&amp;""</f>
        <v/>
      </c>
      <c r="AF30" s="644"/>
      <c r="AG30" s="645"/>
      <c r="AH30" s="819" t="str">
        <f>IF($H30="","",VLOOKUP($B30,項目定義!$B:$X,21,FALSE))&amp;""</f>
        <v/>
      </c>
      <c r="AI30" s="821"/>
      <c r="AJ30" s="822"/>
      <c r="AK30" s="648"/>
      <c r="AL30" s="648"/>
      <c r="AM30" s="648"/>
      <c r="AN30" s="823"/>
      <c r="AO30" s="824"/>
      <c r="AP30" s="825"/>
      <c r="AQ30" s="825"/>
      <c r="AR30" s="826"/>
      <c r="AS30" s="367"/>
      <c r="AT30" s="367"/>
      <c r="AU30" s="367"/>
      <c r="AV30" s="367"/>
      <c r="AW30" s="367"/>
      <c r="AX30" s="367"/>
      <c r="AY30" s="367"/>
      <c r="AZ30" s="367"/>
      <c r="BA30" s="367"/>
      <c r="BB30" s="367"/>
      <c r="BC30" s="367"/>
      <c r="BD30" s="367"/>
      <c r="BE30" s="367"/>
      <c r="BF30" s="367"/>
      <c r="BG30" s="367"/>
      <c r="BH30" s="367"/>
      <c r="BI30" s="99"/>
      <c r="BK30" s="763"/>
      <c r="BL30" s="763"/>
      <c r="BM30" s="763"/>
      <c r="BN30" s="763"/>
      <c r="BO30" s="763"/>
      <c r="BP30" s="763"/>
      <c r="BQ30" s="763"/>
      <c r="BR30" s="763"/>
      <c r="BS30" s="763"/>
      <c r="BT30" s="763"/>
      <c r="BU30" s="763"/>
      <c r="BV30" s="763"/>
      <c r="BW30" s="763"/>
      <c r="BX30" s="763"/>
      <c r="BY30" s="763"/>
      <c r="BZ30" s="763"/>
      <c r="CA30" s="763"/>
      <c r="CB30" s="763"/>
      <c r="CC30" s="763"/>
      <c r="CD30" s="763"/>
      <c r="CE30" s="763"/>
      <c r="CF30" s="763"/>
      <c r="CG30" s="763"/>
      <c r="CH30" s="763"/>
    </row>
    <row r="31" spans="1:86" s="24" customFormat="1" ht="13.5" customHeight="1" x14ac:dyDescent="0.2">
      <c r="A31" s="114" t="s">
        <v>126</v>
      </c>
      <c r="B31" s="813"/>
      <c r="C31" s="746"/>
      <c r="D31" s="746"/>
      <c r="E31" s="746"/>
      <c r="F31" s="746"/>
      <c r="G31" s="746"/>
      <c r="H31" s="814" t="str">
        <f>IF(ISERROR(VLOOKUP($B31,項目定義!$B:$X,8,FALSE)),"",VLOOKUP($B31,項目定義!$B:$X,8,FALSE))</f>
        <v/>
      </c>
      <c r="I31" s="815"/>
      <c r="J31" s="815"/>
      <c r="K31" s="815"/>
      <c r="L31" s="815"/>
      <c r="M31" s="816"/>
      <c r="N31" s="649" t="str">
        <f>IF($B31="","",VLOOKUP($B31,項目定義!$B:$X,11,FALSE))</f>
        <v/>
      </c>
      <c r="O31" s="644"/>
      <c r="P31" s="644"/>
      <c r="Q31" s="645"/>
      <c r="R31" s="817" t="str">
        <f>IF($H31="","",VLOOKUP($B31,項目定義!$B:$X,5,FALSE))</f>
        <v/>
      </c>
      <c r="S31" s="818"/>
      <c r="T31" s="827" t="str">
        <f>IF($H31="","",VLOOKUP($B31,項目定義!$B:$X,12,FALSE))</f>
        <v/>
      </c>
      <c r="U31" s="642"/>
      <c r="V31" s="643" t="str">
        <f>IF($H31="","",VLOOKUP($B31,項目定義!$B:$X,13,FALSE))</f>
        <v/>
      </c>
      <c r="W31" s="644"/>
      <c r="X31" s="645"/>
      <c r="Y31" s="643" t="str">
        <f>IF($H31="","",VLOOKUP($B31,項目定義!$B:$X,6,FALSE))</f>
        <v/>
      </c>
      <c r="Z31" s="644"/>
      <c r="AA31" s="645"/>
      <c r="AB31" s="643" t="str">
        <f>IF($H31="","",VLOOKUP($B31,項目定義!$B:$X,14,FALSE))</f>
        <v/>
      </c>
      <c r="AC31" s="644"/>
      <c r="AD31" s="645"/>
      <c r="AE31" s="643" t="str">
        <f>IF($H31="","",VLOOKUP($B31,項目定義!$B:$X,9,FALSE))&amp;""</f>
        <v/>
      </c>
      <c r="AF31" s="644"/>
      <c r="AG31" s="645"/>
      <c r="AH31" s="819" t="str">
        <f>IF($H31="","",VLOOKUP($B31,項目定義!$B:$X,21,FALSE))&amp;""</f>
        <v/>
      </c>
      <c r="AI31" s="821"/>
      <c r="AJ31" s="822"/>
      <c r="AK31" s="648"/>
      <c r="AL31" s="648"/>
      <c r="AM31" s="648"/>
      <c r="AN31" s="823"/>
      <c r="AO31" s="824"/>
      <c r="AP31" s="825"/>
      <c r="AQ31" s="825"/>
      <c r="AR31" s="826"/>
      <c r="AS31" s="367"/>
      <c r="AT31" s="367"/>
      <c r="AU31" s="367"/>
      <c r="AV31" s="367"/>
      <c r="AW31" s="367"/>
      <c r="AX31" s="367"/>
      <c r="AY31" s="367"/>
      <c r="AZ31" s="367"/>
      <c r="BA31" s="367"/>
      <c r="BB31" s="367"/>
      <c r="BC31" s="367"/>
      <c r="BD31" s="367"/>
      <c r="BE31" s="367"/>
      <c r="BF31" s="367"/>
      <c r="BG31" s="367"/>
      <c r="BH31" s="367"/>
      <c r="BI31" s="99"/>
      <c r="BK31" s="763"/>
      <c r="BL31" s="763"/>
      <c r="BM31" s="763"/>
      <c r="BN31" s="763"/>
      <c r="BO31" s="763"/>
      <c r="BP31" s="763"/>
      <c r="BQ31" s="763"/>
      <c r="BR31" s="763"/>
      <c r="BS31" s="763"/>
      <c r="BT31" s="763"/>
      <c r="BU31" s="763"/>
      <c r="BV31" s="763"/>
      <c r="BW31" s="763"/>
      <c r="BX31" s="763"/>
      <c r="BY31" s="763"/>
      <c r="BZ31" s="763"/>
      <c r="CA31" s="763"/>
      <c r="CB31" s="763"/>
      <c r="CC31" s="763"/>
      <c r="CD31" s="763"/>
      <c r="CE31" s="763"/>
      <c r="CF31" s="763"/>
      <c r="CG31" s="763"/>
      <c r="CH31" s="763"/>
    </row>
    <row r="32" spans="1:86" s="24" customFormat="1" ht="13.5" customHeight="1" x14ac:dyDescent="0.2">
      <c r="A32" s="114" t="s">
        <v>127</v>
      </c>
      <c r="B32" s="813"/>
      <c r="C32" s="746"/>
      <c r="D32" s="746"/>
      <c r="E32" s="746"/>
      <c r="F32" s="746"/>
      <c r="G32" s="746"/>
      <c r="H32" s="814" t="str">
        <f>IF(ISERROR(VLOOKUP($B32,項目定義!$B:$X,8,FALSE)),"",VLOOKUP($B32,項目定義!$B:$X,8,FALSE))</f>
        <v/>
      </c>
      <c r="I32" s="815"/>
      <c r="J32" s="815"/>
      <c r="K32" s="815"/>
      <c r="L32" s="815"/>
      <c r="M32" s="816"/>
      <c r="N32" s="649" t="str">
        <f>IF($B32="","",VLOOKUP($B32,項目定義!$B:$X,11,FALSE))</f>
        <v/>
      </c>
      <c r="O32" s="644"/>
      <c r="P32" s="644"/>
      <c r="Q32" s="645"/>
      <c r="R32" s="817" t="str">
        <f>IF($H32="","",VLOOKUP($B32,項目定義!$B:$X,5,FALSE))</f>
        <v/>
      </c>
      <c r="S32" s="818"/>
      <c r="T32" s="827" t="str">
        <f>IF($H32="","",VLOOKUP($B32,項目定義!$B:$X,12,FALSE))</f>
        <v/>
      </c>
      <c r="U32" s="642"/>
      <c r="V32" s="643" t="str">
        <f>IF($H32="","",VLOOKUP($B32,項目定義!$B:$X,13,FALSE))</f>
        <v/>
      </c>
      <c r="W32" s="644"/>
      <c r="X32" s="645"/>
      <c r="Y32" s="643" t="str">
        <f>IF($H32="","",VLOOKUP($B32,項目定義!$B:$X,6,FALSE))</f>
        <v/>
      </c>
      <c r="Z32" s="644"/>
      <c r="AA32" s="645"/>
      <c r="AB32" s="643" t="str">
        <f>IF($H32="","",VLOOKUP($B32,項目定義!$B:$X,14,FALSE))</f>
        <v/>
      </c>
      <c r="AC32" s="644"/>
      <c r="AD32" s="645"/>
      <c r="AE32" s="643" t="str">
        <f>IF($H32="","",VLOOKUP($B32,項目定義!$B:$X,9,FALSE))&amp;""</f>
        <v/>
      </c>
      <c r="AF32" s="644"/>
      <c r="AG32" s="645"/>
      <c r="AH32" s="819" t="str">
        <f>IF($H32="","",VLOOKUP($B32,項目定義!$B:$X,21,FALSE))&amp;""</f>
        <v/>
      </c>
      <c r="AI32" s="821"/>
      <c r="AJ32" s="822"/>
      <c r="AK32" s="648"/>
      <c r="AL32" s="648"/>
      <c r="AM32" s="648"/>
      <c r="AN32" s="823"/>
      <c r="AO32" s="824"/>
      <c r="AP32" s="825"/>
      <c r="AQ32" s="825"/>
      <c r="AR32" s="826"/>
      <c r="AS32" s="367"/>
      <c r="AT32" s="367"/>
      <c r="AU32" s="367"/>
      <c r="AV32" s="367"/>
      <c r="AW32" s="367"/>
      <c r="AX32" s="367"/>
      <c r="AY32" s="367"/>
      <c r="AZ32" s="367"/>
      <c r="BA32" s="367"/>
      <c r="BB32" s="367"/>
      <c r="BC32" s="367"/>
      <c r="BD32" s="367"/>
      <c r="BE32" s="367"/>
      <c r="BF32" s="367"/>
      <c r="BG32" s="367"/>
      <c r="BH32" s="367"/>
      <c r="BI32" s="99"/>
      <c r="BK32" s="763"/>
      <c r="BL32" s="763"/>
      <c r="BM32" s="763"/>
      <c r="BN32" s="763"/>
      <c r="BO32" s="763"/>
      <c r="BP32" s="763"/>
      <c r="BQ32" s="763"/>
      <c r="BR32" s="763"/>
      <c r="BS32" s="763"/>
      <c r="BT32" s="763"/>
      <c r="BU32" s="763"/>
      <c r="BV32" s="763"/>
      <c r="BW32" s="763"/>
      <c r="BX32" s="763"/>
      <c r="BY32" s="763"/>
      <c r="BZ32" s="763"/>
      <c r="CA32" s="763"/>
      <c r="CB32" s="763"/>
      <c r="CC32" s="763"/>
      <c r="CD32" s="763"/>
      <c r="CE32" s="763"/>
      <c r="CF32" s="763"/>
      <c r="CG32" s="763"/>
      <c r="CH32" s="763"/>
    </row>
    <row r="33" spans="1:86" s="24" customFormat="1" ht="13.5" customHeight="1" x14ac:dyDescent="0.2">
      <c r="A33" s="114" t="s">
        <v>128</v>
      </c>
      <c r="B33" s="813"/>
      <c r="C33" s="746"/>
      <c r="D33" s="746"/>
      <c r="E33" s="746"/>
      <c r="F33" s="746"/>
      <c r="G33" s="746"/>
      <c r="H33" s="814" t="str">
        <f>IF(ISERROR(VLOOKUP($B33,項目定義!$B:$X,8,FALSE)),"",VLOOKUP($B33,項目定義!$B:$X,8,FALSE))</f>
        <v/>
      </c>
      <c r="I33" s="815"/>
      <c r="J33" s="815"/>
      <c r="K33" s="815"/>
      <c r="L33" s="815"/>
      <c r="M33" s="816"/>
      <c r="N33" s="649" t="str">
        <f>IF($B33="","",VLOOKUP($B33,項目定義!$B:$X,11,FALSE))</f>
        <v/>
      </c>
      <c r="O33" s="644"/>
      <c r="P33" s="644"/>
      <c r="Q33" s="645"/>
      <c r="R33" s="817" t="str">
        <f>IF($H33="","",VLOOKUP($B33,項目定義!$B:$X,5,FALSE))</f>
        <v/>
      </c>
      <c r="S33" s="818"/>
      <c r="T33" s="827" t="str">
        <f>IF($H33="","",VLOOKUP($B33,項目定義!$B:$X,12,FALSE))</f>
        <v/>
      </c>
      <c r="U33" s="642"/>
      <c r="V33" s="643" t="str">
        <f>IF($H33="","",VLOOKUP($B33,項目定義!$B:$X,13,FALSE))</f>
        <v/>
      </c>
      <c r="W33" s="644"/>
      <c r="X33" s="645"/>
      <c r="Y33" s="643" t="str">
        <f>IF($H33="","",VLOOKUP($B33,項目定義!$B:$X,6,FALSE))</f>
        <v/>
      </c>
      <c r="Z33" s="644"/>
      <c r="AA33" s="645"/>
      <c r="AB33" s="643" t="str">
        <f>IF($H33="","",VLOOKUP($B33,項目定義!$B:$X,14,FALSE))</f>
        <v/>
      </c>
      <c r="AC33" s="644"/>
      <c r="AD33" s="645"/>
      <c r="AE33" s="643" t="str">
        <f>IF($H33="","",VLOOKUP($B33,項目定義!$B:$X,9,FALSE))&amp;""</f>
        <v/>
      </c>
      <c r="AF33" s="644"/>
      <c r="AG33" s="645"/>
      <c r="AH33" s="819" t="str">
        <f>IF($H33="","",VLOOKUP($B33,項目定義!$B:$X,21,FALSE))&amp;""</f>
        <v/>
      </c>
      <c r="AI33" s="821"/>
      <c r="AJ33" s="822"/>
      <c r="AK33" s="648"/>
      <c r="AL33" s="648"/>
      <c r="AM33" s="648"/>
      <c r="AN33" s="823"/>
      <c r="AO33" s="824"/>
      <c r="AP33" s="825"/>
      <c r="AQ33" s="825"/>
      <c r="AR33" s="826"/>
      <c r="AS33" s="367"/>
      <c r="AT33" s="367"/>
      <c r="AU33" s="367"/>
      <c r="AV33" s="367"/>
      <c r="AW33" s="367"/>
      <c r="AX33" s="367"/>
      <c r="AY33" s="367"/>
      <c r="AZ33" s="367"/>
      <c r="BA33" s="367"/>
      <c r="BB33" s="367"/>
      <c r="BC33" s="367"/>
      <c r="BD33" s="367"/>
      <c r="BE33" s="367"/>
      <c r="BF33" s="367"/>
      <c r="BG33" s="367"/>
      <c r="BH33" s="367"/>
      <c r="BI33" s="99"/>
      <c r="BK33" s="763"/>
      <c r="BL33" s="763"/>
      <c r="BM33" s="763"/>
      <c r="BN33" s="763"/>
      <c r="BO33" s="763"/>
      <c r="BP33" s="763"/>
      <c r="BQ33" s="763"/>
      <c r="BR33" s="763"/>
      <c r="BS33" s="763"/>
      <c r="BT33" s="763"/>
      <c r="BU33" s="763"/>
      <c r="BV33" s="763"/>
      <c r="BW33" s="763"/>
      <c r="BX33" s="763"/>
      <c r="BY33" s="763"/>
      <c r="BZ33" s="763"/>
      <c r="CA33" s="763"/>
      <c r="CB33" s="763"/>
      <c r="CC33" s="763"/>
      <c r="CD33" s="763"/>
      <c r="CE33" s="763"/>
      <c r="CF33" s="763"/>
      <c r="CG33" s="763"/>
      <c r="CH33" s="763"/>
    </row>
    <row r="34" spans="1:86" s="24" customFormat="1" ht="13.5" customHeight="1" x14ac:dyDescent="0.2">
      <c r="A34" s="114" t="s">
        <v>129</v>
      </c>
      <c r="B34" s="813"/>
      <c r="C34" s="746"/>
      <c r="D34" s="746"/>
      <c r="E34" s="746"/>
      <c r="F34" s="746"/>
      <c r="G34" s="746"/>
      <c r="H34" s="814" t="str">
        <f>IF(ISERROR(VLOOKUP($B34,項目定義!$B:$X,8,FALSE)),"",VLOOKUP($B34,項目定義!$B:$X,8,FALSE))</f>
        <v/>
      </c>
      <c r="I34" s="815"/>
      <c r="J34" s="815"/>
      <c r="K34" s="815"/>
      <c r="L34" s="815"/>
      <c r="M34" s="816"/>
      <c r="N34" s="649" t="str">
        <f>IF($B34="","",VLOOKUP($B34,項目定義!$B:$X,11,FALSE))</f>
        <v/>
      </c>
      <c r="O34" s="644"/>
      <c r="P34" s="644"/>
      <c r="Q34" s="645"/>
      <c r="R34" s="817" t="str">
        <f>IF($H34="","",VLOOKUP($B34,項目定義!$B:$X,5,FALSE))</f>
        <v/>
      </c>
      <c r="S34" s="818"/>
      <c r="T34" s="827" t="str">
        <f>IF($H34="","",VLOOKUP($B34,項目定義!$B:$X,12,FALSE))</f>
        <v/>
      </c>
      <c r="U34" s="642"/>
      <c r="V34" s="643" t="str">
        <f>IF($H34="","",VLOOKUP($B34,項目定義!$B:$X,13,FALSE))</f>
        <v/>
      </c>
      <c r="W34" s="644"/>
      <c r="X34" s="645"/>
      <c r="Y34" s="643" t="str">
        <f>IF($H34="","",VLOOKUP($B34,項目定義!$B:$X,6,FALSE))</f>
        <v/>
      </c>
      <c r="Z34" s="644"/>
      <c r="AA34" s="645"/>
      <c r="AB34" s="643" t="str">
        <f>IF($H34="","",VLOOKUP($B34,項目定義!$B:$X,14,FALSE))</f>
        <v/>
      </c>
      <c r="AC34" s="644"/>
      <c r="AD34" s="645"/>
      <c r="AE34" s="643" t="str">
        <f>IF($H34="","",VLOOKUP($B34,項目定義!$B:$X,9,FALSE))&amp;""</f>
        <v/>
      </c>
      <c r="AF34" s="644"/>
      <c r="AG34" s="645"/>
      <c r="AH34" s="819" t="str">
        <f>IF($H34="","",VLOOKUP($B34,項目定義!$B:$X,21,FALSE))&amp;""</f>
        <v/>
      </c>
      <c r="AI34" s="821"/>
      <c r="AJ34" s="822"/>
      <c r="AK34" s="648"/>
      <c r="AL34" s="648"/>
      <c r="AM34" s="648"/>
      <c r="AN34" s="823"/>
      <c r="AO34" s="824"/>
      <c r="AP34" s="825"/>
      <c r="AQ34" s="825"/>
      <c r="AR34" s="826"/>
      <c r="AS34" s="367"/>
      <c r="AT34" s="367"/>
      <c r="AU34" s="367"/>
      <c r="AV34" s="367"/>
      <c r="AW34" s="367"/>
      <c r="AX34" s="367"/>
      <c r="AY34" s="367"/>
      <c r="AZ34" s="367"/>
      <c r="BA34" s="367"/>
      <c r="BB34" s="367"/>
      <c r="BC34" s="367"/>
      <c r="BD34" s="367"/>
      <c r="BE34" s="367"/>
      <c r="BF34" s="367"/>
      <c r="BG34" s="367"/>
      <c r="BH34" s="367"/>
      <c r="BI34" s="99"/>
      <c r="BK34" s="763"/>
      <c r="BL34" s="763"/>
      <c r="BM34" s="763"/>
      <c r="BN34" s="763"/>
      <c r="BO34" s="763"/>
      <c r="BP34" s="763"/>
      <c r="BQ34" s="763"/>
      <c r="BR34" s="763"/>
      <c r="BS34" s="763"/>
      <c r="BT34" s="763"/>
      <c r="BU34" s="763"/>
      <c r="BV34" s="763"/>
      <c r="BW34" s="763"/>
      <c r="BX34" s="763"/>
      <c r="BY34" s="763"/>
      <c r="BZ34" s="763"/>
      <c r="CA34" s="763"/>
      <c r="CB34" s="763"/>
      <c r="CC34" s="763"/>
      <c r="CD34" s="763"/>
      <c r="CE34" s="763"/>
      <c r="CF34" s="763"/>
      <c r="CG34" s="763"/>
      <c r="CH34" s="763"/>
    </row>
    <row r="35" spans="1:86" s="24" customFormat="1" ht="13.5" customHeight="1" x14ac:dyDescent="0.2">
      <c r="A35" s="114" t="s">
        <v>130</v>
      </c>
      <c r="B35" s="813"/>
      <c r="C35" s="746"/>
      <c r="D35" s="746"/>
      <c r="E35" s="746"/>
      <c r="F35" s="746"/>
      <c r="G35" s="746"/>
      <c r="H35" s="814" t="str">
        <f>IF(ISERROR(VLOOKUP($B35,項目定義!$B:$X,8,FALSE)),"",VLOOKUP($B35,項目定義!$B:$X,8,FALSE))</f>
        <v/>
      </c>
      <c r="I35" s="815"/>
      <c r="J35" s="815"/>
      <c r="K35" s="815"/>
      <c r="L35" s="815"/>
      <c r="M35" s="816"/>
      <c r="N35" s="649" t="str">
        <f>IF($B35="","",VLOOKUP($B35,項目定義!$B:$X,11,FALSE))</f>
        <v/>
      </c>
      <c r="O35" s="644"/>
      <c r="P35" s="644"/>
      <c r="Q35" s="645"/>
      <c r="R35" s="817" t="str">
        <f>IF($H35="","",VLOOKUP($B35,項目定義!$B:$X,5,FALSE))</f>
        <v/>
      </c>
      <c r="S35" s="818"/>
      <c r="T35" s="827" t="str">
        <f>IF($H35="","",VLOOKUP($B35,項目定義!$B:$X,12,FALSE))</f>
        <v/>
      </c>
      <c r="U35" s="642"/>
      <c r="V35" s="643" t="str">
        <f>IF($H35="","",VLOOKUP($B35,項目定義!$B:$X,13,FALSE))</f>
        <v/>
      </c>
      <c r="W35" s="644"/>
      <c r="X35" s="645"/>
      <c r="Y35" s="643" t="str">
        <f>IF($H35="","",VLOOKUP($B35,項目定義!$B:$X,6,FALSE))</f>
        <v/>
      </c>
      <c r="Z35" s="644"/>
      <c r="AA35" s="645"/>
      <c r="AB35" s="643" t="str">
        <f>IF($H35="","",VLOOKUP($B35,項目定義!$B:$X,14,FALSE))</f>
        <v/>
      </c>
      <c r="AC35" s="644"/>
      <c r="AD35" s="645"/>
      <c r="AE35" s="643" t="str">
        <f>IF($H35="","",VLOOKUP($B35,項目定義!$B:$X,9,FALSE))&amp;""</f>
        <v/>
      </c>
      <c r="AF35" s="644"/>
      <c r="AG35" s="645"/>
      <c r="AH35" s="819" t="str">
        <f>IF($H35="","",VLOOKUP($B35,項目定義!$B:$X,21,FALSE))&amp;""</f>
        <v/>
      </c>
      <c r="AI35" s="821"/>
      <c r="AJ35" s="822"/>
      <c r="AK35" s="648"/>
      <c r="AL35" s="648"/>
      <c r="AM35" s="648"/>
      <c r="AN35" s="823"/>
      <c r="AO35" s="824"/>
      <c r="AP35" s="825"/>
      <c r="AQ35" s="825"/>
      <c r="AR35" s="826"/>
      <c r="AS35" s="367"/>
      <c r="AT35" s="367"/>
      <c r="AU35" s="367"/>
      <c r="AV35" s="367"/>
      <c r="AW35" s="367"/>
      <c r="AX35" s="367"/>
      <c r="AY35" s="367"/>
      <c r="AZ35" s="367"/>
      <c r="BA35" s="367"/>
      <c r="BB35" s="367"/>
      <c r="BC35" s="367"/>
      <c r="BD35" s="367"/>
      <c r="BE35" s="367"/>
      <c r="BF35" s="367"/>
      <c r="BG35" s="367"/>
      <c r="BH35" s="367"/>
      <c r="BI35" s="99"/>
      <c r="BK35" s="763"/>
      <c r="BL35" s="763"/>
      <c r="BM35" s="763"/>
      <c r="BN35" s="763"/>
      <c r="BO35" s="763"/>
      <c r="BP35" s="763"/>
      <c r="BQ35" s="763"/>
      <c r="BR35" s="763"/>
      <c r="BS35" s="763"/>
      <c r="BT35" s="763"/>
      <c r="BU35" s="763"/>
      <c r="BV35" s="763"/>
      <c r="BW35" s="763"/>
      <c r="BX35" s="763"/>
      <c r="BY35" s="763"/>
      <c r="BZ35" s="763"/>
      <c r="CA35" s="763"/>
      <c r="CB35" s="763"/>
      <c r="CC35" s="763"/>
      <c r="CD35" s="763"/>
      <c r="CE35" s="763"/>
      <c r="CF35" s="763"/>
      <c r="CG35" s="763"/>
      <c r="CH35" s="763"/>
    </row>
    <row r="36" spans="1:86" s="24" customFormat="1" ht="13.5" customHeight="1" x14ac:dyDescent="0.2">
      <c r="A36" s="114" t="s">
        <v>131</v>
      </c>
      <c r="B36" s="813"/>
      <c r="C36" s="746"/>
      <c r="D36" s="746"/>
      <c r="E36" s="746"/>
      <c r="F36" s="746"/>
      <c r="G36" s="746"/>
      <c r="H36" s="814" t="str">
        <f>IF(ISERROR(VLOOKUP($B36,項目定義!$B:$X,8,FALSE)),"",VLOOKUP($B36,項目定義!$B:$X,8,FALSE))</f>
        <v/>
      </c>
      <c r="I36" s="815"/>
      <c r="J36" s="815"/>
      <c r="K36" s="815"/>
      <c r="L36" s="815"/>
      <c r="M36" s="816"/>
      <c r="N36" s="649" t="str">
        <f>IF($B36="","",VLOOKUP($B36,項目定義!$B:$X,11,FALSE))</f>
        <v/>
      </c>
      <c r="O36" s="644"/>
      <c r="P36" s="644"/>
      <c r="Q36" s="645"/>
      <c r="R36" s="817" t="str">
        <f>IF($H36="","",VLOOKUP($B36,項目定義!$B:$X,5,FALSE))</f>
        <v/>
      </c>
      <c r="S36" s="818"/>
      <c r="T36" s="827" t="str">
        <f>IF($H36="","",VLOOKUP($B36,項目定義!$B:$X,12,FALSE))</f>
        <v/>
      </c>
      <c r="U36" s="642"/>
      <c r="V36" s="643" t="str">
        <f>IF($H36="","",VLOOKUP($B36,項目定義!$B:$X,13,FALSE))</f>
        <v/>
      </c>
      <c r="W36" s="644"/>
      <c r="X36" s="645"/>
      <c r="Y36" s="643" t="str">
        <f>IF($H36="","",VLOOKUP($B36,項目定義!$B:$X,6,FALSE))</f>
        <v/>
      </c>
      <c r="Z36" s="644"/>
      <c r="AA36" s="645"/>
      <c r="AB36" s="643" t="str">
        <f>IF($H36="","",VLOOKUP($B36,項目定義!$B:$X,14,FALSE))</f>
        <v/>
      </c>
      <c r="AC36" s="644"/>
      <c r="AD36" s="645"/>
      <c r="AE36" s="643" t="str">
        <f>IF($H36="","",VLOOKUP($B36,項目定義!$B:$X,9,FALSE))&amp;""</f>
        <v/>
      </c>
      <c r="AF36" s="644"/>
      <c r="AG36" s="645"/>
      <c r="AH36" s="819" t="str">
        <f>IF($H36="","",VLOOKUP($B36,項目定義!$B:$X,21,FALSE))&amp;""</f>
        <v/>
      </c>
      <c r="AI36" s="821"/>
      <c r="AJ36" s="822"/>
      <c r="AK36" s="648"/>
      <c r="AL36" s="648"/>
      <c r="AM36" s="648"/>
      <c r="AN36" s="823"/>
      <c r="AO36" s="824"/>
      <c r="AP36" s="825"/>
      <c r="AQ36" s="825"/>
      <c r="AR36" s="826"/>
      <c r="AS36" s="367"/>
      <c r="AT36" s="367"/>
      <c r="AU36" s="367"/>
      <c r="AV36" s="367"/>
      <c r="AW36" s="367"/>
      <c r="AX36" s="367"/>
      <c r="AY36" s="367"/>
      <c r="AZ36" s="367"/>
      <c r="BA36" s="367"/>
      <c r="BB36" s="367"/>
      <c r="BC36" s="367"/>
      <c r="BD36" s="367"/>
      <c r="BE36" s="367"/>
      <c r="BF36" s="367"/>
      <c r="BG36" s="367"/>
      <c r="BH36" s="367"/>
      <c r="BI36" s="99"/>
      <c r="BK36" s="763"/>
      <c r="BL36" s="763"/>
      <c r="BM36" s="763"/>
      <c r="BN36" s="763"/>
      <c r="BO36" s="763"/>
      <c r="BP36" s="763"/>
      <c r="BQ36" s="763"/>
      <c r="BR36" s="763"/>
      <c r="BS36" s="763"/>
      <c r="BT36" s="763"/>
      <c r="BU36" s="763"/>
      <c r="BV36" s="763"/>
      <c r="BW36" s="763"/>
      <c r="BX36" s="763"/>
      <c r="BY36" s="763"/>
      <c r="BZ36" s="763"/>
      <c r="CA36" s="763"/>
      <c r="CB36" s="763"/>
      <c r="CC36" s="763"/>
      <c r="CD36" s="763"/>
      <c r="CE36" s="763"/>
      <c r="CF36" s="763"/>
      <c r="CG36" s="763"/>
      <c r="CH36" s="763"/>
    </row>
    <row r="37" spans="1:86" s="24" customFormat="1" ht="13.5" customHeight="1" x14ac:dyDescent="0.2">
      <c r="A37" s="114" t="s">
        <v>132</v>
      </c>
      <c r="B37" s="813"/>
      <c r="C37" s="746"/>
      <c r="D37" s="746"/>
      <c r="E37" s="746"/>
      <c r="F37" s="746"/>
      <c r="G37" s="746"/>
      <c r="H37" s="814" t="str">
        <f>IF(ISERROR(VLOOKUP($B37,項目定義!$B:$X,8,FALSE)),"",VLOOKUP($B37,項目定義!$B:$X,8,FALSE))</f>
        <v/>
      </c>
      <c r="I37" s="815"/>
      <c r="J37" s="815"/>
      <c r="K37" s="815"/>
      <c r="L37" s="815"/>
      <c r="M37" s="816"/>
      <c r="N37" s="649" t="str">
        <f>IF($B37="","",VLOOKUP($B37,項目定義!$B:$X,11,FALSE))</f>
        <v/>
      </c>
      <c r="O37" s="644"/>
      <c r="P37" s="644"/>
      <c r="Q37" s="645"/>
      <c r="R37" s="817" t="str">
        <f>IF($H37="","",VLOOKUP($B37,項目定義!$B:$X,5,FALSE))</f>
        <v/>
      </c>
      <c r="S37" s="818"/>
      <c r="T37" s="827" t="str">
        <f>IF($H37="","",VLOOKUP($B37,項目定義!$B:$X,12,FALSE))</f>
        <v/>
      </c>
      <c r="U37" s="642"/>
      <c r="V37" s="643" t="str">
        <f>IF($H37="","",VLOOKUP($B37,項目定義!$B:$X,13,FALSE))</f>
        <v/>
      </c>
      <c r="W37" s="644"/>
      <c r="X37" s="645"/>
      <c r="Y37" s="643" t="str">
        <f>IF($H37="","",VLOOKUP($B37,項目定義!$B:$X,6,FALSE))</f>
        <v/>
      </c>
      <c r="Z37" s="644"/>
      <c r="AA37" s="645"/>
      <c r="AB37" s="643" t="str">
        <f>IF($H37="","",VLOOKUP($B37,項目定義!$B:$X,14,FALSE))</f>
        <v/>
      </c>
      <c r="AC37" s="644"/>
      <c r="AD37" s="645"/>
      <c r="AE37" s="643" t="str">
        <f>IF($H37="","",VLOOKUP($B37,項目定義!$B:$X,9,FALSE))&amp;""</f>
        <v/>
      </c>
      <c r="AF37" s="644"/>
      <c r="AG37" s="645"/>
      <c r="AH37" s="819" t="str">
        <f>IF($H37="","",VLOOKUP($B37,項目定義!$B:$X,21,FALSE))&amp;""</f>
        <v/>
      </c>
      <c r="AI37" s="821"/>
      <c r="AJ37" s="822"/>
      <c r="AK37" s="648"/>
      <c r="AL37" s="648"/>
      <c r="AM37" s="648"/>
      <c r="AN37" s="823"/>
      <c r="AO37" s="824"/>
      <c r="AP37" s="825"/>
      <c r="AQ37" s="825"/>
      <c r="AR37" s="826"/>
      <c r="AS37" s="367"/>
      <c r="AT37" s="367"/>
      <c r="AU37" s="367"/>
      <c r="AV37" s="367"/>
      <c r="AW37" s="367"/>
      <c r="AX37" s="367"/>
      <c r="AY37" s="367"/>
      <c r="AZ37" s="367"/>
      <c r="BA37" s="367"/>
      <c r="BB37" s="367"/>
      <c r="BC37" s="367"/>
      <c r="BD37" s="367"/>
      <c r="BE37" s="367"/>
      <c r="BF37" s="367"/>
      <c r="BG37" s="367"/>
      <c r="BH37" s="367"/>
      <c r="BI37" s="99"/>
      <c r="BK37" s="763"/>
      <c r="BL37" s="763"/>
      <c r="BM37" s="763"/>
      <c r="BN37" s="763"/>
      <c r="BO37" s="763"/>
      <c r="BP37" s="763"/>
      <c r="BQ37" s="763"/>
      <c r="BR37" s="763"/>
      <c r="BS37" s="763"/>
      <c r="BT37" s="763"/>
      <c r="BU37" s="763"/>
      <c r="BV37" s="763"/>
      <c r="BW37" s="763"/>
      <c r="BX37" s="763"/>
      <c r="BY37" s="763"/>
      <c r="BZ37" s="763"/>
      <c r="CA37" s="763"/>
      <c r="CB37" s="763"/>
      <c r="CC37" s="763"/>
      <c r="CD37" s="763"/>
      <c r="CE37" s="763"/>
      <c r="CF37" s="763"/>
      <c r="CG37" s="763"/>
      <c r="CH37" s="763"/>
    </row>
    <row r="38" spans="1:86" s="24" customFormat="1" ht="13.5" customHeight="1" x14ac:dyDescent="0.2">
      <c r="A38" s="114" t="s">
        <v>133</v>
      </c>
      <c r="B38" s="813"/>
      <c r="C38" s="746"/>
      <c r="D38" s="746"/>
      <c r="E38" s="746"/>
      <c r="F38" s="746"/>
      <c r="G38" s="746"/>
      <c r="H38" s="814" t="str">
        <f>IF(ISERROR(VLOOKUP($B38,項目定義!$B:$X,8,FALSE)),"",VLOOKUP($B38,項目定義!$B:$X,8,FALSE))</f>
        <v/>
      </c>
      <c r="I38" s="815"/>
      <c r="J38" s="815"/>
      <c r="K38" s="815"/>
      <c r="L38" s="815"/>
      <c r="M38" s="816"/>
      <c r="N38" s="649" t="str">
        <f>IF($B38="","",VLOOKUP($B38,項目定義!$B:$X,11,FALSE))</f>
        <v/>
      </c>
      <c r="O38" s="644"/>
      <c r="P38" s="644"/>
      <c r="Q38" s="645"/>
      <c r="R38" s="817" t="str">
        <f>IF($H38="","",VLOOKUP($B38,項目定義!$B:$X,5,FALSE))</f>
        <v/>
      </c>
      <c r="S38" s="818"/>
      <c r="T38" s="827" t="str">
        <f>IF($H38="","",VLOOKUP($B38,項目定義!$B:$X,12,FALSE))</f>
        <v/>
      </c>
      <c r="U38" s="642"/>
      <c r="V38" s="643" t="str">
        <f>IF($H38="","",VLOOKUP($B38,項目定義!$B:$X,13,FALSE))</f>
        <v/>
      </c>
      <c r="W38" s="644"/>
      <c r="X38" s="645"/>
      <c r="Y38" s="643" t="str">
        <f>IF($H38="","",VLOOKUP($B38,項目定義!$B:$X,6,FALSE))</f>
        <v/>
      </c>
      <c r="Z38" s="644"/>
      <c r="AA38" s="645"/>
      <c r="AB38" s="643" t="str">
        <f>IF($H38="","",VLOOKUP($B38,項目定義!$B:$X,14,FALSE))</f>
        <v/>
      </c>
      <c r="AC38" s="644"/>
      <c r="AD38" s="645"/>
      <c r="AE38" s="643" t="str">
        <f>IF($H38="","",VLOOKUP($B38,項目定義!$B:$X,9,FALSE))&amp;""</f>
        <v/>
      </c>
      <c r="AF38" s="644"/>
      <c r="AG38" s="645"/>
      <c r="AH38" s="819" t="str">
        <f>IF($H38="","",VLOOKUP($B38,項目定義!$B:$X,21,FALSE))&amp;""</f>
        <v/>
      </c>
      <c r="AI38" s="821"/>
      <c r="AJ38" s="822"/>
      <c r="AK38" s="648"/>
      <c r="AL38" s="648"/>
      <c r="AM38" s="648"/>
      <c r="AN38" s="823"/>
      <c r="AO38" s="824"/>
      <c r="AP38" s="825"/>
      <c r="AQ38" s="825"/>
      <c r="AR38" s="826"/>
      <c r="AS38" s="367"/>
      <c r="AT38" s="367"/>
      <c r="AU38" s="367"/>
      <c r="AV38" s="367"/>
      <c r="AW38" s="367"/>
      <c r="AX38" s="367"/>
      <c r="AY38" s="367"/>
      <c r="AZ38" s="367"/>
      <c r="BA38" s="367"/>
      <c r="BB38" s="367"/>
      <c r="BC38" s="367"/>
      <c r="BD38" s="367"/>
      <c r="BE38" s="367"/>
      <c r="BF38" s="367"/>
      <c r="BG38" s="367"/>
      <c r="BH38" s="367"/>
      <c r="BI38" s="99"/>
      <c r="BK38" s="359"/>
      <c r="BL38" s="359"/>
      <c r="BM38" s="359"/>
      <c r="BN38" s="359"/>
      <c r="BO38" s="359"/>
      <c r="BP38" s="359"/>
      <c r="BQ38" s="359"/>
      <c r="BR38" s="359"/>
      <c r="BS38" s="359"/>
      <c r="BT38" s="359"/>
      <c r="BU38" s="359"/>
      <c r="BV38" s="359"/>
      <c r="BW38" s="359"/>
      <c r="BX38" s="359"/>
      <c r="BY38" s="359"/>
      <c r="BZ38" s="359"/>
      <c r="CA38" s="359"/>
      <c r="CB38" s="359"/>
      <c r="CC38" s="359"/>
      <c r="CD38" s="359"/>
      <c r="CE38" s="359"/>
      <c r="CF38" s="359"/>
      <c r="CG38" s="359"/>
      <c r="CH38" s="359"/>
    </row>
    <row r="39" spans="1:86" s="24" customFormat="1" ht="13.5" customHeight="1" x14ac:dyDescent="0.2">
      <c r="A39" s="114" t="s">
        <v>134</v>
      </c>
      <c r="B39" s="813"/>
      <c r="C39" s="746"/>
      <c r="D39" s="746"/>
      <c r="E39" s="746"/>
      <c r="F39" s="746"/>
      <c r="G39" s="746"/>
      <c r="H39" s="814" t="str">
        <f>IF(ISERROR(VLOOKUP($B39,項目定義!$B:$X,8,FALSE)),"",VLOOKUP($B39,項目定義!$B:$X,8,FALSE))</f>
        <v/>
      </c>
      <c r="I39" s="815"/>
      <c r="J39" s="815"/>
      <c r="K39" s="815"/>
      <c r="L39" s="815"/>
      <c r="M39" s="816"/>
      <c r="N39" s="649" t="str">
        <f>IF($B39="","",VLOOKUP($B39,項目定義!$B:$X,11,FALSE))</f>
        <v/>
      </c>
      <c r="O39" s="644"/>
      <c r="P39" s="644"/>
      <c r="Q39" s="645"/>
      <c r="R39" s="817" t="str">
        <f>IF($H39="","",VLOOKUP($B39,項目定義!$B:$X,5,FALSE))</f>
        <v/>
      </c>
      <c r="S39" s="818"/>
      <c r="T39" s="827" t="str">
        <f>IF($H39="","",VLOOKUP($B39,項目定義!$B:$X,12,FALSE))</f>
        <v/>
      </c>
      <c r="U39" s="642"/>
      <c r="V39" s="643" t="str">
        <f>IF($H39="","",VLOOKUP($B39,項目定義!$B:$X,13,FALSE))</f>
        <v/>
      </c>
      <c r="W39" s="644"/>
      <c r="X39" s="645"/>
      <c r="Y39" s="643" t="str">
        <f>IF($H39="","",VLOOKUP($B39,項目定義!$B:$X,6,FALSE))</f>
        <v/>
      </c>
      <c r="Z39" s="644"/>
      <c r="AA39" s="645"/>
      <c r="AB39" s="643" t="str">
        <f>IF($H39="","",VLOOKUP($B39,項目定義!$B:$X,14,FALSE))</f>
        <v/>
      </c>
      <c r="AC39" s="644"/>
      <c r="AD39" s="645"/>
      <c r="AE39" s="643" t="str">
        <f>IF($H39="","",VLOOKUP($B39,項目定義!$B:$X,9,FALSE))&amp;""</f>
        <v/>
      </c>
      <c r="AF39" s="644"/>
      <c r="AG39" s="645"/>
      <c r="AH39" s="819" t="str">
        <f>IF($H39="","",VLOOKUP($B39,項目定義!$B:$X,21,FALSE))&amp;""</f>
        <v/>
      </c>
      <c r="AI39" s="821"/>
      <c r="AJ39" s="822"/>
      <c r="AK39" s="648"/>
      <c r="AL39" s="648"/>
      <c r="AM39" s="648"/>
      <c r="AN39" s="823"/>
      <c r="AO39" s="824"/>
      <c r="AP39" s="825"/>
      <c r="AQ39" s="825"/>
      <c r="AR39" s="826"/>
      <c r="AS39" s="367"/>
      <c r="AT39" s="367"/>
      <c r="AU39" s="367"/>
      <c r="AV39" s="367"/>
      <c r="AW39" s="367"/>
      <c r="AX39" s="367"/>
      <c r="AY39" s="367"/>
      <c r="AZ39" s="367"/>
      <c r="BA39" s="367"/>
      <c r="BB39" s="367"/>
      <c r="BC39" s="367"/>
      <c r="BD39" s="367"/>
      <c r="BE39" s="367"/>
      <c r="BF39" s="367"/>
      <c r="BG39" s="367"/>
      <c r="BH39" s="367"/>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813"/>
      <c r="C40" s="746"/>
      <c r="D40" s="746"/>
      <c r="E40" s="746"/>
      <c r="F40" s="746"/>
      <c r="G40" s="746"/>
      <c r="H40" s="814" t="str">
        <f>IF(ISERROR(VLOOKUP($B40,項目定義!$B:$X,8,FALSE)),"",VLOOKUP($B40,項目定義!$B:$X,8,FALSE))</f>
        <v/>
      </c>
      <c r="I40" s="815"/>
      <c r="J40" s="815"/>
      <c r="K40" s="815"/>
      <c r="L40" s="815"/>
      <c r="M40" s="816"/>
      <c r="N40" s="649" t="str">
        <f>IF($B40="","",VLOOKUP($B40,項目定義!$B:$X,11,FALSE))</f>
        <v/>
      </c>
      <c r="O40" s="644"/>
      <c r="P40" s="644"/>
      <c r="Q40" s="645"/>
      <c r="R40" s="817" t="str">
        <f>IF($H40="","",VLOOKUP($B40,項目定義!$B:$X,5,FALSE))</f>
        <v/>
      </c>
      <c r="S40" s="818"/>
      <c r="T40" s="827" t="str">
        <f>IF($H40="","",VLOOKUP($B40,項目定義!$B:$X,12,FALSE))</f>
        <v/>
      </c>
      <c r="U40" s="642"/>
      <c r="V40" s="643" t="str">
        <f>IF($H40="","",VLOOKUP($B40,項目定義!$B:$X,13,FALSE))</f>
        <v/>
      </c>
      <c r="W40" s="644"/>
      <c r="X40" s="645"/>
      <c r="Y40" s="643" t="str">
        <f>IF($H40="","",VLOOKUP($B40,項目定義!$B:$X,6,FALSE))</f>
        <v/>
      </c>
      <c r="Z40" s="644"/>
      <c r="AA40" s="645"/>
      <c r="AB40" s="643" t="str">
        <f>IF($H40="","",VLOOKUP($B40,項目定義!$B:$X,14,FALSE))</f>
        <v/>
      </c>
      <c r="AC40" s="644"/>
      <c r="AD40" s="645"/>
      <c r="AE40" s="643" t="str">
        <f>IF($H40="","",VLOOKUP($B40,項目定義!$B:$X,9,FALSE))&amp;""</f>
        <v/>
      </c>
      <c r="AF40" s="644"/>
      <c r="AG40" s="645"/>
      <c r="AH40" s="819" t="str">
        <f>IF($H40="","",VLOOKUP($B40,項目定義!$B:$X,21,FALSE))&amp;""</f>
        <v/>
      </c>
      <c r="AI40" s="821"/>
      <c r="AJ40" s="822"/>
      <c r="AK40" s="648"/>
      <c r="AL40" s="648"/>
      <c r="AM40" s="648"/>
      <c r="AN40" s="823"/>
      <c r="AO40" s="824"/>
      <c r="AP40" s="825"/>
      <c r="AQ40" s="825"/>
      <c r="AR40" s="826"/>
      <c r="AS40" s="367"/>
      <c r="AT40" s="367"/>
      <c r="AU40" s="367"/>
      <c r="AV40" s="367"/>
      <c r="AW40" s="367"/>
      <c r="AX40" s="367"/>
      <c r="AY40" s="367"/>
      <c r="AZ40" s="367"/>
      <c r="BA40" s="367"/>
      <c r="BB40" s="367"/>
      <c r="BC40" s="367"/>
      <c r="BD40" s="367"/>
      <c r="BE40" s="367"/>
      <c r="BF40" s="367"/>
      <c r="BG40" s="367"/>
      <c r="BH40" s="367"/>
      <c r="BI40" s="99"/>
      <c r="BK40" s="763" t="s">
        <v>525</v>
      </c>
      <c r="BL40" s="764"/>
      <c r="BM40" s="764"/>
      <c r="BN40" s="764"/>
      <c r="BO40" s="764"/>
      <c r="BP40" s="764"/>
      <c r="BQ40" s="764"/>
      <c r="BR40" s="764"/>
      <c r="BS40" s="764"/>
      <c r="BT40" s="764"/>
      <c r="BU40" s="764"/>
      <c r="BV40" s="764"/>
      <c r="BW40" s="764"/>
      <c r="BX40" s="764"/>
      <c r="BY40" s="764"/>
      <c r="BZ40" s="764"/>
      <c r="CA40" s="764"/>
      <c r="CB40" s="764"/>
      <c r="CC40" s="764"/>
      <c r="CD40" s="764"/>
      <c r="CE40" s="764"/>
      <c r="CF40" s="764"/>
      <c r="CG40" s="764"/>
      <c r="CH40" s="764"/>
    </row>
    <row r="41" spans="1:86" s="24" customFormat="1" ht="13.5" customHeight="1" x14ac:dyDescent="0.2">
      <c r="A41" s="114" t="s">
        <v>559</v>
      </c>
      <c r="B41" s="813"/>
      <c r="C41" s="746"/>
      <c r="D41" s="746"/>
      <c r="E41" s="746"/>
      <c r="F41" s="746"/>
      <c r="G41" s="746"/>
      <c r="H41" s="814" t="str">
        <f>IF(ISERROR(VLOOKUP($B41,項目定義!$B:$X,8,FALSE)),"",VLOOKUP($B41,項目定義!$B:$X,8,FALSE))</f>
        <v/>
      </c>
      <c r="I41" s="815"/>
      <c r="J41" s="815"/>
      <c r="K41" s="815"/>
      <c r="L41" s="815"/>
      <c r="M41" s="816"/>
      <c r="N41" s="649" t="str">
        <f>IF($B41="","",VLOOKUP($B41,項目定義!$B:$X,11,FALSE))</f>
        <v/>
      </c>
      <c r="O41" s="644"/>
      <c r="P41" s="644"/>
      <c r="Q41" s="645"/>
      <c r="R41" s="817" t="str">
        <f>IF($H41="","",VLOOKUP($B41,項目定義!$B:$X,5,FALSE))</f>
        <v/>
      </c>
      <c r="S41" s="818"/>
      <c r="T41" s="827" t="str">
        <f>IF($H41="","",VLOOKUP($B41,項目定義!$B:$X,12,FALSE))</f>
        <v/>
      </c>
      <c r="U41" s="642"/>
      <c r="V41" s="643" t="str">
        <f>IF($H41="","",VLOOKUP($B41,項目定義!$B:$X,13,FALSE))</f>
        <v/>
      </c>
      <c r="W41" s="644"/>
      <c r="X41" s="645"/>
      <c r="Y41" s="643" t="str">
        <f>IF($H41="","",VLOOKUP($B41,項目定義!$B:$X,6,FALSE))</f>
        <v/>
      </c>
      <c r="Z41" s="644"/>
      <c r="AA41" s="645"/>
      <c r="AB41" s="643" t="str">
        <f>IF($H41="","",VLOOKUP($B41,項目定義!$B:$X,14,FALSE))</f>
        <v/>
      </c>
      <c r="AC41" s="644"/>
      <c r="AD41" s="645"/>
      <c r="AE41" s="643" t="str">
        <f>IF($H41="","",VLOOKUP($B41,項目定義!$B:$X,9,FALSE))&amp;""</f>
        <v/>
      </c>
      <c r="AF41" s="644"/>
      <c r="AG41" s="645"/>
      <c r="AH41" s="819" t="str">
        <f>IF($H41="","",VLOOKUP($B41,項目定義!$B:$X,21,FALSE))&amp;""</f>
        <v/>
      </c>
      <c r="AI41" s="821"/>
      <c r="AJ41" s="822"/>
      <c r="AK41" s="648"/>
      <c r="AL41" s="648"/>
      <c r="AM41" s="648"/>
      <c r="AN41" s="823"/>
      <c r="AO41" s="824"/>
      <c r="AP41" s="825"/>
      <c r="AQ41" s="825"/>
      <c r="AR41" s="826"/>
      <c r="AS41" s="367"/>
      <c r="AT41" s="367"/>
      <c r="AU41" s="367"/>
      <c r="AV41" s="367"/>
      <c r="AW41" s="367"/>
      <c r="AX41" s="367"/>
      <c r="AY41" s="367"/>
      <c r="AZ41" s="367"/>
      <c r="BA41" s="367"/>
      <c r="BB41" s="367"/>
      <c r="BC41" s="367"/>
      <c r="BD41" s="367"/>
      <c r="BE41" s="367"/>
      <c r="BF41" s="367"/>
      <c r="BG41" s="367"/>
      <c r="BH41" s="367"/>
      <c r="BI41" s="99"/>
      <c r="BK41" s="764"/>
      <c r="BL41" s="764"/>
      <c r="BM41" s="764"/>
      <c r="BN41" s="764"/>
      <c r="BO41" s="764"/>
      <c r="BP41" s="764"/>
      <c r="BQ41" s="764"/>
      <c r="BR41" s="764"/>
      <c r="BS41" s="764"/>
      <c r="BT41" s="764"/>
      <c r="BU41" s="764"/>
      <c r="BV41" s="764"/>
      <c r="BW41" s="764"/>
      <c r="BX41" s="764"/>
      <c r="BY41" s="764"/>
      <c r="BZ41" s="764"/>
      <c r="CA41" s="764"/>
      <c r="CB41" s="764"/>
      <c r="CC41" s="764"/>
      <c r="CD41" s="764"/>
      <c r="CE41" s="764"/>
      <c r="CF41" s="764"/>
      <c r="CG41" s="764"/>
      <c r="CH41" s="764"/>
    </row>
    <row r="42" spans="1:86" s="24" customFormat="1" ht="13.5" customHeight="1" x14ac:dyDescent="0.2">
      <c r="A42" s="114" t="s">
        <v>560</v>
      </c>
      <c r="B42" s="813"/>
      <c r="C42" s="746"/>
      <c r="D42" s="746"/>
      <c r="E42" s="746"/>
      <c r="F42" s="746"/>
      <c r="G42" s="746"/>
      <c r="H42" s="814" t="str">
        <f>IF(ISERROR(VLOOKUP($B42,項目定義!$B:$X,8,FALSE)),"",VLOOKUP($B42,項目定義!$B:$X,8,FALSE))</f>
        <v/>
      </c>
      <c r="I42" s="815"/>
      <c r="J42" s="815"/>
      <c r="K42" s="815"/>
      <c r="L42" s="815"/>
      <c r="M42" s="816"/>
      <c r="N42" s="649" t="str">
        <f>IF($B42="","",VLOOKUP($B42,項目定義!$B:$X,11,FALSE))</f>
        <v/>
      </c>
      <c r="O42" s="644"/>
      <c r="P42" s="644"/>
      <c r="Q42" s="645"/>
      <c r="R42" s="817" t="str">
        <f>IF($H42="","",VLOOKUP($B42,項目定義!$B:$X,5,FALSE))</f>
        <v/>
      </c>
      <c r="S42" s="818"/>
      <c r="T42" s="827" t="str">
        <f>IF($H42="","",VLOOKUP($B42,項目定義!$B:$X,12,FALSE))</f>
        <v/>
      </c>
      <c r="U42" s="642"/>
      <c r="V42" s="643" t="str">
        <f>IF($H42="","",VLOOKUP($B42,項目定義!$B:$X,13,FALSE))</f>
        <v/>
      </c>
      <c r="W42" s="644"/>
      <c r="X42" s="645"/>
      <c r="Y42" s="643" t="str">
        <f>IF($H42="","",VLOOKUP($B42,項目定義!$B:$X,6,FALSE))</f>
        <v/>
      </c>
      <c r="Z42" s="644"/>
      <c r="AA42" s="645"/>
      <c r="AB42" s="643" t="str">
        <f>IF($H42="","",VLOOKUP($B42,項目定義!$B:$X,14,FALSE))</f>
        <v/>
      </c>
      <c r="AC42" s="644"/>
      <c r="AD42" s="645"/>
      <c r="AE42" s="643" t="str">
        <f>IF($H42="","",VLOOKUP($B42,項目定義!$B:$X,9,FALSE))&amp;""</f>
        <v/>
      </c>
      <c r="AF42" s="644"/>
      <c r="AG42" s="645"/>
      <c r="AH42" s="819" t="str">
        <f>IF($H42="","",VLOOKUP($B42,項目定義!$B:$X,21,FALSE))&amp;""</f>
        <v/>
      </c>
      <c r="AI42" s="821"/>
      <c r="AJ42" s="822"/>
      <c r="AK42" s="648"/>
      <c r="AL42" s="648"/>
      <c r="AM42" s="648"/>
      <c r="AN42" s="823"/>
      <c r="AO42" s="824"/>
      <c r="AP42" s="825"/>
      <c r="AQ42" s="825"/>
      <c r="AR42" s="826"/>
      <c r="AS42" s="367"/>
      <c r="AT42" s="367"/>
      <c r="AU42" s="367"/>
      <c r="AV42" s="367"/>
      <c r="AW42" s="367"/>
      <c r="AX42" s="367"/>
      <c r="AY42" s="367"/>
      <c r="AZ42" s="367"/>
      <c r="BA42" s="367"/>
      <c r="BB42" s="367"/>
      <c r="BC42" s="367"/>
      <c r="BD42" s="367"/>
      <c r="BE42" s="367"/>
      <c r="BF42" s="367"/>
      <c r="BG42" s="367"/>
      <c r="BH42" s="367"/>
      <c r="BI42" s="99"/>
      <c r="BK42" s="764"/>
      <c r="BL42" s="764"/>
      <c r="BM42" s="764"/>
      <c r="BN42" s="764"/>
      <c r="BO42" s="764"/>
      <c r="BP42" s="764"/>
      <c r="BQ42" s="764"/>
      <c r="BR42" s="764"/>
      <c r="BS42" s="764"/>
      <c r="BT42" s="764"/>
      <c r="BU42" s="764"/>
      <c r="BV42" s="764"/>
      <c r="BW42" s="764"/>
      <c r="BX42" s="764"/>
      <c r="BY42" s="764"/>
      <c r="BZ42" s="764"/>
      <c r="CA42" s="764"/>
      <c r="CB42" s="764"/>
      <c r="CC42" s="764"/>
      <c r="CD42" s="764"/>
      <c r="CE42" s="764"/>
      <c r="CF42" s="764"/>
      <c r="CG42" s="764"/>
      <c r="CH42" s="764"/>
    </row>
    <row r="43" spans="1:86" s="24" customFormat="1" ht="13.5" customHeight="1" x14ac:dyDescent="0.2">
      <c r="A43" s="114" t="s">
        <v>561</v>
      </c>
      <c r="B43" s="813"/>
      <c r="C43" s="746"/>
      <c r="D43" s="746"/>
      <c r="E43" s="746"/>
      <c r="F43" s="746"/>
      <c r="G43" s="746"/>
      <c r="H43" s="814" t="str">
        <f>IF(ISERROR(VLOOKUP($B43,項目定義!$B:$X,8,FALSE)),"",VLOOKUP($B43,項目定義!$B:$X,8,FALSE))</f>
        <v/>
      </c>
      <c r="I43" s="815"/>
      <c r="J43" s="815"/>
      <c r="K43" s="815"/>
      <c r="L43" s="815"/>
      <c r="M43" s="816"/>
      <c r="N43" s="649" t="str">
        <f>IF($B43="","",VLOOKUP($B43,項目定義!$B:$X,11,FALSE))</f>
        <v/>
      </c>
      <c r="O43" s="644"/>
      <c r="P43" s="644"/>
      <c r="Q43" s="645"/>
      <c r="R43" s="817" t="str">
        <f>IF($H43="","",VLOOKUP($B43,項目定義!$B:$X,5,FALSE))</f>
        <v/>
      </c>
      <c r="S43" s="818"/>
      <c r="T43" s="827" t="str">
        <f>IF($H43="","",VLOOKUP($B43,項目定義!$B:$X,12,FALSE))</f>
        <v/>
      </c>
      <c r="U43" s="642"/>
      <c r="V43" s="643" t="str">
        <f>IF($H43="","",VLOOKUP($B43,項目定義!$B:$X,13,FALSE))</f>
        <v/>
      </c>
      <c r="W43" s="644"/>
      <c r="X43" s="645"/>
      <c r="Y43" s="643" t="str">
        <f>IF($H43="","",VLOOKUP($B43,項目定義!$B:$X,6,FALSE))</f>
        <v/>
      </c>
      <c r="Z43" s="644"/>
      <c r="AA43" s="645"/>
      <c r="AB43" s="643" t="str">
        <f>IF($H43="","",VLOOKUP($B43,項目定義!$B:$X,14,FALSE))</f>
        <v/>
      </c>
      <c r="AC43" s="644"/>
      <c r="AD43" s="645"/>
      <c r="AE43" s="643" t="str">
        <f>IF($H43="","",VLOOKUP($B43,項目定義!$B:$X,9,FALSE))&amp;""</f>
        <v/>
      </c>
      <c r="AF43" s="644"/>
      <c r="AG43" s="645"/>
      <c r="AH43" s="819" t="str">
        <f>IF($H43="","",VLOOKUP($B43,項目定義!$B:$X,21,FALSE))&amp;""</f>
        <v/>
      </c>
      <c r="AI43" s="821"/>
      <c r="AJ43" s="822"/>
      <c r="AK43" s="648"/>
      <c r="AL43" s="648"/>
      <c r="AM43" s="648"/>
      <c r="AN43" s="823"/>
      <c r="AO43" s="824"/>
      <c r="AP43" s="825"/>
      <c r="AQ43" s="825"/>
      <c r="AR43" s="826"/>
      <c r="AS43" s="367"/>
      <c r="AT43" s="367"/>
      <c r="AU43" s="367"/>
      <c r="AV43" s="367"/>
      <c r="AW43" s="367"/>
      <c r="AX43" s="367"/>
      <c r="AY43" s="367"/>
      <c r="AZ43" s="367"/>
      <c r="BA43" s="367"/>
      <c r="BB43" s="367"/>
      <c r="BC43" s="367"/>
      <c r="BD43" s="367"/>
      <c r="BE43" s="367"/>
      <c r="BF43" s="367"/>
      <c r="BG43" s="367"/>
      <c r="BH43" s="367"/>
      <c r="BI43" s="99"/>
      <c r="BK43" s="764"/>
      <c r="BL43" s="764"/>
      <c r="BM43" s="764"/>
      <c r="BN43" s="764"/>
      <c r="BO43" s="764"/>
      <c r="BP43" s="764"/>
      <c r="BQ43" s="764"/>
      <c r="BR43" s="764"/>
      <c r="BS43" s="764"/>
      <c r="BT43" s="764"/>
      <c r="BU43" s="764"/>
      <c r="BV43" s="764"/>
      <c r="BW43" s="764"/>
      <c r="BX43" s="764"/>
      <c r="BY43" s="764"/>
      <c r="BZ43" s="764"/>
      <c r="CA43" s="764"/>
      <c r="CB43" s="764"/>
      <c r="CC43" s="764"/>
      <c r="CD43" s="764"/>
      <c r="CE43" s="764"/>
      <c r="CF43" s="764"/>
      <c r="CG43" s="764"/>
      <c r="CH43" s="764"/>
    </row>
    <row r="44" spans="1:86" s="24" customFormat="1" ht="13.5" customHeight="1" x14ac:dyDescent="0.2">
      <c r="A44" s="114" t="s">
        <v>562</v>
      </c>
      <c r="B44" s="813"/>
      <c r="C44" s="746"/>
      <c r="D44" s="746"/>
      <c r="E44" s="746"/>
      <c r="F44" s="746"/>
      <c r="G44" s="746"/>
      <c r="H44" s="814" t="str">
        <f>IF(ISERROR(VLOOKUP($B44,項目定義!$B:$X,8,FALSE)),"",VLOOKUP($B44,項目定義!$B:$X,8,FALSE))</f>
        <v/>
      </c>
      <c r="I44" s="815"/>
      <c r="J44" s="815"/>
      <c r="K44" s="815"/>
      <c r="L44" s="815"/>
      <c r="M44" s="816"/>
      <c r="N44" s="649" t="str">
        <f>IF($B44="","",VLOOKUP($B44,項目定義!$B:$X,11,FALSE))</f>
        <v/>
      </c>
      <c r="O44" s="644"/>
      <c r="P44" s="644"/>
      <c r="Q44" s="645"/>
      <c r="R44" s="817" t="str">
        <f>IF($H44="","",VLOOKUP($B44,項目定義!$B:$X,5,FALSE))</f>
        <v/>
      </c>
      <c r="S44" s="818"/>
      <c r="T44" s="827" t="str">
        <f>IF($H44="","",VLOOKUP($B44,項目定義!$B:$X,12,FALSE))</f>
        <v/>
      </c>
      <c r="U44" s="642"/>
      <c r="V44" s="643" t="str">
        <f>IF($H44="","",VLOOKUP($B44,項目定義!$B:$X,13,FALSE))</f>
        <v/>
      </c>
      <c r="W44" s="644"/>
      <c r="X44" s="645"/>
      <c r="Y44" s="643" t="str">
        <f>IF($H44="","",VLOOKUP($B44,項目定義!$B:$X,6,FALSE))</f>
        <v/>
      </c>
      <c r="Z44" s="644"/>
      <c r="AA44" s="645"/>
      <c r="AB44" s="643" t="str">
        <f>IF($H44="","",VLOOKUP($B44,項目定義!$B:$X,14,FALSE))</f>
        <v/>
      </c>
      <c r="AC44" s="644"/>
      <c r="AD44" s="645"/>
      <c r="AE44" s="643" t="str">
        <f>IF($H44="","",VLOOKUP($B44,項目定義!$B:$X,9,FALSE))&amp;""</f>
        <v/>
      </c>
      <c r="AF44" s="644"/>
      <c r="AG44" s="645"/>
      <c r="AH44" s="819" t="str">
        <f>IF($H44="","",VLOOKUP($B44,項目定義!$B:$X,21,FALSE))&amp;""</f>
        <v/>
      </c>
      <c r="AI44" s="821"/>
      <c r="AJ44" s="822"/>
      <c r="AK44" s="648"/>
      <c r="AL44" s="648"/>
      <c r="AM44" s="648"/>
      <c r="AN44" s="823"/>
      <c r="AO44" s="824"/>
      <c r="AP44" s="825"/>
      <c r="AQ44" s="825"/>
      <c r="AR44" s="826"/>
      <c r="AS44" s="367"/>
      <c r="AT44" s="367"/>
      <c r="AU44" s="367"/>
      <c r="AV44" s="367"/>
      <c r="AW44" s="367"/>
      <c r="AX44" s="367"/>
      <c r="AY44" s="367"/>
      <c r="AZ44" s="367"/>
      <c r="BA44" s="367"/>
      <c r="BB44" s="367"/>
      <c r="BC44" s="367"/>
      <c r="BD44" s="367"/>
      <c r="BE44" s="367"/>
      <c r="BF44" s="367"/>
      <c r="BG44" s="367"/>
      <c r="BH44" s="367"/>
      <c r="BI44" s="99"/>
      <c r="BK44" s="764"/>
      <c r="BL44" s="764"/>
      <c r="BM44" s="764"/>
      <c r="BN44" s="764"/>
      <c r="BO44" s="764"/>
      <c r="BP44" s="764"/>
      <c r="BQ44" s="764"/>
      <c r="BR44" s="764"/>
      <c r="BS44" s="764"/>
      <c r="BT44" s="764"/>
      <c r="BU44" s="764"/>
      <c r="BV44" s="764"/>
      <c r="BW44" s="764"/>
      <c r="BX44" s="764"/>
      <c r="BY44" s="764"/>
      <c r="BZ44" s="764"/>
      <c r="CA44" s="764"/>
      <c r="CB44" s="764"/>
      <c r="CC44" s="764"/>
      <c r="CD44" s="764"/>
      <c r="CE44" s="764"/>
      <c r="CF44" s="764"/>
      <c r="CG44" s="764"/>
      <c r="CH44" s="764"/>
    </row>
    <row r="45" spans="1:86" s="24" customFormat="1" ht="13.5" customHeight="1" x14ac:dyDescent="0.2">
      <c r="A45" s="114" t="s">
        <v>563</v>
      </c>
      <c r="B45" s="813"/>
      <c r="C45" s="746"/>
      <c r="D45" s="746"/>
      <c r="E45" s="746"/>
      <c r="F45" s="746"/>
      <c r="G45" s="746"/>
      <c r="H45" s="814" t="str">
        <f>IF(ISERROR(VLOOKUP($B45,項目定義!$B:$X,8,FALSE)),"",VLOOKUP($B45,項目定義!$B:$X,8,FALSE))</f>
        <v/>
      </c>
      <c r="I45" s="815"/>
      <c r="J45" s="815"/>
      <c r="K45" s="815"/>
      <c r="L45" s="815"/>
      <c r="M45" s="816"/>
      <c r="N45" s="649" t="str">
        <f>IF($B45="","",VLOOKUP($B45,項目定義!$B:$X,11,FALSE))</f>
        <v/>
      </c>
      <c r="O45" s="644"/>
      <c r="P45" s="644"/>
      <c r="Q45" s="645"/>
      <c r="R45" s="817" t="str">
        <f>IF($H45="","",VLOOKUP($B45,項目定義!$B:$X,5,FALSE))</f>
        <v/>
      </c>
      <c r="S45" s="818"/>
      <c r="T45" s="827" t="str">
        <f>IF($H45="","",VLOOKUP($B45,項目定義!$B:$X,12,FALSE))</f>
        <v/>
      </c>
      <c r="U45" s="642"/>
      <c r="V45" s="643" t="str">
        <f>IF($H45="","",VLOOKUP($B45,項目定義!$B:$X,13,FALSE))</f>
        <v/>
      </c>
      <c r="W45" s="644"/>
      <c r="X45" s="645"/>
      <c r="Y45" s="643" t="str">
        <f>IF($H45="","",VLOOKUP($B45,項目定義!$B:$X,6,FALSE))</f>
        <v/>
      </c>
      <c r="Z45" s="644"/>
      <c r="AA45" s="645"/>
      <c r="AB45" s="643" t="str">
        <f>IF($H45="","",VLOOKUP($B45,項目定義!$B:$X,14,FALSE))</f>
        <v/>
      </c>
      <c r="AC45" s="644"/>
      <c r="AD45" s="645"/>
      <c r="AE45" s="643" t="str">
        <f>IF($H45="","",VLOOKUP($B45,項目定義!$B:$X,9,FALSE))&amp;""</f>
        <v/>
      </c>
      <c r="AF45" s="644"/>
      <c r="AG45" s="645"/>
      <c r="AH45" s="819" t="str">
        <f>IF($H45="","",VLOOKUP($B45,項目定義!$B:$X,21,FALSE))&amp;""</f>
        <v/>
      </c>
      <c r="AI45" s="821"/>
      <c r="AJ45" s="822"/>
      <c r="AK45" s="648"/>
      <c r="AL45" s="648"/>
      <c r="AM45" s="648"/>
      <c r="AN45" s="823"/>
      <c r="AO45" s="824"/>
      <c r="AP45" s="825"/>
      <c r="AQ45" s="825"/>
      <c r="AR45" s="826"/>
      <c r="AS45" s="367"/>
      <c r="AT45" s="367"/>
      <c r="AU45" s="367"/>
      <c r="AV45" s="367"/>
      <c r="AW45" s="367"/>
      <c r="AX45" s="367"/>
      <c r="AY45" s="367"/>
      <c r="AZ45" s="367"/>
      <c r="BA45" s="367"/>
      <c r="BB45" s="367"/>
      <c r="BC45" s="367"/>
      <c r="BD45" s="367"/>
      <c r="BE45" s="367"/>
      <c r="BF45" s="367"/>
      <c r="BG45" s="367"/>
      <c r="BH45" s="367"/>
      <c r="BI45" s="99"/>
      <c r="BK45" s="764"/>
      <c r="BL45" s="764"/>
      <c r="BM45" s="764"/>
      <c r="BN45" s="764"/>
      <c r="BO45" s="764"/>
      <c r="BP45" s="764"/>
      <c r="BQ45" s="764"/>
      <c r="BR45" s="764"/>
      <c r="BS45" s="764"/>
      <c r="BT45" s="764"/>
      <c r="BU45" s="764"/>
      <c r="BV45" s="764"/>
      <c r="BW45" s="764"/>
      <c r="BX45" s="764"/>
      <c r="BY45" s="764"/>
      <c r="BZ45" s="764"/>
      <c r="CA45" s="764"/>
      <c r="CB45" s="764"/>
      <c r="CC45" s="764"/>
      <c r="CD45" s="764"/>
      <c r="CE45" s="764"/>
      <c r="CF45" s="764"/>
      <c r="CG45" s="764"/>
      <c r="CH45" s="764"/>
    </row>
    <row r="46" spans="1:86" s="24" customFormat="1" ht="13.5" customHeight="1" x14ac:dyDescent="0.2">
      <c r="A46" s="114" t="s">
        <v>564</v>
      </c>
      <c r="B46" s="813"/>
      <c r="C46" s="746"/>
      <c r="D46" s="746"/>
      <c r="E46" s="746"/>
      <c r="F46" s="746"/>
      <c r="G46" s="746"/>
      <c r="H46" s="814" t="str">
        <f>IF(ISERROR(VLOOKUP($B46,項目定義!$B:$X,8,FALSE)),"",VLOOKUP($B46,項目定義!$B:$X,8,FALSE))</f>
        <v/>
      </c>
      <c r="I46" s="815"/>
      <c r="J46" s="815"/>
      <c r="K46" s="815"/>
      <c r="L46" s="815"/>
      <c r="M46" s="816"/>
      <c r="N46" s="649" t="str">
        <f>IF($B46="","",VLOOKUP($B46,項目定義!$B:$X,11,FALSE))</f>
        <v/>
      </c>
      <c r="O46" s="644"/>
      <c r="P46" s="644"/>
      <c r="Q46" s="645"/>
      <c r="R46" s="817" t="str">
        <f>IF($H46="","",VLOOKUP($B46,項目定義!$B:$X,5,FALSE))</f>
        <v/>
      </c>
      <c r="S46" s="818"/>
      <c r="T46" s="827" t="str">
        <f>IF($H46="","",VLOOKUP($B46,項目定義!$B:$X,12,FALSE))</f>
        <v/>
      </c>
      <c r="U46" s="642"/>
      <c r="V46" s="643" t="str">
        <f>IF($H46="","",VLOOKUP($B46,項目定義!$B:$X,13,FALSE))</f>
        <v/>
      </c>
      <c r="W46" s="644"/>
      <c r="X46" s="645"/>
      <c r="Y46" s="643" t="str">
        <f>IF($H46="","",VLOOKUP($B46,項目定義!$B:$X,6,FALSE))</f>
        <v/>
      </c>
      <c r="Z46" s="644"/>
      <c r="AA46" s="645"/>
      <c r="AB46" s="643" t="str">
        <f>IF($H46="","",VLOOKUP($B46,項目定義!$B:$X,14,FALSE))</f>
        <v/>
      </c>
      <c r="AC46" s="644"/>
      <c r="AD46" s="645"/>
      <c r="AE46" s="643" t="str">
        <f>IF($H46="","",VLOOKUP($B46,項目定義!$B:$X,9,FALSE))&amp;""</f>
        <v/>
      </c>
      <c r="AF46" s="644"/>
      <c r="AG46" s="645"/>
      <c r="AH46" s="819" t="str">
        <f>IF($H46="","",VLOOKUP($B46,項目定義!$B:$X,21,FALSE))&amp;""</f>
        <v/>
      </c>
      <c r="AI46" s="821"/>
      <c r="AJ46" s="822"/>
      <c r="AK46" s="648"/>
      <c r="AL46" s="648"/>
      <c r="AM46" s="648"/>
      <c r="AN46" s="823"/>
      <c r="AO46" s="824"/>
      <c r="AP46" s="825"/>
      <c r="AQ46" s="825"/>
      <c r="AR46" s="826"/>
      <c r="AS46" s="367"/>
      <c r="AT46" s="367"/>
      <c r="AU46" s="367"/>
      <c r="AV46" s="367"/>
      <c r="AW46" s="367"/>
      <c r="AX46" s="367"/>
      <c r="AY46" s="367"/>
      <c r="AZ46" s="367"/>
      <c r="BA46" s="367"/>
      <c r="BB46" s="367"/>
      <c r="BC46" s="367"/>
      <c r="BD46" s="367"/>
      <c r="BE46" s="367"/>
      <c r="BF46" s="367"/>
      <c r="BG46" s="367"/>
      <c r="BH46" s="367"/>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50"/>
      <c r="C47" s="651"/>
      <c r="D47" s="651"/>
      <c r="E47" s="651"/>
      <c r="F47" s="651"/>
      <c r="G47" s="651"/>
      <c r="H47" s="835" t="str">
        <f>IF(ISERROR(VLOOKUP($B47,項目定義!$B:$X,8,FALSE)),"",VLOOKUP($B47,項目定義!$B:$X,8,FALSE))</f>
        <v/>
      </c>
      <c r="I47" s="836"/>
      <c r="J47" s="836"/>
      <c r="K47" s="836"/>
      <c r="L47" s="836"/>
      <c r="M47" s="837"/>
      <c r="N47" s="657" t="str">
        <f>IF($B47="","",VLOOKUP($B47,項目定義!$B:$X,11,FALSE))</f>
        <v/>
      </c>
      <c r="O47" s="658"/>
      <c r="P47" s="658"/>
      <c r="Q47" s="838"/>
      <c r="R47" s="839" t="str">
        <f>IF($H47="","",VLOOKUP($B47,項目定義!$B:$X,5,FALSE))</f>
        <v/>
      </c>
      <c r="S47" s="840"/>
      <c r="T47" s="841" t="str">
        <f>IF($H47="","",VLOOKUP($B47,項目定義!$B:$X,12,FALSE))</f>
        <v/>
      </c>
      <c r="U47" s="656"/>
      <c r="V47" s="657" t="str">
        <f>IF($H47="","",VLOOKUP($B47,項目定義!$B:$X,13,FALSE))</f>
        <v/>
      </c>
      <c r="W47" s="658"/>
      <c r="X47" s="659"/>
      <c r="Y47" s="657" t="str">
        <f>IF($H47="","",VLOOKUP($B47,項目定義!$B:$X,6,FALSE))</f>
        <v/>
      </c>
      <c r="Z47" s="658"/>
      <c r="AA47" s="659"/>
      <c r="AB47" s="657" t="str">
        <f>IF($H47="","",VLOOKUP($B47,項目定義!$B:$X,14,FALSE))</f>
        <v/>
      </c>
      <c r="AC47" s="658"/>
      <c r="AD47" s="659"/>
      <c r="AE47" s="657" t="str">
        <f>IF($H47="","",VLOOKUP($B47,項目定義!$B:$X,9,FALSE))&amp;""</f>
        <v/>
      </c>
      <c r="AF47" s="658"/>
      <c r="AG47" s="659"/>
      <c r="AH47" s="828" t="str">
        <f>IF($H47="","",VLOOKUP($B47,項目定義!$B:$X,21,FALSE))&amp;""</f>
        <v/>
      </c>
      <c r="AI47" s="829"/>
      <c r="AJ47" s="830"/>
      <c r="AK47" s="662"/>
      <c r="AL47" s="662"/>
      <c r="AM47" s="662"/>
      <c r="AN47" s="831"/>
      <c r="AO47" s="832"/>
      <c r="AP47" s="833"/>
      <c r="AQ47" s="833"/>
      <c r="AR47" s="834"/>
      <c r="AS47" s="367"/>
      <c r="AT47" s="367"/>
      <c r="AU47" s="367"/>
      <c r="AV47" s="367"/>
      <c r="AW47" s="367"/>
      <c r="AX47" s="367"/>
      <c r="AY47" s="367"/>
      <c r="AZ47" s="367"/>
      <c r="BA47" s="367"/>
      <c r="BB47" s="367"/>
      <c r="BC47" s="367"/>
      <c r="BD47" s="367"/>
      <c r="BE47" s="367"/>
      <c r="BF47" s="367"/>
      <c r="BG47" s="367"/>
      <c r="BH47" s="367"/>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64"/>
      <c r="BL48" s="764"/>
      <c r="BM48" s="764"/>
      <c r="BN48" s="764"/>
      <c r="BO48" s="764"/>
      <c r="BP48" s="764"/>
      <c r="BQ48" s="764"/>
      <c r="BR48" s="764"/>
      <c r="BS48" s="764"/>
      <c r="BT48" s="764"/>
      <c r="BU48" s="764"/>
      <c r="BV48" s="764"/>
      <c r="BW48" s="764"/>
      <c r="BX48" s="764"/>
      <c r="BY48" s="764"/>
      <c r="BZ48" s="764"/>
      <c r="CA48" s="764"/>
      <c r="CB48" s="764"/>
      <c r="CC48" s="764"/>
      <c r="CD48" s="764"/>
      <c r="CE48" s="764"/>
      <c r="CF48" s="764"/>
      <c r="CG48" s="764"/>
      <c r="CH48" s="764"/>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64"/>
      <c r="BL49" s="764"/>
      <c r="BM49" s="764"/>
      <c r="BN49" s="764"/>
      <c r="BO49" s="764"/>
      <c r="BP49" s="764"/>
      <c r="BQ49" s="764"/>
      <c r="BR49" s="764"/>
      <c r="BS49" s="764"/>
      <c r="BT49" s="764"/>
      <c r="BU49" s="764"/>
      <c r="BV49" s="764"/>
      <c r="BW49" s="764"/>
      <c r="BX49" s="764"/>
      <c r="BY49" s="764"/>
      <c r="BZ49" s="764"/>
      <c r="CA49" s="764"/>
      <c r="CB49" s="764"/>
      <c r="CC49" s="764"/>
      <c r="CD49" s="764"/>
      <c r="CE49" s="764"/>
      <c r="CF49" s="764"/>
      <c r="CG49" s="764"/>
      <c r="CH49" s="764"/>
    </row>
    <row r="50" spans="1:86" s="24" customFormat="1" ht="13.5" customHeight="1" x14ac:dyDescent="0.2">
      <c r="A50" s="70" t="s">
        <v>101</v>
      </c>
      <c r="B50" s="636"/>
      <c r="C50" s="637"/>
      <c r="D50" s="637"/>
      <c r="E50" s="637"/>
      <c r="F50" s="637"/>
      <c r="G50" s="637"/>
      <c r="H50" s="853"/>
      <c r="I50" s="854"/>
      <c r="J50" s="854"/>
      <c r="K50" s="854"/>
      <c r="L50" s="854"/>
      <c r="M50" s="854"/>
      <c r="N50" s="854"/>
      <c r="O50" s="854"/>
      <c r="P50" s="855"/>
      <c r="Q50" s="856"/>
      <c r="R50" s="857"/>
      <c r="S50" s="857"/>
      <c r="T50" s="857"/>
      <c r="U50" s="857"/>
      <c r="V50" s="857"/>
      <c r="W50" s="857"/>
      <c r="X50" s="858"/>
      <c r="Y50" s="367"/>
      <c r="Z50" s="367"/>
      <c r="AA50" s="367"/>
      <c r="AB50" s="367"/>
      <c r="AC50" s="367"/>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64"/>
      <c r="BL50" s="764"/>
      <c r="BM50" s="764"/>
      <c r="BN50" s="764"/>
      <c r="BO50" s="764"/>
      <c r="BP50" s="764"/>
      <c r="BQ50" s="764"/>
      <c r="BR50" s="764"/>
      <c r="BS50" s="764"/>
      <c r="BT50" s="764"/>
      <c r="BU50" s="764"/>
      <c r="BV50" s="764"/>
      <c r="BW50" s="764"/>
      <c r="BX50" s="764"/>
      <c r="BY50" s="764"/>
      <c r="BZ50" s="764"/>
      <c r="CA50" s="764"/>
      <c r="CB50" s="764"/>
      <c r="CC50" s="764"/>
      <c r="CD50" s="764"/>
      <c r="CE50" s="764"/>
      <c r="CF50" s="764"/>
      <c r="CG50" s="764"/>
      <c r="CH50" s="764"/>
    </row>
    <row r="51" spans="1:86" s="24" customFormat="1" ht="13.5" customHeight="1" x14ac:dyDescent="0.2">
      <c r="A51" s="69" t="s">
        <v>102</v>
      </c>
      <c r="B51" s="813"/>
      <c r="C51" s="746"/>
      <c r="D51" s="746"/>
      <c r="E51" s="746"/>
      <c r="F51" s="746"/>
      <c r="G51" s="746"/>
      <c r="H51" s="859"/>
      <c r="I51" s="639"/>
      <c r="J51" s="639"/>
      <c r="K51" s="639"/>
      <c r="L51" s="639"/>
      <c r="M51" s="639"/>
      <c r="N51" s="639"/>
      <c r="O51" s="639"/>
      <c r="P51" s="843"/>
      <c r="Q51" s="844"/>
      <c r="R51" s="845"/>
      <c r="S51" s="845"/>
      <c r="T51" s="845"/>
      <c r="U51" s="845"/>
      <c r="V51" s="845"/>
      <c r="W51" s="845"/>
      <c r="X51" s="846"/>
      <c r="Y51" s="367"/>
      <c r="Z51" s="367"/>
      <c r="AA51" s="367"/>
      <c r="AB51" s="367"/>
      <c r="AC51" s="367"/>
      <c r="AD51" s="367"/>
      <c r="AE51" s="97"/>
      <c r="AF51" s="367"/>
      <c r="AG51" s="367"/>
      <c r="AH51" s="367"/>
      <c r="AI51" s="98"/>
      <c r="AJ51" s="98"/>
      <c r="AK51" s="367"/>
      <c r="AL51" s="367"/>
      <c r="AM51" s="367"/>
      <c r="AN51" s="367"/>
      <c r="AO51" s="367"/>
      <c r="AP51" s="367"/>
      <c r="AQ51" s="367"/>
      <c r="AR51" s="367"/>
      <c r="AS51" s="367"/>
      <c r="AT51" s="367"/>
      <c r="AU51" s="367"/>
      <c r="AV51" s="367"/>
      <c r="AW51" s="367"/>
      <c r="AX51" s="367"/>
      <c r="AY51" s="367"/>
      <c r="AZ51" s="367"/>
      <c r="BA51" s="367"/>
      <c r="BB51" s="367"/>
      <c r="BC51" s="367"/>
      <c r="BD51" s="367"/>
      <c r="BE51" s="367"/>
      <c r="BF51" s="367"/>
      <c r="BG51" s="367"/>
      <c r="BH51" s="367"/>
      <c r="BI51" s="99"/>
      <c r="BK51" s="764"/>
      <c r="BL51" s="764"/>
      <c r="BM51" s="764"/>
      <c r="BN51" s="764"/>
      <c r="BO51" s="764"/>
      <c r="BP51" s="764"/>
      <c r="BQ51" s="764"/>
      <c r="BR51" s="764"/>
      <c r="BS51" s="764"/>
      <c r="BT51" s="764"/>
      <c r="BU51" s="764"/>
      <c r="BV51" s="764"/>
      <c r="BW51" s="764"/>
      <c r="BX51" s="764"/>
      <c r="BY51" s="764"/>
      <c r="BZ51" s="764"/>
      <c r="CA51" s="764"/>
      <c r="CB51" s="764"/>
      <c r="CC51" s="764"/>
      <c r="CD51" s="764"/>
      <c r="CE51" s="764"/>
      <c r="CF51" s="764"/>
      <c r="CG51" s="764"/>
      <c r="CH51" s="764"/>
    </row>
    <row r="52" spans="1:86" s="24" customFormat="1" ht="13.5" customHeight="1" x14ac:dyDescent="0.2">
      <c r="A52" s="69" t="s">
        <v>125</v>
      </c>
      <c r="B52" s="813"/>
      <c r="C52" s="746"/>
      <c r="D52" s="746"/>
      <c r="E52" s="746"/>
      <c r="F52" s="746"/>
      <c r="G52" s="746"/>
      <c r="H52" s="859"/>
      <c r="I52" s="639"/>
      <c r="J52" s="639"/>
      <c r="K52" s="639"/>
      <c r="L52" s="639"/>
      <c r="M52" s="639"/>
      <c r="N52" s="639"/>
      <c r="O52" s="639"/>
      <c r="P52" s="843"/>
      <c r="Q52" s="844"/>
      <c r="R52" s="845"/>
      <c r="S52" s="845"/>
      <c r="T52" s="845"/>
      <c r="U52" s="845"/>
      <c r="V52" s="845"/>
      <c r="W52" s="845"/>
      <c r="X52" s="846"/>
      <c r="Y52" s="367"/>
      <c r="Z52" s="367"/>
      <c r="AA52" s="367"/>
      <c r="AB52" s="367"/>
      <c r="AC52" s="367"/>
      <c r="AD52" s="367"/>
      <c r="AE52" s="97"/>
      <c r="AF52" s="367"/>
      <c r="AG52" s="367"/>
      <c r="AH52" s="367"/>
      <c r="AI52" s="98"/>
      <c r="AJ52" s="98"/>
      <c r="AK52" s="367"/>
      <c r="AL52" s="367"/>
      <c r="AM52" s="367"/>
      <c r="AN52" s="367"/>
      <c r="AO52" s="367"/>
      <c r="AP52" s="367"/>
      <c r="AQ52" s="367"/>
      <c r="AR52" s="367"/>
      <c r="AS52" s="367"/>
      <c r="AT52" s="367"/>
      <c r="AU52" s="367"/>
      <c r="AV52" s="367"/>
      <c r="AW52" s="367"/>
      <c r="AX52" s="367"/>
      <c r="AY52" s="367"/>
      <c r="AZ52" s="367"/>
      <c r="BA52" s="367"/>
      <c r="BB52" s="367"/>
      <c r="BC52" s="367"/>
      <c r="BD52" s="367"/>
      <c r="BE52" s="367"/>
      <c r="BF52" s="367"/>
      <c r="BG52" s="367"/>
      <c r="BH52" s="367"/>
      <c r="BI52" s="99"/>
      <c r="BK52" s="764"/>
      <c r="BL52" s="764"/>
      <c r="BM52" s="764"/>
      <c r="BN52" s="764"/>
      <c r="BO52" s="764"/>
      <c r="BP52" s="764"/>
      <c r="BQ52" s="764"/>
      <c r="BR52" s="764"/>
      <c r="BS52" s="764"/>
      <c r="BT52" s="764"/>
      <c r="BU52" s="764"/>
      <c r="BV52" s="764"/>
      <c r="BW52" s="764"/>
      <c r="BX52" s="764"/>
      <c r="BY52" s="764"/>
      <c r="BZ52" s="764"/>
      <c r="CA52" s="764"/>
      <c r="CB52" s="764"/>
      <c r="CC52" s="764"/>
      <c r="CD52" s="764"/>
      <c r="CE52" s="764"/>
      <c r="CF52" s="764"/>
      <c r="CG52" s="764"/>
      <c r="CH52" s="764"/>
    </row>
    <row r="53" spans="1:86" s="24" customFormat="1" ht="13.5" customHeight="1" x14ac:dyDescent="0.2">
      <c r="A53" s="69" t="s">
        <v>126</v>
      </c>
      <c r="B53" s="813"/>
      <c r="C53" s="746"/>
      <c r="D53" s="746"/>
      <c r="E53" s="746"/>
      <c r="F53" s="746"/>
      <c r="G53" s="746"/>
      <c r="H53" s="842"/>
      <c r="I53" s="639"/>
      <c r="J53" s="639"/>
      <c r="K53" s="639"/>
      <c r="L53" s="639"/>
      <c r="M53" s="639"/>
      <c r="N53" s="639"/>
      <c r="O53" s="639"/>
      <c r="P53" s="843"/>
      <c r="Q53" s="844"/>
      <c r="R53" s="845"/>
      <c r="S53" s="845"/>
      <c r="T53" s="845"/>
      <c r="U53" s="845"/>
      <c r="V53" s="845"/>
      <c r="W53" s="845"/>
      <c r="X53" s="846"/>
      <c r="Y53" s="367"/>
      <c r="Z53" s="367"/>
      <c r="AA53" s="367"/>
      <c r="AB53" s="367"/>
      <c r="AC53" s="367"/>
      <c r="AD53" s="367"/>
      <c r="AE53" s="97"/>
      <c r="AF53" s="367"/>
      <c r="AG53" s="367"/>
      <c r="AH53" s="367"/>
      <c r="AI53" s="98"/>
      <c r="AJ53" s="98"/>
      <c r="AK53" s="367"/>
      <c r="AL53" s="367"/>
      <c r="AM53" s="367"/>
      <c r="AN53" s="367"/>
      <c r="AO53" s="367"/>
      <c r="AP53" s="367"/>
      <c r="AQ53" s="367"/>
      <c r="AR53" s="367"/>
      <c r="AS53" s="367"/>
      <c r="AT53" s="367"/>
      <c r="AU53" s="367"/>
      <c r="AV53" s="367"/>
      <c r="AW53" s="367"/>
      <c r="AX53" s="367"/>
      <c r="AY53" s="367"/>
      <c r="AZ53" s="367"/>
      <c r="BA53" s="367"/>
      <c r="BB53" s="367"/>
      <c r="BC53" s="367"/>
      <c r="BD53" s="367"/>
      <c r="BE53" s="367"/>
      <c r="BF53" s="367"/>
      <c r="BG53" s="367"/>
      <c r="BH53" s="367"/>
      <c r="BI53" s="99"/>
      <c r="BK53" s="764"/>
      <c r="BL53" s="764"/>
      <c r="BM53" s="764"/>
      <c r="BN53" s="764"/>
      <c r="BO53" s="764"/>
      <c r="BP53" s="764"/>
      <c r="BQ53" s="764"/>
      <c r="BR53" s="764"/>
      <c r="BS53" s="764"/>
      <c r="BT53" s="764"/>
      <c r="BU53" s="764"/>
      <c r="BV53" s="764"/>
      <c r="BW53" s="764"/>
      <c r="BX53" s="764"/>
      <c r="BY53" s="764"/>
      <c r="BZ53" s="764"/>
      <c r="CA53" s="764"/>
      <c r="CB53" s="764"/>
      <c r="CC53" s="764"/>
      <c r="CD53" s="764"/>
      <c r="CE53" s="764"/>
      <c r="CF53" s="764"/>
      <c r="CG53" s="764"/>
      <c r="CH53" s="764"/>
    </row>
    <row r="54" spans="1:86" ht="13.5" customHeight="1" x14ac:dyDescent="0.2">
      <c r="A54" s="69" t="s">
        <v>127</v>
      </c>
      <c r="B54" s="813"/>
      <c r="C54" s="746"/>
      <c r="D54" s="746"/>
      <c r="E54" s="746"/>
      <c r="F54" s="746"/>
      <c r="G54" s="746"/>
      <c r="H54" s="847"/>
      <c r="I54" s="848"/>
      <c r="J54" s="848"/>
      <c r="K54" s="848"/>
      <c r="L54" s="848"/>
      <c r="M54" s="848"/>
      <c r="N54" s="848"/>
      <c r="O54" s="848"/>
      <c r="P54" s="849"/>
      <c r="Q54" s="850"/>
      <c r="R54" s="851"/>
      <c r="S54" s="851"/>
      <c r="T54" s="851"/>
      <c r="U54" s="851"/>
      <c r="V54" s="851"/>
      <c r="W54" s="851"/>
      <c r="X54" s="852"/>
      <c r="Y54" s="368"/>
      <c r="Z54" s="368"/>
      <c r="AA54" s="368"/>
      <c r="AB54" s="368"/>
      <c r="AC54" s="368"/>
      <c r="AD54" s="368"/>
      <c r="AE54" s="165"/>
      <c r="AF54" s="368"/>
      <c r="AG54" s="368"/>
      <c r="AH54" s="368"/>
      <c r="AI54" s="98"/>
      <c r="AJ54" s="98"/>
      <c r="AK54" s="367"/>
      <c r="AL54" s="367"/>
      <c r="AM54" s="367"/>
      <c r="AN54" s="367"/>
      <c r="AO54" s="367"/>
      <c r="AP54" s="367"/>
      <c r="AQ54" s="367"/>
      <c r="AR54" s="367"/>
      <c r="AS54" s="367"/>
      <c r="AT54" s="367"/>
      <c r="AU54" s="367"/>
      <c r="AV54" s="367"/>
      <c r="AW54" s="367"/>
      <c r="AX54" s="367"/>
      <c r="AY54" s="367"/>
      <c r="AZ54" s="367"/>
      <c r="BA54" s="367"/>
      <c r="BB54" s="367"/>
      <c r="BC54" s="367"/>
      <c r="BD54" s="367"/>
      <c r="BE54" s="367"/>
      <c r="BF54" s="367"/>
      <c r="BG54" s="367"/>
      <c r="BH54" s="367"/>
      <c r="BI54" s="99"/>
      <c r="BJ54" s="24"/>
      <c r="BK54" s="765"/>
      <c r="BL54" s="765"/>
      <c r="BM54" s="765"/>
      <c r="BN54" s="765"/>
      <c r="BO54" s="765"/>
      <c r="BP54" s="765"/>
      <c r="BQ54" s="765"/>
      <c r="BR54" s="765"/>
      <c r="BS54" s="765"/>
      <c r="BT54" s="765"/>
      <c r="BU54" s="765"/>
      <c r="BV54" s="765"/>
      <c r="BW54" s="765"/>
      <c r="BX54" s="765"/>
      <c r="BY54" s="765"/>
      <c r="BZ54" s="765"/>
      <c r="CA54" s="765"/>
      <c r="CB54" s="765"/>
      <c r="CC54" s="765"/>
      <c r="CD54" s="765"/>
      <c r="CE54" s="765"/>
      <c r="CF54" s="765"/>
      <c r="CG54" s="765"/>
      <c r="CH54" s="765"/>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65"/>
      <c r="BL55" s="765"/>
      <c r="BM55" s="765"/>
      <c r="BN55" s="765"/>
      <c r="BO55" s="765"/>
      <c r="BP55" s="765"/>
      <c r="BQ55" s="765"/>
      <c r="BR55" s="765"/>
      <c r="BS55" s="765"/>
      <c r="BT55" s="765"/>
      <c r="BU55" s="765"/>
      <c r="BV55" s="765"/>
      <c r="BW55" s="765"/>
      <c r="BX55" s="765"/>
      <c r="BY55" s="765"/>
      <c r="BZ55" s="765"/>
      <c r="CA55" s="765"/>
      <c r="CB55" s="765"/>
      <c r="CC55" s="765"/>
      <c r="CD55" s="765"/>
      <c r="CE55" s="765"/>
      <c r="CF55" s="765"/>
      <c r="CG55" s="765"/>
      <c r="CH55" s="765"/>
    </row>
    <row r="56" spans="1:86" s="24" customFormat="1" ht="13.5" hidden="1" customHeight="1" outlineLevel="1" x14ac:dyDescent="0.2">
      <c r="A56" s="380" t="s">
        <v>144</v>
      </c>
      <c r="B56" s="373"/>
      <c r="C56" s="373"/>
      <c r="D56" s="373"/>
      <c r="E56" s="373"/>
      <c r="F56" s="373"/>
      <c r="G56" s="381"/>
      <c r="H56" s="703"/>
      <c r="I56" s="704"/>
      <c r="J56" s="704"/>
      <c r="K56" s="704"/>
      <c r="L56" s="704"/>
      <c r="M56" s="704"/>
      <c r="N56" s="704"/>
      <c r="O56" s="704"/>
      <c r="P56" s="704"/>
      <c r="Q56" s="704"/>
      <c r="R56" s="704"/>
      <c r="S56" s="704"/>
      <c r="T56" s="704"/>
      <c r="U56" s="704"/>
      <c r="V56" s="704"/>
      <c r="W56" s="704"/>
      <c r="X56" s="704"/>
      <c r="Y56" s="705"/>
      <c r="Z56" s="1019" t="s">
        <v>220</v>
      </c>
      <c r="AA56" s="1019"/>
      <c r="AB56" s="1019"/>
      <c r="AC56" s="1019"/>
      <c r="AD56" s="1021"/>
      <c r="AE56" s="1021"/>
      <c r="AF56" s="1021"/>
      <c r="AG56" s="1021"/>
      <c r="AH56" s="1021"/>
      <c r="AI56" s="1021"/>
      <c r="AJ56" s="1022"/>
      <c r="AK56" s="1023" t="str">
        <f>IF(ISERROR(VLOOKUP($AD56,ボタン定義!$B:$E,4,FALSE)),"",VLOOKUP($AD56,ボタン定義!$B:$E,4,FALSE))</f>
        <v/>
      </c>
      <c r="AL56" s="1024"/>
      <c r="AM56" s="1024"/>
      <c r="AN56" s="1024"/>
      <c r="AO56" s="1024"/>
      <c r="AP56" s="1024"/>
      <c r="AQ56" s="1025"/>
      <c r="AR56" s="1019"/>
      <c r="AS56" s="1019"/>
      <c r="AT56" s="1019"/>
      <c r="AU56" s="1019"/>
      <c r="AV56" s="1021"/>
      <c r="AW56" s="1021"/>
      <c r="AX56" s="1021"/>
      <c r="AY56" s="1021"/>
      <c r="AZ56" s="1021"/>
      <c r="BA56" s="1021"/>
      <c r="BB56" s="1022"/>
      <c r="BC56" s="1026" t="str">
        <f>IF(ISERROR(VLOOKUP($AV56,ボタン定義!$B:$E,4,FALSE)),"",VLOOKUP($AV56,ボタン定義!$B:$E,4,FALSE))</f>
        <v/>
      </c>
      <c r="BD56" s="1027"/>
      <c r="BE56" s="1027"/>
      <c r="BF56" s="1027"/>
      <c r="BG56" s="1027"/>
      <c r="BH56" s="1027"/>
      <c r="BI56" s="1028"/>
      <c r="BK56" s="765"/>
      <c r="BL56" s="765"/>
      <c r="BM56" s="765"/>
      <c r="BN56" s="765"/>
      <c r="BO56" s="765"/>
      <c r="BP56" s="765"/>
      <c r="BQ56" s="765"/>
      <c r="BR56" s="765"/>
      <c r="BS56" s="765"/>
      <c r="BT56" s="765"/>
      <c r="BU56" s="765"/>
      <c r="BV56" s="765"/>
      <c r="BW56" s="765"/>
      <c r="BX56" s="765"/>
      <c r="BY56" s="765"/>
      <c r="BZ56" s="765"/>
      <c r="CA56" s="765"/>
      <c r="CB56" s="765"/>
      <c r="CC56" s="765"/>
      <c r="CD56" s="765"/>
      <c r="CE56" s="765"/>
      <c r="CF56" s="765"/>
      <c r="CG56" s="765"/>
      <c r="CH56" s="765"/>
    </row>
    <row r="57" spans="1:86" s="24" customFormat="1" ht="13.5" hidden="1" customHeight="1" outlineLevel="1" x14ac:dyDescent="0.2">
      <c r="A57" s="227" t="s">
        <v>358</v>
      </c>
      <c r="B57" s="373"/>
      <c r="C57" s="373"/>
      <c r="D57" s="373"/>
      <c r="E57" s="373"/>
      <c r="F57" s="373"/>
      <c r="G57" s="381"/>
      <c r="H57" s="993"/>
      <c r="I57" s="994"/>
      <c r="J57" s="994"/>
      <c r="K57" s="994"/>
      <c r="L57" s="994"/>
      <c r="M57" s="994"/>
      <c r="N57" s="994"/>
      <c r="O57" s="994"/>
      <c r="P57" s="994"/>
      <c r="Q57" s="994"/>
      <c r="R57" s="994"/>
      <c r="S57" s="994"/>
      <c r="T57" s="994"/>
      <c r="U57" s="994"/>
      <c r="V57" s="994"/>
      <c r="W57" s="994"/>
      <c r="X57" s="994"/>
      <c r="Y57" s="995"/>
      <c r="Z57" s="1020"/>
      <c r="AA57" s="1020"/>
      <c r="AB57" s="1020"/>
      <c r="AC57" s="1020"/>
      <c r="AD57" s="572"/>
      <c r="AE57" s="572"/>
      <c r="AF57" s="572"/>
      <c r="AG57" s="572"/>
      <c r="AH57" s="572"/>
      <c r="AI57" s="572"/>
      <c r="AJ57" s="1014"/>
      <c r="AK57" s="1015" t="str">
        <f>IF(ISERROR(VLOOKUP($AD57,ボタン定義!$B:$E,4,FALSE)),"",VLOOKUP($AD57,ボタン定義!$B:$E,4,FALSE))</f>
        <v/>
      </c>
      <c r="AL57" s="1016"/>
      <c r="AM57" s="1016"/>
      <c r="AN57" s="1016"/>
      <c r="AO57" s="1016"/>
      <c r="AP57" s="1016"/>
      <c r="AQ57" s="1017"/>
      <c r="AR57" s="1020"/>
      <c r="AS57" s="1020"/>
      <c r="AT57" s="1020"/>
      <c r="AU57" s="1020"/>
      <c r="AV57" s="572"/>
      <c r="AW57" s="572"/>
      <c r="AX57" s="572"/>
      <c r="AY57" s="572"/>
      <c r="AZ57" s="572"/>
      <c r="BA57" s="572"/>
      <c r="BB57" s="1014"/>
      <c r="BC57" s="1015" t="str">
        <f>IF(ISERROR(VLOOKUP($AV57,ボタン定義!$B:$E,4,FALSE)),"",VLOOKUP($AV57,ボタン定義!$B:$E,4,FALSE))</f>
        <v/>
      </c>
      <c r="BD57" s="1016"/>
      <c r="BE57" s="1016"/>
      <c r="BF57" s="1016"/>
      <c r="BG57" s="1016"/>
      <c r="BH57" s="1016"/>
      <c r="BI57" s="1018"/>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row>
    <row r="58" spans="1:86" s="24" customFormat="1" ht="13.5" hidden="1" customHeight="1" outlineLevel="1" x14ac:dyDescent="0.2">
      <c r="A58" s="227" t="s">
        <v>520</v>
      </c>
      <c r="B58" s="373"/>
      <c r="C58" s="373"/>
      <c r="D58" s="373"/>
      <c r="E58" s="373"/>
      <c r="F58" s="373"/>
      <c r="G58" s="381"/>
      <c r="H58" s="993"/>
      <c r="I58" s="994"/>
      <c r="J58" s="994"/>
      <c r="K58" s="994"/>
      <c r="L58" s="994"/>
      <c r="M58" s="994"/>
      <c r="N58" s="994"/>
      <c r="O58" s="994"/>
      <c r="P58" s="994"/>
      <c r="Q58" s="994"/>
      <c r="R58" s="994"/>
      <c r="S58" s="994"/>
      <c r="T58" s="994"/>
      <c r="U58" s="994"/>
      <c r="V58" s="994"/>
      <c r="W58" s="994"/>
      <c r="X58" s="994"/>
      <c r="Y58" s="995"/>
      <c r="Z58" s="350"/>
      <c r="AA58" s="351"/>
      <c r="AB58" s="351"/>
      <c r="AC58" s="352"/>
      <c r="AD58" s="996"/>
      <c r="AE58" s="996"/>
      <c r="AF58" s="996"/>
      <c r="AG58" s="996"/>
      <c r="AH58" s="996"/>
      <c r="AI58" s="996"/>
      <c r="AJ58" s="997"/>
      <c r="AK58" s="998" t="str">
        <f>IF(ISERROR(VLOOKUP($AD58,ボタン定義!$B:$E,4,FALSE)),"",VLOOKUP($AD58,ボタン定義!$B:$E,4,FALSE))</f>
        <v/>
      </c>
      <c r="AL58" s="999"/>
      <c r="AM58" s="999"/>
      <c r="AN58" s="999"/>
      <c r="AO58" s="999"/>
      <c r="AP58" s="999"/>
      <c r="AQ58" s="1000"/>
      <c r="AR58" s="376"/>
      <c r="AS58" s="376"/>
      <c r="AT58" s="376"/>
      <c r="AU58" s="376"/>
      <c r="AV58" s="996"/>
      <c r="AW58" s="996"/>
      <c r="AX58" s="996"/>
      <c r="AY58" s="996"/>
      <c r="AZ58" s="996"/>
      <c r="BA58" s="996"/>
      <c r="BB58" s="997"/>
      <c r="BC58" s="998" t="str">
        <f>IF(ISERROR(VLOOKUP($AV58,ボタン定義!$B:$E,4,FALSE)),"",VLOOKUP($AV58,ボタン定義!$B:$E,4,FALSE))</f>
        <v/>
      </c>
      <c r="BD58" s="999"/>
      <c r="BE58" s="999"/>
      <c r="BF58" s="999"/>
      <c r="BG58" s="999"/>
      <c r="BH58" s="999"/>
      <c r="BI58" s="1001"/>
    </row>
    <row r="59" spans="1:86" s="24" customFormat="1" ht="13.5" hidden="1" customHeight="1" outlineLevel="1" x14ac:dyDescent="0.2">
      <c r="A59" s="380" t="s">
        <v>352</v>
      </c>
      <c r="B59" s="373"/>
      <c r="C59" s="373"/>
      <c r="D59" s="373"/>
      <c r="E59" s="373"/>
      <c r="F59" s="373"/>
      <c r="G59" s="373"/>
      <c r="H59" s="228"/>
      <c r="I59" s="228"/>
      <c r="J59" s="228"/>
      <c r="K59" s="228"/>
      <c r="L59" s="228"/>
      <c r="M59" s="228"/>
      <c r="N59" s="228"/>
      <c r="O59" s="228"/>
      <c r="P59" s="228"/>
      <c r="Q59" s="228"/>
      <c r="R59" s="228"/>
      <c r="S59" s="228"/>
      <c r="T59" s="228"/>
      <c r="U59" s="228"/>
      <c r="V59" s="228"/>
      <c r="W59" s="228"/>
      <c r="X59" s="228"/>
      <c r="Y59" s="228"/>
      <c r="Z59" s="228"/>
      <c r="AA59" s="228"/>
      <c r="AB59" s="228"/>
      <c r="AC59" s="228"/>
      <c r="AD59" s="373"/>
      <c r="AE59" s="373"/>
      <c r="AF59" s="373"/>
      <c r="AG59" s="373"/>
      <c r="AH59" s="373"/>
      <c r="AI59" s="373"/>
      <c r="AJ59" s="373"/>
      <c r="AK59" s="228"/>
      <c r="AL59" s="228"/>
      <c r="AM59" s="228"/>
      <c r="AN59" s="228"/>
      <c r="AO59" s="228"/>
      <c r="AP59" s="228"/>
      <c r="AQ59" s="228"/>
      <c r="AR59" s="373"/>
      <c r="AS59" s="373"/>
      <c r="AT59" s="373"/>
      <c r="AU59" s="373"/>
      <c r="AV59" s="373"/>
      <c r="AW59" s="373"/>
      <c r="AX59" s="373"/>
      <c r="AY59" s="373"/>
      <c r="AZ59" s="373"/>
      <c r="BA59" s="373"/>
      <c r="BB59" s="373"/>
      <c r="BC59" s="228"/>
      <c r="BD59" s="228"/>
      <c r="BE59" s="228"/>
      <c r="BF59" s="228"/>
      <c r="BG59" s="228"/>
      <c r="BH59" s="228"/>
      <c r="BI59" s="229"/>
    </row>
    <row r="60" spans="1:86" s="24" customFormat="1" ht="13.5" hidden="1" customHeight="1" outlineLevel="1" x14ac:dyDescent="0.2">
      <c r="A60" s="380" t="s">
        <v>100</v>
      </c>
      <c r="B60" s="380" t="s">
        <v>103</v>
      </c>
      <c r="C60" s="373"/>
      <c r="D60" s="373"/>
      <c r="E60" s="373"/>
      <c r="F60" s="373"/>
      <c r="G60" s="381"/>
      <c r="H60" s="230" t="s">
        <v>104</v>
      </c>
      <c r="I60" s="374"/>
      <c r="J60" s="374"/>
      <c r="K60" s="374"/>
      <c r="L60" s="374"/>
      <c r="M60" s="375"/>
      <c r="N60" s="1002" t="s">
        <v>224</v>
      </c>
      <c r="O60" s="1002"/>
      <c r="P60" s="1002"/>
      <c r="Q60" s="1003"/>
      <c r="R60" s="1004" t="s">
        <v>34</v>
      </c>
      <c r="S60" s="1005"/>
      <c r="T60" s="1006" t="s">
        <v>107</v>
      </c>
      <c r="U60" s="1003"/>
      <c r="V60" s="1006" t="s">
        <v>137</v>
      </c>
      <c r="W60" s="1002"/>
      <c r="X60" s="1003"/>
      <c r="Y60" s="1006" t="s">
        <v>222</v>
      </c>
      <c r="Z60" s="1002"/>
      <c r="AA60" s="1003"/>
      <c r="AB60" s="1006" t="s">
        <v>226</v>
      </c>
      <c r="AC60" s="1002"/>
      <c r="AD60" s="1003"/>
      <c r="AE60" s="1007" t="s">
        <v>223</v>
      </c>
      <c r="AF60" s="1008"/>
      <c r="AG60" s="1009"/>
      <c r="AH60" s="1007" t="s">
        <v>138</v>
      </c>
      <c r="AI60" s="1008"/>
      <c r="AJ60" s="1009"/>
      <c r="AK60" s="1010"/>
      <c r="AL60" s="1011"/>
      <c r="AM60" s="1011"/>
      <c r="AN60" s="1012"/>
      <c r="AO60" s="1013" t="s">
        <v>229</v>
      </c>
      <c r="AP60" s="1013"/>
      <c r="AQ60" s="1013"/>
      <c r="AR60" s="1013"/>
      <c r="AS60" s="373" t="s">
        <v>227</v>
      </c>
      <c r="AT60" s="373"/>
      <c r="AU60" s="373"/>
      <c r="AV60" s="373"/>
      <c r="AW60" s="373"/>
      <c r="AX60" s="373"/>
      <c r="AY60" s="373"/>
      <c r="AZ60" s="373"/>
      <c r="BA60" s="373"/>
      <c r="BB60" s="373"/>
      <c r="BC60" s="373"/>
      <c r="BD60" s="373"/>
      <c r="BE60" s="373"/>
      <c r="BF60" s="373"/>
      <c r="BG60" s="373"/>
      <c r="BH60" s="373"/>
      <c r="BI60" s="231"/>
    </row>
    <row r="61" spans="1:86" s="24" customFormat="1" ht="13.5" hidden="1" customHeight="1" outlineLevel="1" x14ac:dyDescent="0.2">
      <c r="A61" s="113" t="s">
        <v>101</v>
      </c>
      <c r="B61" s="636"/>
      <c r="C61" s="637"/>
      <c r="D61" s="637"/>
      <c r="E61" s="637"/>
      <c r="F61" s="637"/>
      <c r="G61" s="637"/>
      <c r="H61" s="794" t="str">
        <f>IF(ISERROR(VLOOKUP($B61,項目定義!$B:$X,8,FALSE)),"",VLOOKUP($B61,項目定義!$B:$X,8,FALSE))</f>
        <v/>
      </c>
      <c r="I61" s="795"/>
      <c r="J61" s="795"/>
      <c r="K61" s="795"/>
      <c r="L61" s="795"/>
      <c r="M61" s="796"/>
      <c r="N61" s="797" t="str">
        <f>IF($B61="","",VLOOKUP($B61,項目定義!$B:$X,11,FALSE))</f>
        <v/>
      </c>
      <c r="O61" s="798"/>
      <c r="P61" s="798"/>
      <c r="Q61" s="799"/>
      <c r="R61" s="800" t="str">
        <f>IF($H61="","",VLOOKUP($B61,項目定義!$B:$X,5,FALSE))</f>
        <v/>
      </c>
      <c r="S61" s="801"/>
      <c r="T61" s="802" t="str">
        <f>IF($H61="","",VLOOKUP($B61,項目定義!$B:$X,12,FALSE))</f>
        <v/>
      </c>
      <c r="U61" s="803"/>
      <c r="V61" s="804" t="str">
        <f>IF($H61="","",VLOOKUP($B61,項目定義!$B:$X,13,FALSE))</f>
        <v/>
      </c>
      <c r="W61" s="798"/>
      <c r="X61" s="799"/>
      <c r="Y61" s="804" t="str">
        <f>IF($H61="","",VLOOKUP($B61,項目定義!$B:$X,6,FALSE))</f>
        <v/>
      </c>
      <c r="Z61" s="798"/>
      <c r="AA61" s="799"/>
      <c r="AB61" s="804" t="str">
        <f>IF($H61="","",VLOOKUP($B61,項目定義!$B:$X,14,FALSE))</f>
        <v/>
      </c>
      <c r="AC61" s="798"/>
      <c r="AD61" s="799"/>
      <c r="AE61" s="804" t="str">
        <f>IF($H61="","",VLOOKUP($B61,項目定義!$B:$X,9,FALSE))&amp;""</f>
        <v/>
      </c>
      <c r="AF61" s="798"/>
      <c r="AG61" s="805"/>
      <c r="AH61" s="802" t="str">
        <f>IF($H61="","",VLOOKUP($B61,項目定義!$B:$X,21,FALSE))&amp;""</f>
        <v/>
      </c>
      <c r="AI61" s="806"/>
      <c r="AJ61" s="807"/>
      <c r="AK61" s="808"/>
      <c r="AL61" s="808"/>
      <c r="AM61" s="808"/>
      <c r="AN61" s="809"/>
      <c r="AO61" s="810"/>
      <c r="AP61" s="811"/>
      <c r="AQ61" s="811"/>
      <c r="AR61" s="812"/>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813"/>
      <c r="C62" s="746"/>
      <c r="D62" s="746"/>
      <c r="E62" s="746"/>
      <c r="F62" s="746"/>
      <c r="G62" s="746"/>
      <c r="H62" s="814" t="str">
        <f>IF(ISERROR(VLOOKUP($B62,項目定義!$B:$X,8,FALSE)),"",VLOOKUP($B62,項目定義!$B:$X,8,FALSE))</f>
        <v/>
      </c>
      <c r="I62" s="815"/>
      <c r="J62" s="815"/>
      <c r="K62" s="815"/>
      <c r="L62" s="815"/>
      <c r="M62" s="816"/>
      <c r="N62" s="649" t="str">
        <f>IF($B62="","",VLOOKUP($B62,項目定義!$B:$X,11,FALSE))</f>
        <v/>
      </c>
      <c r="O62" s="644"/>
      <c r="P62" s="644"/>
      <c r="Q62" s="645"/>
      <c r="R62" s="817" t="str">
        <f>IF($H62="","",VLOOKUP($B62,項目定義!$B:$X,5,FALSE))</f>
        <v/>
      </c>
      <c r="S62" s="818"/>
      <c r="T62" s="819" t="str">
        <f>IF($H62="","",VLOOKUP($B62,項目定義!$B:$X,12,FALSE))</f>
        <v/>
      </c>
      <c r="U62" s="820"/>
      <c r="V62" s="643" t="str">
        <f>IF($H62="","",VLOOKUP($B62,項目定義!$B:$X,13,FALSE))</f>
        <v/>
      </c>
      <c r="W62" s="644"/>
      <c r="X62" s="645"/>
      <c r="Y62" s="643" t="str">
        <f>IF($H62="","",VLOOKUP($B62,項目定義!$B:$X,6,FALSE))</f>
        <v/>
      </c>
      <c r="Z62" s="644"/>
      <c r="AA62" s="645"/>
      <c r="AB62" s="643" t="str">
        <f>IF($H62="","",VLOOKUP($B62,項目定義!$B:$X,14,FALSE))</f>
        <v/>
      </c>
      <c r="AC62" s="644"/>
      <c r="AD62" s="645"/>
      <c r="AE62" s="643" t="str">
        <f>IF($H62="","",VLOOKUP($B62,項目定義!$B:$X,9,FALSE))&amp;""</f>
        <v/>
      </c>
      <c r="AF62" s="644"/>
      <c r="AG62" s="645"/>
      <c r="AH62" s="819" t="str">
        <f>IF($H62="","",VLOOKUP($B62,項目定義!$B:$X,22,FALSE))&amp;""</f>
        <v/>
      </c>
      <c r="AI62" s="821"/>
      <c r="AJ62" s="822"/>
      <c r="AK62" s="648"/>
      <c r="AL62" s="648"/>
      <c r="AM62" s="648"/>
      <c r="AN62" s="823"/>
      <c r="AO62" s="824"/>
      <c r="AP62" s="825"/>
      <c r="AQ62" s="825"/>
      <c r="AR62" s="826"/>
      <c r="AS62" s="367"/>
      <c r="AT62" s="367"/>
      <c r="AU62" s="367"/>
      <c r="AV62" s="367"/>
      <c r="AW62" s="367"/>
      <c r="AX62" s="367"/>
      <c r="AY62" s="367"/>
      <c r="AZ62" s="367"/>
      <c r="BA62" s="367"/>
      <c r="BB62" s="367"/>
      <c r="BC62" s="367"/>
      <c r="BD62" s="367"/>
      <c r="BE62" s="367"/>
      <c r="BF62" s="367"/>
      <c r="BG62" s="367"/>
      <c r="BH62" s="367"/>
      <c r="BI62" s="99"/>
    </row>
    <row r="63" spans="1:86" s="24" customFormat="1" ht="13.5" hidden="1" customHeight="1" outlineLevel="1" x14ac:dyDescent="0.2">
      <c r="A63" s="114" t="s">
        <v>125</v>
      </c>
      <c r="B63" s="813"/>
      <c r="C63" s="746"/>
      <c r="D63" s="746"/>
      <c r="E63" s="746"/>
      <c r="F63" s="746"/>
      <c r="G63" s="746"/>
      <c r="H63" s="814" t="str">
        <f>IF(ISERROR(VLOOKUP($B63,項目定義!$B:$X,8,FALSE)),"",VLOOKUP($B63,項目定義!$B:$X,8,FALSE))</f>
        <v/>
      </c>
      <c r="I63" s="815"/>
      <c r="J63" s="815"/>
      <c r="K63" s="815"/>
      <c r="L63" s="815"/>
      <c r="M63" s="816"/>
      <c r="N63" s="649" t="str">
        <f>IF($B63="","",VLOOKUP($B63,項目定義!$B:$X,11,FALSE))</f>
        <v/>
      </c>
      <c r="O63" s="644"/>
      <c r="P63" s="644"/>
      <c r="Q63" s="645"/>
      <c r="R63" s="817" t="str">
        <f>IF($H63="","",VLOOKUP($B63,項目定義!$B:$X,5,FALSE))</f>
        <v/>
      </c>
      <c r="S63" s="818"/>
      <c r="T63" s="827" t="str">
        <f>IF($H63="","",VLOOKUP($B63,項目定義!$B:$X,12,FALSE))</f>
        <v/>
      </c>
      <c r="U63" s="642"/>
      <c r="V63" s="643" t="str">
        <f>IF($H63="","",VLOOKUP($B63,項目定義!$B:$X,13,FALSE))</f>
        <v/>
      </c>
      <c r="W63" s="644"/>
      <c r="X63" s="645"/>
      <c r="Y63" s="643" t="str">
        <f>IF($H63="","",VLOOKUP($B63,項目定義!$B:$X,6,FALSE))</f>
        <v/>
      </c>
      <c r="Z63" s="644"/>
      <c r="AA63" s="645"/>
      <c r="AB63" s="643" t="str">
        <f>IF($H63="","",VLOOKUP($B63,項目定義!$B:$X,14,FALSE))</f>
        <v/>
      </c>
      <c r="AC63" s="644"/>
      <c r="AD63" s="645"/>
      <c r="AE63" s="643" t="str">
        <f>IF($H63="","",VLOOKUP($B63,項目定義!$B:$X,9,FALSE))&amp;""</f>
        <v/>
      </c>
      <c r="AF63" s="644"/>
      <c r="AG63" s="645"/>
      <c r="AH63" s="819" t="str">
        <f>IF($H63="","",VLOOKUP($B63,項目定義!$B:$X,21,FALSE))&amp;""</f>
        <v/>
      </c>
      <c r="AI63" s="821"/>
      <c r="AJ63" s="822"/>
      <c r="AK63" s="648"/>
      <c r="AL63" s="648"/>
      <c r="AM63" s="648"/>
      <c r="AN63" s="823"/>
      <c r="AO63" s="824"/>
      <c r="AP63" s="825"/>
      <c r="AQ63" s="825"/>
      <c r="AR63" s="826"/>
      <c r="AS63" s="367"/>
      <c r="AT63" s="367"/>
      <c r="AU63" s="367"/>
      <c r="AV63" s="367"/>
      <c r="AW63" s="367"/>
      <c r="AX63" s="367"/>
      <c r="AY63" s="367"/>
      <c r="AZ63" s="367"/>
      <c r="BA63" s="367"/>
      <c r="BB63" s="367"/>
      <c r="BC63" s="367"/>
      <c r="BD63" s="367"/>
      <c r="BE63" s="367"/>
      <c r="BF63" s="367"/>
      <c r="BG63" s="367"/>
      <c r="BH63" s="367"/>
      <c r="BI63" s="99"/>
    </row>
    <row r="64" spans="1:86" ht="13.5" hidden="1" customHeight="1" outlineLevel="1" x14ac:dyDescent="0.2">
      <c r="A64" s="114" t="s">
        <v>126</v>
      </c>
      <c r="B64" s="813"/>
      <c r="C64" s="746"/>
      <c r="D64" s="746"/>
      <c r="E64" s="746"/>
      <c r="F64" s="746"/>
      <c r="G64" s="746"/>
      <c r="H64" s="814" t="str">
        <f>IF(ISERROR(VLOOKUP($B64,項目定義!$B:$X,8,FALSE)),"",VLOOKUP($B64,項目定義!$B:$X,8,FALSE))</f>
        <v/>
      </c>
      <c r="I64" s="815"/>
      <c r="J64" s="815"/>
      <c r="K64" s="815"/>
      <c r="L64" s="815"/>
      <c r="M64" s="816"/>
      <c r="N64" s="649" t="str">
        <f>IF($B64="","",VLOOKUP($B64,項目定義!$B:$X,11,FALSE))</f>
        <v/>
      </c>
      <c r="O64" s="644"/>
      <c r="P64" s="644"/>
      <c r="Q64" s="645"/>
      <c r="R64" s="817" t="str">
        <f>IF($H64="","",VLOOKUP($B64,項目定義!$B:$X,5,FALSE))</f>
        <v/>
      </c>
      <c r="S64" s="818"/>
      <c r="T64" s="827" t="str">
        <f>IF($H64="","",VLOOKUP($B64,項目定義!$B:$X,12,FALSE))</f>
        <v/>
      </c>
      <c r="U64" s="642"/>
      <c r="V64" s="643" t="str">
        <f>IF($H64="","",VLOOKUP($B64,項目定義!$B:$X,13,FALSE))</f>
        <v/>
      </c>
      <c r="W64" s="644"/>
      <c r="X64" s="645"/>
      <c r="Y64" s="643" t="str">
        <f>IF($H64="","",VLOOKUP($B64,項目定義!$B:$X,6,FALSE))</f>
        <v/>
      </c>
      <c r="Z64" s="644"/>
      <c r="AA64" s="645"/>
      <c r="AB64" s="643" t="str">
        <f>IF($H64="","",VLOOKUP($B64,項目定義!$B:$X,14,FALSE))</f>
        <v/>
      </c>
      <c r="AC64" s="644"/>
      <c r="AD64" s="645"/>
      <c r="AE64" s="643" t="str">
        <f>IF($H64="","",VLOOKUP($B64,項目定義!$B:$X,9,FALSE))&amp;""</f>
        <v/>
      </c>
      <c r="AF64" s="644"/>
      <c r="AG64" s="645"/>
      <c r="AH64" s="819" t="str">
        <f>IF($H64="","",VLOOKUP($B64,項目定義!$B:$X,21,FALSE))&amp;""</f>
        <v/>
      </c>
      <c r="AI64" s="821"/>
      <c r="AJ64" s="822"/>
      <c r="AK64" s="648"/>
      <c r="AL64" s="648"/>
      <c r="AM64" s="648"/>
      <c r="AN64" s="823"/>
      <c r="AO64" s="824"/>
      <c r="AP64" s="825"/>
      <c r="AQ64" s="825"/>
      <c r="AR64" s="826"/>
      <c r="AS64" s="367"/>
      <c r="AT64" s="367"/>
      <c r="AU64" s="367"/>
      <c r="AV64" s="367"/>
      <c r="AW64" s="367"/>
      <c r="AX64" s="367"/>
      <c r="AY64" s="367"/>
      <c r="AZ64" s="367"/>
      <c r="BA64" s="367"/>
      <c r="BB64" s="367"/>
      <c r="BC64" s="367"/>
      <c r="BD64" s="367"/>
      <c r="BE64" s="367"/>
      <c r="BF64" s="367"/>
      <c r="BG64" s="367"/>
      <c r="BH64" s="367"/>
      <c r="BI64" s="99"/>
    </row>
    <row r="65" spans="1:61" ht="13.5" hidden="1" customHeight="1" outlineLevel="1" x14ac:dyDescent="0.2">
      <c r="A65" s="114" t="s">
        <v>127</v>
      </c>
      <c r="B65" s="813"/>
      <c r="C65" s="746"/>
      <c r="D65" s="746"/>
      <c r="E65" s="746"/>
      <c r="F65" s="746"/>
      <c r="G65" s="746"/>
      <c r="H65" s="814" t="str">
        <f>IF(ISERROR(VLOOKUP($B65,項目定義!$B:$X,8,FALSE)),"",VLOOKUP($B65,項目定義!$B:$X,8,FALSE))</f>
        <v/>
      </c>
      <c r="I65" s="815"/>
      <c r="J65" s="815"/>
      <c r="K65" s="815"/>
      <c r="L65" s="815"/>
      <c r="M65" s="816"/>
      <c r="N65" s="649" t="str">
        <f>IF($B65="","",VLOOKUP($B65,項目定義!$B:$X,11,FALSE))</f>
        <v/>
      </c>
      <c r="O65" s="644"/>
      <c r="P65" s="644"/>
      <c r="Q65" s="645"/>
      <c r="R65" s="817" t="str">
        <f>IF($H65="","",VLOOKUP($B65,項目定義!$B:$X,5,FALSE))</f>
        <v/>
      </c>
      <c r="S65" s="818"/>
      <c r="T65" s="827" t="str">
        <f>IF($H65="","",VLOOKUP($B65,項目定義!$B:$X,12,FALSE))</f>
        <v/>
      </c>
      <c r="U65" s="642"/>
      <c r="V65" s="643" t="str">
        <f>IF($H65="","",VLOOKUP($B65,項目定義!$B:$X,13,FALSE))</f>
        <v/>
      </c>
      <c r="W65" s="644"/>
      <c r="X65" s="645"/>
      <c r="Y65" s="643" t="str">
        <f>IF($H65="","",VLOOKUP($B65,項目定義!$B:$X,6,FALSE))</f>
        <v/>
      </c>
      <c r="Z65" s="644"/>
      <c r="AA65" s="645"/>
      <c r="AB65" s="643" t="str">
        <f>IF($H65="","",VLOOKUP($B65,項目定義!$B:$X,14,FALSE))</f>
        <v/>
      </c>
      <c r="AC65" s="644"/>
      <c r="AD65" s="645"/>
      <c r="AE65" s="643" t="str">
        <f>IF($H65="","",VLOOKUP($B65,項目定義!$B:$X,9,FALSE))&amp;""</f>
        <v/>
      </c>
      <c r="AF65" s="644"/>
      <c r="AG65" s="645"/>
      <c r="AH65" s="819" t="str">
        <f>IF($H65="","",VLOOKUP($B65,項目定義!$B:$X,21,FALSE))&amp;""</f>
        <v/>
      </c>
      <c r="AI65" s="821"/>
      <c r="AJ65" s="822"/>
      <c r="AK65" s="648"/>
      <c r="AL65" s="648"/>
      <c r="AM65" s="648"/>
      <c r="AN65" s="823"/>
      <c r="AO65" s="824"/>
      <c r="AP65" s="825"/>
      <c r="AQ65" s="825"/>
      <c r="AR65" s="826"/>
      <c r="AS65" s="367"/>
      <c r="AT65" s="367"/>
      <c r="AU65" s="367"/>
      <c r="AV65" s="367"/>
      <c r="AW65" s="367"/>
      <c r="AX65" s="367"/>
      <c r="AY65" s="367"/>
      <c r="AZ65" s="367"/>
      <c r="BA65" s="367"/>
      <c r="BB65" s="367"/>
      <c r="BC65" s="367"/>
      <c r="BD65" s="367"/>
      <c r="BE65" s="367"/>
      <c r="BF65" s="367"/>
      <c r="BG65" s="367"/>
      <c r="BH65" s="367"/>
      <c r="BI65" s="99"/>
    </row>
    <row r="66" spans="1:61" ht="13.5" hidden="1" customHeight="1" outlineLevel="1" x14ac:dyDescent="0.2">
      <c r="A66" s="114" t="s">
        <v>128</v>
      </c>
      <c r="B66" s="813"/>
      <c r="C66" s="746"/>
      <c r="D66" s="746"/>
      <c r="E66" s="746"/>
      <c r="F66" s="746"/>
      <c r="G66" s="746"/>
      <c r="H66" s="814" t="str">
        <f>IF(ISERROR(VLOOKUP($B66,項目定義!$B:$X,8,FALSE)),"",VLOOKUP($B66,項目定義!$B:$X,8,FALSE))</f>
        <v/>
      </c>
      <c r="I66" s="815"/>
      <c r="J66" s="815"/>
      <c r="K66" s="815"/>
      <c r="L66" s="815"/>
      <c r="M66" s="816"/>
      <c r="N66" s="649" t="str">
        <f>IF($B66="","",VLOOKUP($B66,項目定義!$B:$X,11,FALSE))</f>
        <v/>
      </c>
      <c r="O66" s="644"/>
      <c r="P66" s="644"/>
      <c r="Q66" s="645"/>
      <c r="R66" s="817" t="str">
        <f>IF($H66="","",VLOOKUP($B66,項目定義!$B:$X,5,FALSE))</f>
        <v/>
      </c>
      <c r="S66" s="818"/>
      <c r="T66" s="827" t="str">
        <f>IF($H66="","",VLOOKUP($B66,項目定義!$B:$X,12,FALSE))</f>
        <v/>
      </c>
      <c r="U66" s="642"/>
      <c r="V66" s="643" t="str">
        <f>IF($H66="","",VLOOKUP($B66,項目定義!$B:$X,13,FALSE))</f>
        <v/>
      </c>
      <c r="W66" s="644"/>
      <c r="X66" s="645"/>
      <c r="Y66" s="643" t="str">
        <f>IF($H66="","",VLOOKUP($B66,項目定義!$B:$X,6,FALSE))</f>
        <v/>
      </c>
      <c r="Z66" s="644"/>
      <c r="AA66" s="645"/>
      <c r="AB66" s="643" t="str">
        <f>IF($H66="","",VLOOKUP($B66,項目定義!$B:$X,14,FALSE))</f>
        <v/>
      </c>
      <c r="AC66" s="644"/>
      <c r="AD66" s="645"/>
      <c r="AE66" s="643" t="str">
        <f>IF($H66="","",VLOOKUP($B66,項目定義!$B:$X,9,FALSE))&amp;""</f>
        <v/>
      </c>
      <c r="AF66" s="644"/>
      <c r="AG66" s="645"/>
      <c r="AH66" s="819" t="str">
        <f>IF($H66="","",VLOOKUP($B66,項目定義!$B:$X,21,FALSE))&amp;""</f>
        <v/>
      </c>
      <c r="AI66" s="821"/>
      <c r="AJ66" s="822"/>
      <c r="AK66" s="648"/>
      <c r="AL66" s="648"/>
      <c r="AM66" s="648"/>
      <c r="AN66" s="823"/>
      <c r="AO66" s="824"/>
      <c r="AP66" s="825"/>
      <c r="AQ66" s="825"/>
      <c r="AR66" s="826"/>
      <c r="AS66" s="367"/>
      <c r="AT66" s="367"/>
      <c r="AU66" s="367"/>
      <c r="AV66" s="367"/>
      <c r="AW66" s="367"/>
      <c r="AX66" s="367"/>
      <c r="AY66" s="367"/>
      <c r="AZ66" s="367"/>
      <c r="BA66" s="367"/>
      <c r="BB66" s="367"/>
      <c r="BC66" s="367"/>
      <c r="BD66" s="367"/>
      <c r="BE66" s="367"/>
      <c r="BF66" s="367"/>
      <c r="BG66" s="367"/>
      <c r="BH66" s="367"/>
      <c r="BI66" s="99"/>
    </row>
    <row r="67" spans="1:61" ht="13.5" hidden="1" customHeight="1" outlineLevel="1" x14ac:dyDescent="0.2">
      <c r="A67" s="114" t="s">
        <v>129</v>
      </c>
      <c r="B67" s="813"/>
      <c r="C67" s="746"/>
      <c r="D67" s="746"/>
      <c r="E67" s="746"/>
      <c r="F67" s="746"/>
      <c r="G67" s="746"/>
      <c r="H67" s="814" t="str">
        <f>IF(ISERROR(VLOOKUP($B67,項目定義!$B:$X,8,FALSE)),"",VLOOKUP($B67,項目定義!$B:$X,8,FALSE))</f>
        <v/>
      </c>
      <c r="I67" s="815"/>
      <c r="J67" s="815"/>
      <c r="K67" s="815"/>
      <c r="L67" s="815"/>
      <c r="M67" s="816"/>
      <c r="N67" s="649" t="str">
        <f>IF($B67="","",VLOOKUP($B67,項目定義!$B:$X,11,FALSE))</f>
        <v/>
      </c>
      <c r="O67" s="644"/>
      <c r="P67" s="644"/>
      <c r="Q67" s="645"/>
      <c r="R67" s="817" t="str">
        <f>IF($H67="","",VLOOKUP($B67,項目定義!$B:$X,5,FALSE))</f>
        <v/>
      </c>
      <c r="S67" s="818"/>
      <c r="T67" s="827" t="str">
        <f>IF($H67="","",VLOOKUP($B67,項目定義!$B:$X,12,FALSE))</f>
        <v/>
      </c>
      <c r="U67" s="642"/>
      <c r="V67" s="643" t="str">
        <f>IF($H67="","",VLOOKUP($B67,項目定義!$B:$X,13,FALSE))</f>
        <v/>
      </c>
      <c r="W67" s="644"/>
      <c r="X67" s="645"/>
      <c r="Y67" s="643" t="str">
        <f>IF($H67="","",VLOOKUP($B67,項目定義!$B:$X,6,FALSE))</f>
        <v/>
      </c>
      <c r="Z67" s="644"/>
      <c r="AA67" s="645"/>
      <c r="AB67" s="643" t="str">
        <f>IF($H67="","",VLOOKUP($B67,項目定義!$B:$X,14,FALSE))</f>
        <v/>
      </c>
      <c r="AC67" s="644"/>
      <c r="AD67" s="645"/>
      <c r="AE67" s="643" t="str">
        <f>IF($H67="","",VLOOKUP($B67,項目定義!$B:$X,9,FALSE))&amp;""</f>
        <v/>
      </c>
      <c r="AF67" s="644"/>
      <c r="AG67" s="645"/>
      <c r="AH67" s="819" t="str">
        <f>IF($H67="","",VLOOKUP($B67,項目定義!$B:$X,21,FALSE))&amp;""</f>
        <v/>
      </c>
      <c r="AI67" s="821"/>
      <c r="AJ67" s="822"/>
      <c r="AK67" s="648"/>
      <c r="AL67" s="648"/>
      <c r="AM67" s="648"/>
      <c r="AN67" s="823"/>
      <c r="AO67" s="824"/>
      <c r="AP67" s="825"/>
      <c r="AQ67" s="825"/>
      <c r="AR67" s="826"/>
      <c r="AS67" s="367"/>
      <c r="AT67" s="367"/>
      <c r="AU67" s="367"/>
      <c r="AV67" s="367"/>
      <c r="AW67" s="367"/>
      <c r="AX67" s="367"/>
      <c r="AY67" s="367"/>
      <c r="AZ67" s="367"/>
      <c r="BA67" s="367"/>
      <c r="BB67" s="367"/>
      <c r="BC67" s="367"/>
      <c r="BD67" s="367"/>
      <c r="BE67" s="367"/>
      <c r="BF67" s="367"/>
      <c r="BG67" s="367"/>
      <c r="BH67" s="367"/>
      <c r="BI67" s="99"/>
    </row>
    <row r="68" spans="1:61" ht="13.5" hidden="1" customHeight="1" outlineLevel="1" x14ac:dyDescent="0.2">
      <c r="A68" s="114"/>
      <c r="B68" s="813"/>
      <c r="C68" s="746"/>
      <c r="D68" s="746"/>
      <c r="E68" s="746"/>
      <c r="F68" s="746"/>
      <c r="G68" s="746"/>
      <c r="H68" s="814" t="str">
        <f>IF(ISERROR(VLOOKUP($B68,項目定義!$B:$X,8,FALSE)),"",VLOOKUP($B68,項目定義!$B:$X,8,FALSE))</f>
        <v/>
      </c>
      <c r="I68" s="815"/>
      <c r="J68" s="815"/>
      <c r="K68" s="815"/>
      <c r="L68" s="815"/>
      <c r="M68" s="816"/>
      <c r="N68" s="649" t="str">
        <f>IF($B68="","",VLOOKUP($B68,項目定義!$B:$X,11,FALSE))</f>
        <v/>
      </c>
      <c r="O68" s="644"/>
      <c r="P68" s="644"/>
      <c r="Q68" s="645"/>
      <c r="R68" s="817" t="str">
        <f>IF($H68="","",VLOOKUP($B68,項目定義!$B:$X,5,FALSE))</f>
        <v/>
      </c>
      <c r="S68" s="818"/>
      <c r="T68" s="827" t="str">
        <f>IF($H68="","",VLOOKUP($B68,項目定義!$B:$X,12,FALSE))</f>
        <v/>
      </c>
      <c r="U68" s="642"/>
      <c r="V68" s="643" t="str">
        <f>IF($H68="","",VLOOKUP($B68,項目定義!$B:$X,13,FALSE))</f>
        <v/>
      </c>
      <c r="W68" s="644"/>
      <c r="X68" s="645"/>
      <c r="Y68" s="643" t="str">
        <f>IF($H68="","",VLOOKUP($B68,項目定義!$B:$X,6,FALSE))</f>
        <v/>
      </c>
      <c r="Z68" s="644"/>
      <c r="AA68" s="645"/>
      <c r="AB68" s="643" t="str">
        <f>IF($H68="","",VLOOKUP($B68,項目定義!$B:$X,14,FALSE))</f>
        <v/>
      </c>
      <c r="AC68" s="644"/>
      <c r="AD68" s="645"/>
      <c r="AE68" s="643" t="str">
        <f>IF($H68="","",VLOOKUP($B68,項目定義!$B:$X,9,FALSE))&amp;""</f>
        <v/>
      </c>
      <c r="AF68" s="644"/>
      <c r="AG68" s="645"/>
      <c r="AH68" s="819" t="str">
        <f>IF($H68="","",VLOOKUP($B68,項目定義!$B:$X,21,FALSE))&amp;""</f>
        <v/>
      </c>
      <c r="AI68" s="821"/>
      <c r="AJ68" s="822"/>
      <c r="AK68" s="648"/>
      <c r="AL68" s="648"/>
      <c r="AM68" s="648"/>
      <c r="AN68" s="823"/>
      <c r="AO68" s="824"/>
      <c r="AP68" s="825"/>
      <c r="AQ68" s="825"/>
      <c r="AR68" s="826"/>
      <c r="AS68" s="367"/>
      <c r="AT68" s="367"/>
      <c r="AU68" s="367"/>
      <c r="AV68" s="367"/>
      <c r="AW68" s="367"/>
      <c r="AX68" s="367"/>
      <c r="AY68" s="367"/>
      <c r="AZ68" s="367"/>
      <c r="BA68" s="367"/>
      <c r="BB68" s="367"/>
      <c r="BC68" s="367"/>
      <c r="BD68" s="367"/>
      <c r="BE68" s="367"/>
      <c r="BF68" s="367"/>
      <c r="BG68" s="367"/>
      <c r="BH68" s="367"/>
      <c r="BI68" s="99"/>
    </row>
    <row r="69" spans="1:61" ht="13.5" hidden="1" customHeight="1" outlineLevel="1" x14ac:dyDescent="0.2">
      <c r="A69" s="114"/>
      <c r="B69" s="813"/>
      <c r="C69" s="746"/>
      <c r="D69" s="746"/>
      <c r="E69" s="746"/>
      <c r="F69" s="746"/>
      <c r="G69" s="746"/>
      <c r="H69" s="814" t="str">
        <f>IF(ISERROR(VLOOKUP($B69,項目定義!$B:$X,8,FALSE)),"",VLOOKUP($B69,項目定義!$B:$X,8,FALSE))</f>
        <v/>
      </c>
      <c r="I69" s="815"/>
      <c r="J69" s="815"/>
      <c r="K69" s="815"/>
      <c r="L69" s="815"/>
      <c r="M69" s="816"/>
      <c r="N69" s="649" t="str">
        <f>IF($B69="","",VLOOKUP($B69,項目定義!$B:$X,11,FALSE))</f>
        <v/>
      </c>
      <c r="O69" s="644"/>
      <c r="P69" s="644"/>
      <c r="Q69" s="645"/>
      <c r="R69" s="817" t="str">
        <f>IF($H69="","",VLOOKUP($B69,項目定義!$B:$X,5,FALSE))</f>
        <v/>
      </c>
      <c r="S69" s="818"/>
      <c r="T69" s="827" t="str">
        <f>IF($H69="","",VLOOKUP($B69,項目定義!$B:$X,12,FALSE))</f>
        <v/>
      </c>
      <c r="U69" s="642"/>
      <c r="V69" s="643" t="str">
        <f>IF($H69="","",VLOOKUP($B69,項目定義!$B:$X,13,FALSE))</f>
        <v/>
      </c>
      <c r="W69" s="644"/>
      <c r="X69" s="645"/>
      <c r="Y69" s="643" t="str">
        <f>IF($H69="","",VLOOKUP($B69,項目定義!$B:$X,6,FALSE))</f>
        <v/>
      </c>
      <c r="Z69" s="644"/>
      <c r="AA69" s="645"/>
      <c r="AB69" s="643" t="str">
        <f>IF($H69="","",VLOOKUP($B69,項目定義!$B:$X,14,FALSE))</f>
        <v/>
      </c>
      <c r="AC69" s="644"/>
      <c r="AD69" s="645"/>
      <c r="AE69" s="643" t="str">
        <f>IF($H69="","",VLOOKUP($B69,項目定義!$B:$X,9,FALSE))&amp;""</f>
        <v/>
      </c>
      <c r="AF69" s="644"/>
      <c r="AG69" s="645"/>
      <c r="AH69" s="819" t="str">
        <f>IF($H69="","",VLOOKUP($B69,項目定義!$B:$X,21,FALSE))&amp;""</f>
        <v/>
      </c>
      <c r="AI69" s="821"/>
      <c r="AJ69" s="822"/>
      <c r="AK69" s="648"/>
      <c r="AL69" s="648"/>
      <c r="AM69" s="648"/>
      <c r="AN69" s="823"/>
      <c r="AO69" s="824"/>
      <c r="AP69" s="825"/>
      <c r="AQ69" s="825"/>
      <c r="AR69" s="826"/>
      <c r="AS69" s="367"/>
      <c r="AT69" s="367"/>
      <c r="AU69" s="367"/>
      <c r="AV69" s="367"/>
      <c r="AW69" s="367"/>
      <c r="AX69" s="367"/>
      <c r="AY69" s="367"/>
      <c r="AZ69" s="367"/>
      <c r="BA69" s="367"/>
      <c r="BB69" s="367"/>
      <c r="BC69" s="367"/>
      <c r="BD69" s="367"/>
      <c r="BE69" s="367"/>
      <c r="BF69" s="367"/>
      <c r="BG69" s="367"/>
      <c r="BH69" s="367"/>
      <c r="BI69" s="99"/>
    </row>
    <row r="70" spans="1:61" ht="13.5" hidden="1" customHeight="1" outlineLevel="1" x14ac:dyDescent="0.2">
      <c r="A70" s="114"/>
      <c r="B70" s="813"/>
      <c r="C70" s="746"/>
      <c r="D70" s="746"/>
      <c r="E70" s="746"/>
      <c r="F70" s="746"/>
      <c r="G70" s="746"/>
      <c r="H70" s="814" t="str">
        <f>IF(ISERROR(VLOOKUP($B70,項目定義!$B:$X,8,FALSE)),"",VLOOKUP($B70,項目定義!$B:$X,8,FALSE))</f>
        <v/>
      </c>
      <c r="I70" s="815"/>
      <c r="J70" s="815"/>
      <c r="K70" s="815"/>
      <c r="L70" s="815"/>
      <c r="M70" s="816"/>
      <c r="N70" s="649" t="str">
        <f>IF($B70="","",VLOOKUP($B70,項目定義!$B:$X,11,FALSE))</f>
        <v/>
      </c>
      <c r="O70" s="644"/>
      <c r="P70" s="644"/>
      <c r="Q70" s="645"/>
      <c r="R70" s="817" t="str">
        <f>IF($H70="","",VLOOKUP($B70,項目定義!$B:$X,5,FALSE))</f>
        <v/>
      </c>
      <c r="S70" s="818"/>
      <c r="T70" s="827" t="str">
        <f>IF($H70="","",VLOOKUP($B70,項目定義!$B:$X,12,FALSE))</f>
        <v/>
      </c>
      <c r="U70" s="642"/>
      <c r="V70" s="643" t="str">
        <f>IF($H70="","",VLOOKUP($B70,項目定義!$B:$X,13,FALSE))</f>
        <v/>
      </c>
      <c r="W70" s="644"/>
      <c r="X70" s="645"/>
      <c r="Y70" s="643" t="str">
        <f>IF($H70="","",VLOOKUP($B70,項目定義!$B:$X,6,FALSE))</f>
        <v/>
      </c>
      <c r="Z70" s="644"/>
      <c r="AA70" s="645"/>
      <c r="AB70" s="643" t="str">
        <f>IF($H70="","",VLOOKUP($B70,項目定義!$B:$X,14,FALSE))</f>
        <v/>
      </c>
      <c r="AC70" s="644"/>
      <c r="AD70" s="645"/>
      <c r="AE70" s="643" t="str">
        <f>IF($H70="","",VLOOKUP($B70,項目定義!$B:$X,9,FALSE))&amp;""</f>
        <v/>
      </c>
      <c r="AF70" s="644"/>
      <c r="AG70" s="645"/>
      <c r="AH70" s="819" t="str">
        <f>IF($H70="","",VLOOKUP($B70,項目定義!$B:$X,21,FALSE))&amp;""</f>
        <v/>
      </c>
      <c r="AI70" s="821"/>
      <c r="AJ70" s="822"/>
      <c r="AK70" s="648"/>
      <c r="AL70" s="648"/>
      <c r="AM70" s="648"/>
      <c r="AN70" s="823"/>
      <c r="AO70" s="824"/>
      <c r="AP70" s="825"/>
      <c r="AQ70" s="825"/>
      <c r="AR70" s="826"/>
      <c r="AS70" s="367"/>
      <c r="AT70" s="367"/>
      <c r="AU70" s="367"/>
      <c r="AV70" s="367"/>
      <c r="AW70" s="367"/>
      <c r="AX70" s="367"/>
      <c r="AY70" s="367"/>
      <c r="AZ70" s="367"/>
      <c r="BA70" s="367"/>
      <c r="BB70" s="367"/>
      <c r="BC70" s="367"/>
      <c r="BD70" s="367"/>
      <c r="BE70" s="367"/>
      <c r="BF70" s="367"/>
      <c r="BG70" s="367"/>
      <c r="BH70" s="367"/>
      <c r="BI70" s="99"/>
    </row>
    <row r="71" spans="1:61" ht="13.5" hidden="1" customHeight="1" outlineLevel="1" x14ac:dyDescent="0.2">
      <c r="A71" s="114"/>
      <c r="B71" s="813"/>
      <c r="C71" s="746"/>
      <c r="D71" s="746"/>
      <c r="E71" s="746"/>
      <c r="F71" s="746"/>
      <c r="G71" s="746"/>
      <c r="H71" s="814" t="str">
        <f>IF(ISERROR(VLOOKUP($B71,項目定義!$B:$X,8,FALSE)),"",VLOOKUP($B71,項目定義!$B:$X,8,FALSE))</f>
        <v/>
      </c>
      <c r="I71" s="815"/>
      <c r="J71" s="815"/>
      <c r="K71" s="815"/>
      <c r="L71" s="815"/>
      <c r="M71" s="816"/>
      <c r="N71" s="649" t="str">
        <f>IF($B71="","",VLOOKUP($B71,項目定義!$B:$X,11,FALSE))</f>
        <v/>
      </c>
      <c r="O71" s="644"/>
      <c r="P71" s="644"/>
      <c r="Q71" s="645"/>
      <c r="R71" s="817" t="str">
        <f>IF($H71="","",VLOOKUP($B71,項目定義!$B:$X,5,FALSE))</f>
        <v/>
      </c>
      <c r="S71" s="818"/>
      <c r="T71" s="827" t="str">
        <f>IF($H71="","",VLOOKUP($B71,項目定義!$B:$X,12,FALSE))</f>
        <v/>
      </c>
      <c r="U71" s="642"/>
      <c r="V71" s="643" t="str">
        <f>IF($H71="","",VLOOKUP($B71,項目定義!$B:$X,13,FALSE))</f>
        <v/>
      </c>
      <c r="W71" s="644"/>
      <c r="X71" s="645"/>
      <c r="Y71" s="643" t="str">
        <f>IF($H71="","",VLOOKUP($B71,項目定義!$B:$X,6,FALSE))</f>
        <v/>
      </c>
      <c r="Z71" s="644"/>
      <c r="AA71" s="645"/>
      <c r="AB71" s="643" t="str">
        <f>IF($H71="","",VLOOKUP($B71,項目定義!$B:$X,14,FALSE))</f>
        <v/>
      </c>
      <c r="AC71" s="644"/>
      <c r="AD71" s="645"/>
      <c r="AE71" s="643" t="str">
        <f>IF($H71="","",VLOOKUP($B71,項目定義!$B:$X,9,FALSE))&amp;""</f>
        <v/>
      </c>
      <c r="AF71" s="644"/>
      <c r="AG71" s="645"/>
      <c r="AH71" s="819" t="str">
        <f>IF($H71="","",VLOOKUP($B71,項目定義!$B:$X,21,FALSE))&amp;""</f>
        <v/>
      </c>
      <c r="AI71" s="821"/>
      <c r="AJ71" s="822"/>
      <c r="AK71" s="648"/>
      <c r="AL71" s="648"/>
      <c r="AM71" s="648"/>
      <c r="AN71" s="823"/>
      <c r="AO71" s="824"/>
      <c r="AP71" s="825"/>
      <c r="AQ71" s="825"/>
      <c r="AR71" s="826"/>
      <c r="AS71" s="367"/>
      <c r="AT71" s="367"/>
      <c r="AU71" s="367"/>
      <c r="AV71" s="367"/>
      <c r="AW71" s="367"/>
      <c r="AX71" s="367"/>
      <c r="AY71" s="367"/>
      <c r="AZ71" s="367"/>
      <c r="BA71" s="367"/>
      <c r="BB71" s="367"/>
      <c r="BC71" s="367"/>
      <c r="BD71" s="367"/>
      <c r="BE71" s="367"/>
      <c r="BF71" s="367"/>
      <c r="BG71" s="367"/>
      <c r="BH71" s="367"/>
      <c r="BI71" s="99"/>
    </row>
    <row r="72" spans="1:61" ht="13.5" hidden="1" customHeight="1" outlineLevel="1" x14ac:dyDescent="0.2">
      <c r="A72" s="114"/>
      <c r="B72" s="813"/>
      <c r="C72" s="746"/>
      <c r="D72" s="746"/>
      <c r="E72" s="746"/>
      <c r="F72" s="746"/>
      <c r="G72" s="746"/>
      <c r="H72" s="814" t="str">
        <f>IF(ISERROR(VLOOKUP($B72,項目定義!$B:$X,8,FALSE)),"",VLOOKUP($B72,項目定義!$B:$X,8,FALSE))</f>
        <v/>
      </c>
      <c r="I72" s="815"/>
      <c r="J72" s="815"/>
      <c r="K72" s="815"/>
      <c r="L72" s="815"/>
      <c r="M72" s="816"/>
      <c r="N72" s="649" t="str">
        <f>IF($B72="","",VLOOKUP($B72,項目定義!$B:$X,11,FALSE))</f>
        <v/>
      </c>
      <c r="O72" s="644"/>
      <c r="P72" s="644"/>
      <c r="Q72" s="645"/>
      <c r="R72" s="817" t="str">
        <f>IF($H72="","",VLOOKUP($B72,項目定義!$B:$X,5,FALSE))</f>
        <v/>
      </c>
      <c r="S72" s="818"/>
      <c r="T72" s="827" t="str">
        <f>IF($H72="","",VLOOKUP($B72,項目定義!$B:$X,12,FALSE))</f>
        <v/>
      </c>
      <c r="U72" s="642"/>
      <c r="V72" s="643" t="str">
        <f>IF($H72="","",VLOOKUP($B72,項目定義!$B:$X,13,FALSE))</f>
        <v/>
      </c>
      <c r="W72" s="644"/>
      <c r="X72" s="645"/>
      <c r="Y72" s="643" t="str">
        <f>IF($H72="","",VLOOKUP($B72,項目定義!$B:$X,6,FALSE))</f>
        <v/>
      </c>
      <c r="Z72" s="644"/>
      <c r="AA72" s="645"/>
      <c r="AB72" s="643" t="str">
        <f>IF($H72="","",VLOOKUP($B72,項目定義!$B:$X,14,FALSE))</f>
        <v/>
      </c>
      <c r="AC72" s="644"/>
      <c r="AD72" s="645"/>
      <c r="AE72" s="643" t="str">
        <f>IF($H72="","",VLOOKUP($B72,項目定義!$B:$X,9,FALSE))&amp;""</f>
        <v/>
      </c>
      <c r="AF72" s="644"/>
      <c r="AG72" s="645"/>
      <c r="AH72" s="819" t="str">
        <f>IF($H72="","",VLOOKUP($B72,項目定義!$B:$X,21,FALSE))&amp;""</f>
        <v/>
      </c>
      <c r="AI72" s="821"/>
      <c r="AJ72" s="822"/>
      <c r="AK72" s="648"/>
      <c r="AL72" s="648"/>
      <c r="AM72" s="648"/>
      <c r="AN72" s="823"/>
      <c r="AO72" s="824"/>
      <c r="AP72" s="825"/>
      <c r="AQ72" s="825"/>
      <c r="AR72" s="826"/>
      <c r="AS72" s="367"/>
      <c r="AT72" s="367"/>
      <c r="AU72" s="367"/>
      <c r="AV72" s="367"/>
      <c r="AW72" s="367"/>
      <c r="AX72" s="367"/>
      <c r="AY72" s="367"/>
      <c r="AZ72" s="367"/>
      <c r="BA72" s="367"/>
      <c r="BB72" s="367"/>
      <c r="BC72" s="367"/>
      <c r="BD72" s="367"/>
      <c r="BE72" s="367"/>
      <c r="BF72" s="367"/>
      <c r="BG72" s="367"/>
      <c r="BH72" s="367"/>
      <c r="BI72" s="99"/>
    </row>
    <row r="73" spans="1:61" ht="13.5" hidden="1" customHeight="1" outlineLevel="1" x14ac:dyDescent="0.2">
      <c r="A73" s="114"/>
      <c r="B73" s="813"/>
      <c r="C73" s="746"/>
      <c r="D73" s="746"/>
      <c r="E73" s="746"/>
      <c r="F73" s="746"/>
      <c r="G73" s="746"/>
      <c r="H73" s="814" t="str">
        <f>IF(ISERROR(VLOOKUP($B73,項目定義!$B:$X,8,FALSE)),"",VLOOKUP($B73,項目定義!$B:$X,8,FALSE))</f>
        <v/>
      </c>
      <c r="I73" s="815"/>
      <c r="J73" s="815"/>
      <c r="K73" s="815"/>
      <c r="L73" s="815"/>
      <c r="M73" s="816"/>
      <c r="N73" s="649" t="str">
        <f>IF($B73="","",VLOOKUP($B73,項目定義!$B:$X,11,FALSE))</f>
        <v/>
      </c>
      <c r="O73" s="644"/>
      <c r="P73" s="644"/>
      <c r="Q73" s="645"/>
      <c r="R73" s="817" t="str">
        <f>IF($H73="","",VLOOKUP($B73,項目定義!$B:$X,5,FALSE))</f>
        <v/>
      </c>
      <c r="S73" s="818"/>
      <c r="T73" s="827" t="str">
        <f>IF($H73="","",VLOOKUP($B73,項目定義!$B:$X,12,FALSE))</f>
        <v/>
      </c>
      <c r="U73" s="642"/>
      <c r="V73" s="643" t="str">
        <f>IF($H73="","",VLOOKUP($B73,項目定義!$B:$X,13,FALSE))</f>
        <v/>
      </c>
      <c r="W73" s="644"/>
      <c r="X73" s="645"/>
      <c r="Y73" s="643" t="str">
        <f>IF($H73="","",VLOOKUP($B73,項目定義!$B:$X,6,FALSE))</f>
        <v/>
      </c>
      <c r="Z73" s="644"/>
      <c r="AA73" s="645"/>
      <c r="AB73" s="643" t="str">
        <f>IF($H73="","",VLOOKUP($B73,項目定義!$B:$X,14,FALSE))</f>
        <v/>
      </c>
      <c r="AC73" s="644"/>
      <c r="AD73" s="645"/>
      <c r="AE73" s="643" t="str">
        <f>IF($H73="","",VLOOKUP($B73,項目定義!$B:$X,9,FALSE))&amp;""</f>
        <v/>
      </c>
      <c r="AF73" s="644"/>
      <c r="AG73" s="645"/>
      <c r="AH73" s="819" t="str">
        <f>IF($H73="","",VLOOKUP($B73,項目定義!$B:$X,21,FALSE))&amp;""</f>
        <v/>
      </c>
      <c r="AI73" s="821"/>
      <c r="AJ73" s="822"/>
      <c r="AK73" s="648"/>
      <c r="AL73" s="648"/>
      <c r="AM73" s="648"/>
      <c r="AN73" s="823"/>
      <c r="AO73" s="824"/>
      <c r="AP73" s="825"/>
      <c r="AQ73" s="825"/>
      <c r="AR73" s="826"/>
      <c r="AS73" s="367"/>
      <c r="AT73" s="367"/>
      <c r="AU73" s="367"/>
      <c r="AV73" s="367"/>
      <c r="AW73" s="367"/>
      <c r="AX73" s="367"/>
      <c r="AY73" s="367"/>
      <c r="AZ73" s="367"/>
      <c r="BA73" s="367"/>
      <c r="BB73" s="367"/>
      <c r="BC73" s="367"/>
      <c r="BD73" s="367"/>
      <c r="BE73" s="367"/>
      <c r="BF73" s="367"/>
      <c r="BG73" s="367"/>
      <c r="BH73" s="367"/>
      <c r="BI73" s="99"/>
    </row>
    <row r="74" spans="1:61" ht="13.5" hidden="1" customHeight="1" outlineLevel="1" x14ac:dyDescent="0.2">
      <c r="A74" s="114"/>
      <c r="B74" s="813"/>
      <c r="C74" s="746"/>
      <c r="D74" s="746"/>
      <c r="E74" s="746"/>
      <c r="F74" s="746"/>
      <c r="G74" s="746"/>
      <c r="H74" s="814" t="str">
        <f>IF(ISERROR(VLOOKUP($B74,項目定義!$B:$X,8,FALSE)),"",VLOOKUP($B74,項目定義!$B:$X,8,FALSE))</f>
        <v/>
      </c>
      <c r="I74" s="815"/>
      <c r="J74" s="815"/>
      <c r="K74" s="815"/>
      <c r="L74" s="815"/>
      <c r="M74" s="816"/>
      <c r="N74" s="649" t="str">
        <f>IF($B74="","",VLOOKUP($B74,項目定義!$B:$X,11,FALSE))</f>
        <v/>
      </c>
      <c r="O74" s="644"/>
      <c r="P74" s="644"/>
      <c r="Q74" s="645"/>
      <c r="R74" s="817" t="str">
        <f>IF($H74="","",VLOOKUP($B74,項目定義!$B:$X,5,FALSE))</f>
        <v/>
      </c>
      <c r="S74" s="818"/>
      <c r="T74" s="827" t="str">
        <f>IF($H74="","",VLOOKUP($B74,項目定義!$B:$X,12,FALSE))</f>
        <v/>
      </c>
      <c r="U74" s="642"/>
      <c r="V74" s="643" t="str">
        <f>IF($H74="","",VLOOKUP($B74,項目定義!$B:$X,13,FALSE))</f>
        <v/>
      </c>
      <c r="W74" s="644"/>
      <c r="X74" s="645"/>
      <c r="Y74" s="643" t="str">
        <f>IF($H74="","",VLOOKUP($B74,項目定義!$B:$X,6,FALSE))</f>
        <v/>
      </c>
      <c r="Z74" s="644"/>
      <c r="AA74" s="645"/>
      <c r="AB74" s="643" t="str">
        <f>IF($H74="","",VLOOKUP($B74,項目定義!$B:$X,14,FALSE))</f>
        <v/>
      </c>
      <c r="AC74" s="644"/>
      <c r="AD74" s="645"/>
      <c r="AE74" s="643" t="str">
        <f>IF($H74="","",VLOOKUP($B74,項目定義!$B:$X,9,FALSE))&amp;""</f>
        <v/>
      </c>
      <c r="AF74" s="644"/>
      <c r="AG74" s="645"/>
      <c r="AH74" s="819" t="str">
        <f>IF($H74="","",VLOOKUP($B74,項目定義!$B:$X,21,FALSE))&amp;""</f>
        <v/>
      </c>
      <c r="AI74" s="821"/>
      <c r="AJ74" s="822"/>
      <c r="AK74" s="648"/>
      <c r="AL74" s="648"/>
      <c r="AM74" s="648"/>
      <c r="AN74" s="823"/>
      <c r="AO74" s="824"/>
      <c r="AP74" s="825"/>
      <c r="AQ74" s="825"/>
      <c r="AR74" s="826"/>
      <c r="AS74" s="367"/>
      <c r="AT74" s="367"/>
      <c r="AU74" s="367"/>
      <c r="AV74" s="367"/>
      <c r="AW74" s="367"/>
      <c r="AX74" s="367"/>
      <c r="AY74" s="367"/>
      <c r="AZ74" s="367"/>
      <c r="BA74" s="367"/>
      <c r="BB74" s="367"/>
      <c r="BC74" s="367"/>
      <c r="BD74" s="367"/>
      <c r="BE74" s="367"/>
      <c r="BF74" s="367"/>
      <c r="BG74" s="367"/>
      <c r="BH74" s="367"/>
      <c r="BI74" s="99"/>
    </row>
    <row r="75" spans="1:61" ht="13.5" hidden="1" customHeight="1" outlineLevel="1" x14ac:dyDescent="0.2">
      <c r="A75" s="114"/>
      <c r="B75" s="813"/>
      <c r="C75" s="746"/>
      <c r="D75" s="746"/>
      <c r="E75" s="746"/>
      <c r="F75" s="746"/>
      <c r="G75" s="746"/>
      <c r="H75" s="835" t="str">
        <f>IF(ISERROR(VLOOKUP($B75,項目定義!$B:$X,8,FALSE)),"",VLOOKUP($B75,項目定義!$B:$X,8,FALSE))</f>
        <v/>
      </c>
      <c r="I75" s="836"/>
      <c r="J75" s="836"/>
      <c r="K75" s="836"/>
      <c r="L75" s="836"/>
      <c r="M75" s="837"/>
      <c r="N75" s="663" t="str">
        <f>IF($B75="","",VLOOKUP($B75,項目定義!$B:$X,11,FALSE))</f>
        <v/>
      </c>
      <c r="O75" s="658"/>
      <c r="P75" s="658"/>
      <c r="Q75" s="659"/>
      <c r="R75" s="839" t="str">
        <f>IF($H75="","",VLOOKUP($B75,項目定義!$B:$X,5,FALSE))</f>
        <v/>
      </c>
      <c r="S75" s="840"/>
      <c r="T75" s="828" t="str">
        <f>IF($H75="","",VLOOKUP($B75,項目定義!$B:$X,12,FALSE))</f>
        <v/>
      </c>
      <c r="U75" s="992"/>
      <c r="V75" s="657" t="str">
        <f>IF($H75="","",VLOOKUP($B75,項目定義!$B:$X,13,FALSE))</f>
        <v/>
      </c>
      <c r="W75" s="658"/>
      <c r="X75" s="659"/>
      <c r="Y75" s="657" t="str">
        <f>IF($H75="","",VLOOKUP($B75,項目定義!$B:$X,6,FALSE))</f>
        <v/>
      </c>
      <c r="Z75" s="658"/>
      <c r="AA75" s="659"/>
      <c r="AB75" s="657" t="str">
        <f>IF($H75="","",VLOOKUP($B75,項目定義!$B:$X,14,FALSE))</f>
        <v/>
      </c>
      <c r="AC75" s="658"/>
      <c r="AD75" s="659"/>
      <c r="AE75" s="657" t="str">
        <f>IF($H75="","",VLOOKUP($B75,項目定義!$B:$X,9,FALSE))&amp;""</f>
        <v/>
      </c>
      <c r="AF75" s="658"/>
      <c r="AG75" s="659"/>
      <c r="AH75" s="828" t="str">
        <f>IF($H75="","",VLOOKUP($B75,項目定義!$B:$X,21,FALSE))&amp;""</f>
        <v/>
      </c>
      <c r="AI75" s="829"/>
      <c r="AJ75" s="830"/>
      <c r="AK75" s="648"/>
      <c r="AL75" s="648"/>
      <c r="AM75" s="648"/>
      <c r="AN75" s="823"/>
      <c r="AO75" s="824"/>
      <c r="AP75" s="825"/>
      <c r="AQ75" s="825"/>
      <c r="AR75" s="826"/>
      <c r="AS75" s="367"/>
      <c r="AT75" s="367"/>
      <c r="AU75" s="367"/>
      <c r="AV75" s="367"/>
      <c r="AW75" s="367"/>
      <c r="AX75" s="367"/>
      <c r="AY75" s="367"/>
      <c r="AZ75" s="367"/>
      <c r="BA75" s="367"/>
      <c r="BB75" s="367"/>
      <c r="BC75" s="367"/>
      <c r="BD75" s="367"/>
      <c r="BE75" s="367"/>
      <c r="BF75" s="367"/>
      <c r="BG75" s="367"/>
      <c r="BH75" s="367"/>
      <c r="BI75" s="99"/>
    </row>
    <row r="76" spans="1:61" ht="13.5" hidden="1" customHeight="1" outlineLevel="1" x14ac:dyDescent="0.2">
      <c r="A76" s="380" t="s">
        <v>372</v>
      </c>
      <c r="B76" s="373"/>
      <c r="C76" s="373"/>
      <c r="D76" s="373"/>
      <c r="E76" s="373"/>
      <c r="F76" s="373"/>
      <c r="G76" s="373"/>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3"/>
      <c r="AL76" s="373"/>
      <c r="AM76" s="373"/>
      <c r="AN76" s="373"/>
      <c r="AO76" s="373"/>
      <c r="AP76" s="373"/>
      <c r="AQ76" s="373"/>
      <c r="AR76" s="373"/>
      <c r="AS76" s="373"/>
      <c r="AT76" s="373"/>
      <c r="AU76" s="373"/>
      <c r="AV76" s="373"/>
      <c r="AW76" s="373"/>
      <c r="AX76" s="373"/>
      <c r="AY76" s="373"/>
      <c r="AZ76" s="373"/>
      <c r="BA76" s="373"/>
      <c r="BB76" s="373"/>
      <c r="BC76" s="373"/>
      <c r="BD76" s="373"/>
      <c r="BE76" s="373"/>
      <c r="BF76" s="373"/>
      <c r="BG76" s="373"/>
      <c r="BH76" s="373"/>
      <c r="BI76" s="231"/>
    </row>
    <row r="77" spans="1:61" ht="13.5" hidden="1" customHeight="1" outlineLevel="1" x14ac:dyDescent="0.2">
      <c r="A77" s="380" t="s">
        <v>100</v>
      </c>
      <c r="B77" s="987" t="s">
        <v>368</v>
      </c>
      <c r="C77" s="988"/>
      <c r="D77" s="988"/>
      <c r="E77" s="988"/>
      <c r="F77" s="988"/>
      <c r="G77" s="988"/>
      <c r="H77" s="988"/>
      <c r="I77" s="988"/>
      <c r="J77" s="989"/>
      <c r="K77" s="990" t="s">
        <v>369</v>
      </c>
      <c r="L77" s="991"/>
      <c r="M77" s="991"/>
      <c r="N77" s="991"/>
      <c r="O77" s="991"/>
      <c r="P77" s="991"/>
      <c r="Q77" s="991"/>
      <c r="R77" s="991"/>
      <c r="S77" s="373"/>
      <c r="T77" s="373"/>
      <c r="U77" s="373"/>
      <c r="V77" s="373"/>
      <c r="W77" s="373"/>
      <c r="X77" s="373"/>
      <c r="Y77" s="373"/>
      <c r="Z77" s="373"/>
      <c r="AA77" s="373"/>
      <c r="AB77" s="373"/>
      <c r="AC77" s="373"/>
      <c r="AD77" s="373"/>
      <c r="AE77" s="373"/>
      <c r="AF77" s="373"/>
      <c r="AG77" s="373"/>
      <c r="AH77" s="373"/>
      <c r="AI77" s="373"/>
      <c r="AJ77" s="373"/>
      <c r="AK77" s="373"/>
      <c r="AL77" s="373"/>
      <c r="AM77" s="373"/>
      <c r="AN77" s="373"/>
      <c r="AO77" s="373"/>
      <c r="AP77" s="373"/>
      <c r="AQ77" s="373"/>
      <c r="AR77" s="373"/>
      <c r="AS77" s="373"/>
      <c r="AT77" s="373"/>
      <c r="AU77" s="373"/>
      <c r="AV77" s="373"/>
      <c r="AW77" s="373"/>
      <c r="AX77" s="373"/>
      <c r="AY77" s="373"/>
      <c r="AZ77" s="373"/>
      <c r="BA77" s="373"/>
      <c r="BB77" s="373"/>
      <c r="BC77" s="373"/>
      <c r="BD77" s="373"/>
      <c r="BE77" s="373"/>
      <c r="BF77" s="373"/>
      <c r="BG77" s="373"/>
      <c r="BH77" s="373"/>
      <c r="BI77" s="231"/>
    </row>
    <row r="78" spans="1:61" ht="13.5" hidden="1" customHeight="1" outlineLevel="1" x14ac:dyDescent="0.2">
      <c r="A78" s="70" t="s">
        <v>101</v>
      </c>
      <c r="B78" s="983" t="s">
        <v>370</v>
      </c>
      <c r="C78" s="984"/>
      <c r="D78" s="984"/>
      <c r="E78" s="984"/>
      <c r="F78" s="984"/>
      <c r="G78" s="984"/>
      <c r="H78" s="984"/>
      <c r="I78" s="984"/>
      <c r="J78" s="985"/>
      <c r="K78" s="777"/>
      <c r="L78" s="777"/>
      <c r="M78" s="777"/>
      <c r="N78" s="777"/>
      <c r="O78" s="777"/>
      <c r="P78" s="777"/>
      <c r="Q78" s="777"/>
      <c r="R78" s="986"/>
      <c r="S78" s="369"/>
      <c r="T78" s="366"/>
      <c r="U78" s="367"/>
      <c r="V78" s="367"/>
      <c r="W78" s="367"/>
      <c r="X78" s="367"/>
      <c r="Y78" s="367"/>
      <c r="Z78" s="367"/>
      <c r="AA78" s="367"/>
      <c r="AB78" s="367"/>
      <c r="AC78" s="367"/>
      <c r="AD78" s="367"/>
      <c r="AE78" s="367"/>
      <c r="AF78" s="367"/>
      <c r="AG78" s="367"/>
      <c r="AH78" s="367"/>
      <c r="AI78" s="367"/>
      <c r="AJ78" s="367"/>
      <c r="AK78" s="367"/>
      <c r="AL78" s="367"/>
      <c r="AM78" s="367"/>
      <c r="AN78" s="367"/>
      <c r="AO78" s="367"/>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976" t="s">
        <v>375</v>
      </c>
      <c r="C79" s="977"/>
      <c r="D79" s="977"/>
      <c r="E79" s="977"/>
      <c r="F79" s="977"/>
      <c r="G79" s="977"/>
      <c r="H79" s="977"/>
      <c r="I79" s="977"/>
      <c r="J79" s="978"/>
      <c r="K79" s="746"/>
      <c r="L79" s="746"/>
      <c r="M79" s="746"/>
      <c r="N79" s="746"/>
      <c r="O79" s="746"/>
      <c r="P79" s="746"/>
      <c r="Q79" s="746"/>
      <c r="R79" s="979"/>
      <c r="S79" s="370"/>
      <c r="T79" s="367"/>
      <c r="U79" s="367"/>
      <c r="V79" s="367"/>
      <c r="W79" s="367"/>
      <c r="X79" s="367"/>
      <c r="Y79" s="367"/>
      <c r="Z79" s="367"/>
      <c r="AA79" s="367"/>
      <c r="AB79" s="367"/>
      <c r="AC79" s="367"/>
      <c r="AD79" s="367"/>
      <c r="AE79" s="367"/>
      <c r="AF79" s="367"/>
      <c r="AG79" s="367"/>
      <c r="AH79" s="367"/>
      <c r="AI79" s="367"/>
      <c r="AJ79" s="367"/>
      <c r="AK79" s="367"/>
      <c r="AL79" s="367"/>
      <c r="AM79" s="367"/>
      <c r="AN79" s="367"/>
      <c r="AO79" s="367"/>
      <c r="AP79" s="367"/>
      <c r="AQ79" s="367"/>
      <c r="AR79" s="367"/>
      <c r="AS79" s="367"/>
      <c r="AT79" s="367"/>
      <c r="AU79" s="367"/>
      <c r="AV79" s="367"/>
      <c r="AW79" s="367"/>
      <c r="AX79" s="367"/>
      <c r="AY79" s="367"/>
      <c r="AZ79" s="367"/>
      <c r="BA79" s="367"/>
      <c r="BB79" s="367"/>
      <c r="BC79" s="367"/>
      <c r="BD79" s="367"/>
      <c r="BE79" s="367"/>
      <c r="BF79" s="367"/>
      <c r="BG79" s="367"/>
      <c r="BH79" s="367"/>
      <c r="BI79" s="99"/>
    </row>
    <row r="80" spans="1:61" ht="13.5" hidden="1" customHeight="1" outlineLevel="1" x14ac:dyDescent="0.2">
      <c r="A80" s="69" t="s">
        <v>125</v>
      </c>
      <c r="B80" s="976" t="s">
        <v>376</v>
      </c>
      <c r="C80" s="977"/>
      <c r="D80" s="977"/>
      <c r="E80" s="977"/>
      <c r="F80" s="977"/>
      <c r="G80" s="977"/>
      <c r="H80" s="977"/>
      <c r="I80" s="977"/>
      <c r="J80" s="978"/>
      <c r="K80" s="746"/>
      <c r="L80" s="746"/>
      <c r="M80" s="746"/>
      <c r="N80" s="746"/>
      <c r="O80" s="746"/>
      <c r="P80" s="746"/>
      <c r="Q80" s="746"/>
      <c r="R80" s="979"/>
      <c r="S80" s="370"/>
      <c r="T80" s="367"/>
      <c r="U80" s="367"/>
      <c r="V80" s="367"/>
      <c r="W80" s="367"/>
      <c r="X80" s="367"/>
      <c r="Y80" s="367"/>
      <c r="Z80" s="367"/>
      <c r="AA80" s="367"/>
      <c r="AB80" s="367"/>
      <c r="AC80" s="367"/>
      <c r="AD80" s="367"/>
      <c r="AE80" s="367"/>
      <c r="AF80" s="367"/>
      <c r="AG80" s="367"/>
      <c r="AH80" s="367"/>
      <c r="AI80" s="367"/>
      <c r="AJ80" s="367"/>
      <c r="AK80" s="367"/>
      <c r="AL80" s="367"/>
      <c r="AM80" s="367"/>
      <c r="AN80" s="367"/>
      <c r="AO80" s="367"/>
      <c r="AP80" s="367"/>
      <c r="AQ80" s="367"/>
      <c r="AR80" s="367"/>
      <c r="AS80" s="367"/>
      <c r="AT80" s="367"/>
      <c r="AU80" s="367"/>
      <c r="AV80" s="367"/>
      <c r="AW80" s="367"/>
      <c r="AX80" s="367"/>
      <c r="AY80" s="367"/>
      <c r="AZ80" s="367"/>
      <c r="BA80" s="367"/>
      <c r="BB80" s="367"/>
      <c r="BC80" s="367"/>
      <c r="BD80" s="367"/>
      <c r="BE80" s="367"/>
      <c r="BF80" s="367"/>
      <c r="BG80" s="367"/>
      <c r="BH80" s="367"/>
      <c r="BI80" s="99"/>
    </row>
    <row r="81" spans="1:86" ht="13.5" hidden="1" customHeight="1" outlineLevel="1" x14ac:dyDescent="0.2">
      <c r="A81" s="69" t="s">
        <v>126</v>
      </c>
      <c r="B81" s="976" t="s">
        <v>374</v>
      </c>
      <c r="C81" s="977"/>
      <c r="D81" s="977"/>
      <c r="E81" s="977"/>
      <c r="F81" s="977"/>
      <c r="G81" s="977"/>
      <c r="H81" s="977"/>
      <c r="I81" s="977"/>
      <c r="J81" s="978"/>
      <c r="K81" s="746"/>
      <c r="L81" s="746"/>
      <c r="M81" s="746"/>
      <c r="N81" s="746"/>
      <c r="O81" s="746"/>
      <c r="P81" s="746"/>
      <c r="Q81" s="746"/>
      <c r="R81" s="979"/>
      <c r="S81" s="370"/>
      <c r="T81" s="367"/>
      <c r="U81" s="367"/>
      <c r="V81" s="367"/>
      <c r="W81" s="367"/>
      <c r="X81" s="367"/>
      <c r="Y81" s="367"/>
      <c r="Z81" s="367"/>
      <c r="AA81" s="367"/>
      <c r="AB81" s="367"/>
      <c r="AC81" s="367"/>
      <c r="AD81" s="367"/>
      <c r="AE81" s="367"/>
      <c r="AF81" s="367"/>
      <c r="AG81" s="367"/>
      <c r="AH81" s="367"/>
      <c r="AI81" s="367"/>
      <c r="AJ81" s="367"/>
      <c r="AK81" s="367"/>
      <c r="AL81" s="367"/>
      <c r="AM81" s="367"/>
      <c r="AN81" s="367"/>
      <c r="AO81" s="367"/>
      <c r="AP81" s="367"/>
      <c r="AQ81" s="367"/>
      <c r="AR81" s="367"/>
      <c r="AS81" s="367"/>
      <c r="AT81" s="367"/>
      <c r="AU81" s="367"/>
      <c r="AV81" s="367"/>
      <c r="AW81" s="367"/>
      <c r="AX81" s="367"/>
      <c r="AY81" s="367"/>
      <c r="AZ81" s="367"/>
      <c r="BA81" s="367"/>
      <c r="BB81" s="367"/>
      <c r="BC81" s="367"/>
      <c r="BD81" s="367"/>
      <c r="BE81" s="367"/>
      <c r="BF81" s="367"/>
      <c r="BG81" s="367"/>
      <c r="BH81" s="367"/>
      <c r="BI81" s="99"/>
    </row>
    <row r="82" spans="1:86" ht="13.5" hidden="1" customHeight="1" outlineLevel="1" x14ac:dyDescent="0.2">
      <c r="A82" s="69" t="s">
        <v>127</v>
      </c>
      <c r="B82" s="976" t="s">
        <v>373</v>
      </c>
      <c r="C82" s="977"/>
      <c r="D82" s="977"/>
      <c r="E82" s="977"/>
      <c r="F82" s="977"/>
      <c r="G82" s="977"/>
      <c r="H82" s="977"/>
      <c r="I82" s="977"/>
      <c r="J82" s="978"/>
      <c r="K82" s="746"/>
      <c r="L82" s="746"/>
      <c r="M82" s="746"/>
      <c r="N82" s="746"/>
      <c r="O82" s="746"/>
      <c r="P82" s="746"/>
      <c r="Q82" s="746"/>
      <c r="R82" s="979"/>
      <c r="S82" s="370"/>
      <c r="T82" s="367"/>
      <c r="U82" s="367"/>
      <c r="V82" s="367"/>
      <c r="W82" s="367"/>
      <c r="X82" s="367"/>
      <c r="Y82" s="367"/>
      <c r="Z82" s="367"/>
      <c r="AA82" s="367"/>
      <c r="AB82" s="367"/>
      <c r="AC82" s="367"/>
      <c r="AD82" s="367"/>
      <c r="AE82" s="367"/>
      <c r="AF82" s="367"/>
      <c r="AG82" s="367"/>
      <c r="AH82" s="367"/>
      <c r="AI82" s="367"/>
      <c r="AJ82" s="367"/>
      <c r="AK82" s="367"/>
      <c r="AL82" s="367"/>
      <c r="AM82" s="367"/>
      <c r="AN82" s="367"/>
      <c r="AO82" s="367"/>
      <c r="AP82" s="367"/>
      <c r="AQ82" s="367"/>
      <c r="AR82" s="367"/>
      <c r="AS82" s="367"/>
      <c r="AT82" s="367"/>
      <c r="AU82" s="367"/>
      <c r="AV82" s="367"/>
      <c r="AW82" s="367"/>
      <c r="AX82" s="367"/>
      <c r="AY82" s="367"/>
      <c r="AZ82" s="367"/>
      <c r="BA82" s="367"/>
      <c r="BB82" s="367"/>
      <c r="BC82" s="367"/>
      <c r="BD82" s="367"/>
      <c r="BE82" s="367"/>
      <c r="BF82" s="367"/>
      <c r="BG82" s="367"/>
      <c r="BH82" s="367"/>
      <c r="BI82" s="99"/>
    </row>
    <row r="83" spans="1:86" ht="13.5" hidden="1" customHeight="1" outlineLevel="1" x14ac:dyDescent="0.2">
      <c r="A83" s="69" t="s">
        <v>128</v>
      </c>
      <c r="B83" s="976" t="s">
        <v>521</v>
      </c>
      <c r="C83" s="977"/>
      <c r="D83" s="977"/>
      <c r="E83" s="977"/>
      <c r="F83" s="977"/>
      <c r="G83" s="977"/>
      <c r="H83" s="977"/>
      <c r="I83" s="977"/>
      <c r="J83" s="978"/>
      <c r="K83" s="746"/>
      <c r="L83" s="746"/>
      <c r="M83" s="746"/>
      <c r="N83" s="746"/>
      <c r="O83" s="746"/>
      <c r="P83" s="746"/>
      <c r="Q83" s="746"/>
      <c r="R83" s="979"/>
      <c r="S83" s="370"/>
      <c r="T83" s="367"/>
      <c r="U83" s="367"/>
      <c r="V83" s="367"/>
      <c r="W83" s="367"/>
      <c r="X83" s="367"/>
      <c r="Y83" s="367"/>
      <c r="Z83" s="367"/>
      <c r="AA83" s="367"/>
      <c r="AB83" s="367"/>
      <c r="AC83" s="367"/>
      <c r="AD83" s="367"/>
      <c r="AE83" s="367"/>
      <c r="AF83" s="367"/>
      <c r="AG83" s="367"/>
      <c r="AH83" s="367"/>
      <c r="AI83" s="367"/>
      <c r="AJ83" s="367"/>
      <c r="AK83" s="367"/>
      <c r="AL83" s="367"/>
      <c r="AM83" s="367"/>
      <c r="AN83" s="367"/>
      <c r="AO83" s="367"/>
      <c r="AP83" s="367"/>
      <c r="AQ83" s="367"/>
      <c r="AR83" s="367"/>
      <c r="AS83" s="367"/>
      <c r="AT83" s="367"/>
      <c r="AU83" s="367"/>
      <c r="AV83" s="367"/>
      <c r="AW83" s="367"/>
      <c r="AX83" s="367"/>
      <c r="AY83" s="367"/>
      <c r="AZ83" s="367"/>
      <c r="BA83" s="367"/>
      <c r="BB83" s="367"/>
      <c r="BC83" s="367"/>
      <c r="BD83" s="367"/>
      <c r="BE83" s="367"/>
      <c r="BF83" s="367"/>
      <c r="BG83" s="367"/>
      <c r="BH83" s="367"/>
      <c r="BI83" s="99"/>
    </row>
    <row r="84" spans="1:86" ht="13.5" hidden="1" customHeight="1" outlineLevel="1" x14ac:dyDescent="0.2">
      <c r="A84" s="69" t="s">
        <v>129</v>
      </c>
      <c r="B84" s="976" t="s">
        <v>371</v>
      </c>
      <c r="C84" s="977"/>
      <c r="D84" s="977"/>
      <c r="E84" s="977"/>
      <c r="F84" s="977"/>
      <c r="G84" s="977"/>
      <c r="H84" s="977"/>
      <c r="I84" s="977"/>
      <c r="J84" s="978"/>
      <c r="K84" s="746"/>
      <c r="L84" s="746"/>
      <c r="M84" s="746"/>
      <c r="N84" s="746"/>
      <c r="O84" s="746"/>
      <c r="P84" s="746"/>
      <c r="Q84" s="746"/>
      <c r="R84" s="979"/>
      <c r="S84" s="370"/>
      <c r="T84" s="367"/>
      <c r="U84" s="367"/>
      <c r="V84" s="367"/>
      <c r="W84" s="367"/>
      <c r="X84" s="367"/>
      <c r="Y84" s="367"/>
      <c r="Z84" s="367"/>
      <c r="AA84" s="367"/>
      <c r="AB84" s="367"/>
      <c r="AC84" s="367"/>
      <c r="AD84" s="367"/>
      <c r="AE84" s="367"/>
      <c r="AF84" s="367"/>
      <c r="AG84" s="367"/>
      <c r="AH84" s="367"/>
      <c r="AI84" s="367"/>
      <c r="AJ84" s="367"/>
      <c r="AK84" s="367"/>
      <c r="AL84" s="367"/>
      <c r="AM84" s="367"/>
      <c r="AN84" s="367"/>
      <c r="AO84" s="367"/>
      <c r="AP84" s="367"/>
      <c r="AQ84" s="367"/>
      <c r="AR84" s="367"/>
      <c r="AS84" s="367"/>
      <c r="AT84" s="367"/>
      <c r="AU84" s="367"/>
      <c r="AV84" s="367"/>
      <c r="AW84" s="367"/>
      <c r="AX84" s="367"/>
      <c r="AY84" s="367"/>
      <c r="AZ84" s="367"/>
      <c r="BA84" s="367"/>
      <c r="BB84" s="367"/>
      <c r="BC84" s="367"/>
      <c r="BD84" s="367"/>
      <c r="BE84" s="367"/>
      <c r="BF84" s="367"/>
      <c r="BG84" s="367"/>
      <c r="BH84" s="367"/>
      <c r="BI84" s="99"/>
    </row>
    <row r="85" spans="1:86" ht="13.5" hidden="1" customHeight="1" outlineLevel="1" x14ac:dyDescent="0.2">
      <c r="A85" s="69" t="s">
        <v>533</v>
      </c>
      <c r="B85" s="976" t="s">
        <v>535</v>
      </c>
      <c r="C85" s="977"/>
      <c r="D85" s="977"/>
      <c r="E85" s="977"/>
      <c r="F85" s="977"/>
      <c r="G85" s="977"/>
      <c r="H85" s="977"/>
      <c r="I85" s="977"/>
      <c r="J85" s="978"/>
      <c r="K85" s="746"/>
      <c r="L85" s="746"/>
      <c r="M85" s="746"/>
      <c r="N85" s="746"/>
      <c r="O85" s="746"/>
      <c r="P85" s="746"/>
      <c r="Q85" s="746"/>
      <c r="R85" s="979"/>
      <c r="S85" s="370"/>
      <c r="T85" s="367"/>
      <c r="U85" s="367"/>
      <c r="V85" s="367"/>
      <c r="W85" s="367"/>
      <c r="X85" s="367"/>
      <c r="Y85" s="367"/>
      <c r="Z85" s="367"/>
      <c r="AA85" s="367"/>
      <c r="AB85" s="367"/>
      <c r="AC85" s="367"/>
      <c r="AD85" s="367"/>
      <c r="AE85" s="367"/>
      <c r="AF85" s="367"/>
      <c r="AG85" s="367"/>
      <c r="AH85" s="367"/>
      <c r="AI85" s="367"/>
      <c r="AJ85" s="367"/>
      <c r="AK85" s="367"/>
      <c r="AL85" s="367"/>
      <c r="AM85" s="367"/>
      <c r="AN85" s="367"/>
      <c r="AO85" s="367"/>
      <c r="AP85" s="367"/>
      <c r="AQ85" s="367"/>
      <c r="AR85" s="367"/>
      <c r="AS85" s="367"/>
      <c r="AT85" s="367"/>
      <c r="AU85" s="367"/>
      <c r="AV85" s="367"/>
      <c r="AW85" s="367"/>
      <c r="AX85" s="367"/>
      <c r="AY85" s="367"/>
      <c r="AZ85" s="367"/>
      <c r="BA85" s="367"/>
      <c r="BB85" s="367"/>
      <c r="BC85" s="367"/>
      <c r="BD85" s="367"/>
      <c r="BE85" s="367"/>
      <c r="BF85" s="367"/>
      <c r="BG85" s="367"/>
      <c r="BH85" s="367"/>
      <c r="BI85" s="99"/>
    </row>
    <row r="86" spans="1:86" ht="13.5" hidden="1" customHeight="1" outlineLevel="1" x14ac:dyDescent="0.2">
      <c r="A86" s="69" t="s">
        <v>534</v>
      </c>
      <c r="B86" s="980"/>
      <c r="C86" s="981"/>
      <c r="D86" s="981"/>
      <c r="E86" s="981"/>
      <c r="F86" s="981"/>
      <c r="G86" s="981"/>
      <c r="H86" s="981"/>
      <c r="I86" s="981"/>
      <c r="J86" s="982"/>
      <c r="K86" s="651"/>
      <c r="L86" s="651"/>
      <c r="M86" s="651"/>
      <c r="N86" s="651"/>
      <c r="O86" s="651"/>
      <c r="P86" s="651"/>
      <c r="Q86" s="651"/>
      <c r="R86" s="973"/>
      <c r="S86" s="372"/>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7"/>
      <c r="AQ86" s="367"/>
      <c r="AR86" s="367"/>
      <c r="AS86" s="367"/>
      <c r="AT86" s="367"/>
      <c r="AU86" s="367"/>
      <c r="AV86" s="367"/>
      <c r="AW86" s="367"/>
      <c r="AX86" s="367"/>
      <c r="AY86" s="367"/>
      <c r="AZ86" s="367"/>
      <c r="BA86" s="367"/>
      <c r="BB86" s="367"/>
      <c r="BC86" s="367"/>
      <c r="BD86" s="367"/>
      <c r="BE86" s="367"/>
      <c r="BF86" s="367"/>
      <c r="BG86" s="367"/>
      <c r="BH86" s="367"/>
      <c r="BI86" s="99"/>
    </row>
    <row r="87" spans="1:86" ht="13.5" hidden="1" customHeight="1" outlineLevel="1" x14ac:dyDescent="0.2">
      <c r="A87" s="380" t="s">
        <v>414</v>
      </c>
      <c r="B87" s="373"/>
      <c r="C87" s="373"/>
      <c r="D87" s="373"/>
      <c r="E87" s="373"/>
      <c r="F87" s="373"/>
      <c r="G87" s="373"/>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3"/>
      <c r="AL87" s="373"/>
      <c r="AM87" s="373"/>
      <c r="AN87" s="373"/>
      <c r="AO87" s="373"/>
      <c r="AP87" s="373"/>
      <c r="AQ87" s="373"/>
      <c r="AR87" s="373"/>
      <c r="AS87" s="373"/>
      <c r="AT87" s="373"/>
      <c r="AU87" s="373"/>
      <c r="AV87" s="373"/>
      <c r="AW87" s="373"/>
      <c r="AX87" s="373"/>
      <c r="AY87" s="373"/>
      <c r="AZ87" s="373"/>
      <c r="BA87" s="373"/>
      <c r="BB87" s="373"/>
      <c r="BC87" s="373"/>
      <c r="BD87" s="373"/>
      <c r="BE87" s="373"/>
      <c r="BF87" s="373"/>
      <c r="BG87" s="373"/>
      <c r="BH87" s="373"/>
      <c r="BI87" s="231"/>
    </row>
    <row r="88" spans="1:86" ht="13.5" hidden="1" customHeight="1" outlineLevel="1" x14ac:dyDescent="0.2">
      <c r="A88" s="380" t="s">
        <v>100</v>
      </c>
      <c r="B88" s="380" t="s">
        <v>103</v>
      </c>
      <c r="C88" s="373"/>
      <c r="D88" s="373"/>
      <c r="E88" s="373"/>
      <c r="F88" s="373"/>
      <c r="G88" s="381"/>
      <c r="H88" s="230" t="s">
        <v>232</v>
      </c>
      <c r="I88" s="374"/>
      <c r="J88" s="374"/>
      <c r="K88" s="374"/>
      <c r="L88" s="374"/>
      <c r="M88" s="374"/>
      <c r="N88" s="374"/>
      <c r="O88" s="374"/>
      <c r="P88" s="375"/>
      <c r="Q88" s="373"/>
      <c r="R88" s="373"/>
      <c r="S88" s="373"/>
      <c r="T88" s="373"/>
      <c r="U88" s="373"/>
      <c r="V88" s="373"/>
      <c r="W88" s="373"/>
      <c r="X88" s="373"/>
      <c r="Y88" s="373"/>
      <c r="Z88" s="373"/>
      <c r="AA88" s="373"/>
      <c r="AB88" s="373"/>
      <c r="AC88" s="373"/>
      <c r="AD88" s="373"/>
      <c r="AE88" s="373"/>
      <c r="AF88" s="373"/>
      <c r="AG88" s="373"/>
      <c r="AH88" s="373"/>
      <c r="AI88" s="373"/>
      <c r="AJ88" s="373"/>
      <c r="AK88" s="373"/>
      <c r="AL88" s="373"/>
      <c r="AM88" s="373"/>
      <c r="AN88" s="373"/>
      <c r="AO88" s="373"/>
      <c r="AP88" s="373"/>
      <c r="AQ88" s="373"/>
      <c r="AR88" s="373"/>
      <c r="AS88" s="373"/>
      <c r="AT88" s="373"/>
      <c r="AU88" s="373"/>
      <c r="AV88" s="373"/>
      <c r="AW88" s="373"/>
      <c r="AX88" s="373"/>
      <c r="AY88" s="373"/>
      <c r="AZ88" s="373"/>
      <c r="BA88" s="373"/>
      <c r="BB88" s="373"/>
      <c r="BC88" s="373"/>
      <c r="BD88" s="373"/>
      <c r="BE88" s="373"/>
      <c r="BF88" s="373"/>
      <c r="BG88" s="373"/>
      <c r="BH88" s="373"/>
      <c r="BI88" s="231"/>
    </row>
    <row r="89" spans="1:86" ht="13.5" hidden="1" customHeight="1" outlineLevel="1" x14ac:dyDescent="0.2">
      <c r="A89" s="70" t="s">
        <v>101</v>
      </c>
      <c r="B89" s="636"/>
      <c r="C89" s="637"/>
      <c r="D89" s="637"/>
      <c r="E89" s="637"/>
      <c r="F89" s="637"/>
      <c r="G89" s="637"/>
      <c r="H89" s="975"/>
      <c r="I89" s="854"/>
      <c r="J89" s="854"/>
      <c r="K89" s="854"/>
      <c r="L89" s="854"/>
      <c r="M89" s="854"/>
      <c r="N89" s="854"/>
      <c r="O89" s="854"/>
      <c r="P89" s="855"/>
      <c r="Q89" s="367"/>
      <c r="R89" s="367"/>
      <c r="S89" s="367"/>
      <c r="T89" s="367"/>
      <c r="U89" s="367"/>
      <c r="V89" s="367"/>
      <c r="W89" s="367"/>
      <c r="X89" s="367"/>
      <c r="Y89" s="367"/>
      <c r="Z89" s="367"/>
      <c r="AA89" s="367"/>
      <c r="AB89" s="367"/>
      <c r="AC89" s="367"/>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813"/>
      <c r="C90" s="746"/>
      <c r="D90" s="746"/>
      <c r="E90" s="746"/>
      <c r="F90" s="746"/>
      <c r="G90" s="746"/>
      <c r="H90" s="859"/>
      <c r="I90" s="639"/>
      <c r="J90" s="639"/>
      <c r="K90" s="639"/>
      <c r="L90" s="639"/>
      <c r="M90" s="639"/>
      <c r="N90" s="639"/>
      <c r="O90" s="639"/>
      <c r="P90" s="843"/>
      <c r="Q90" s="367"/>
      <c r="R90" s="367"/>
      <c r="S90" s="367"/>
      <c r="T90" s="367"/>
      <c r="U90" s="367"/>
      <c r="V90" s="367"/>
      <c r="W90" s="367"/>
      <c r="X90" s="367"/>
      <c r="Y90" s="367"/>
      <c r="Z90" s="367"/>
      <c r="AA90" s="367"/>
      <c r="AB90" s="367"/>
      <c r="AC90" s="367"/>
      <c r="AD90" s="367"/>
      <c r="AE90" s="97"/>
      <c r="AF90" s="367"/>
      <c r="AG90" s="367"/>
      <c r="AH90" s="367"/>
      <c r="AI90" s="98"/>
      <c r="AJ90" s="98"/>
      <c r="AK90" s="367"/>
      <c r="AL90" s="367"/>
      <c r="AM90" s="367"/>
      <c r="AN90" s="367"/>
      <c r="AO90" s="367"/>
      <c r="AP90" s="367"/>
      <c r="AQ90" s="367"/>
      <c r="AR90" s="367"/>
      <c r="AS90" s="367"/>
      <c r="AT90" s="367"/>
      <c r="AU90" s="367"/>
      <c r="AV90" s="367"/>
      <c r="AW90" s="367"/>
      <c r="AX90" s="367"/>
      <c r="AY90" s="367"/>
      <c r="AZ90" s="367"/>
      <c r="BA90" s="367"/>
      <c r="BB90" s="367"/>
      <c r="BC90" s="367"/>
      <c r="BD90" s="367"/>
      <c r="BE90" s="367"/>
      <c r="BF90" s="367"/>
      <c r="BG90" s="367"/>
      <c r="BH90" s="367"/>
      <c r="BI90" s="99"/>
    </row>
    <row r="91" spans="1:86" ht="13.5" hidden="1" customHeight="1" outlineLevel="1" x14ac:dyDescent="0.2">
      <c r="A91" s="69" t="s">
        <v>125</v>
      </c>
      <c r="B91" s="813"/>
      <c r="C91" s="746"/>
      <c r="D91" s="746"/>
      <c r="E91" s="746"/>
      <c r="F91" s="746"/>
      <c r="G91" s="746"/>
      <c r="H91" s="842"/>
      <c r="I91" s="639"/>
      <c r="J91" s="639"/>
      <c r="K91" s="639"/>
      <c r="L91" s="639"/>
      <c r="M91" s="639"/>
      <c r="N91" s="639"/>
      <c r="O91" s="639"/>
      <c r="P91" s="843"/>
      <c r="Q91" s="367"/>
      <c r="R91" s="367"/>
      <c r="S91" s="367"/>
      <c r="T91" s="367"/>
      <c r="U91" s="367"/>
      <c r="V91" s="367"/>
      <c r="W91" s="367"/>
      <c r="X91" s="367"/>
      <c r="Y91" s="367"/>
      <c r="Z91" s="367"/>
      <c r="AA91" s="367"/>
      <c r="AB91" s="367"/>
      <c r="AC91" s="367"/>
      <c r="AD91" s="367"/>
      <c r="AE91" s="97"/>
      <c r="AF91" s="367"/>
      <c r="AG91" s="367"/>
      <c r="AH91" s="367"/>
      <c r="AI91" s="98"/>
      <c r="AJ91" s="98"/>
      <c r="AK91" s="367"/>
      <c r="AL91" s="367"/>
      <c r="AM91" s="367"/>
      <c r="AN91" s="367"/>
      <c r="AO91" s="367"/>
      <c r="AP91" s="367"/>
      <c r="AQ91" s="367"/>
      <c r="AR91" s="367"/>
      <c r="AS91" s="367"/>
      <c r="AT91" s="367"/>
      <c r="AU91" s="367"/>
      <c r="AV91" s="367"/>
      <c r="AW91" s="367"/>
      <c r="AX91" s="367"/>
      <c r="AY91" s="367"/>
      <c r="AZ91" s="367"/>
      <c r="BA91" s="367"/>
      <c r="BB91" s="367"/>
      <c r="BC91" s="367"/>
      <c r="BD91" s="367"/>
      <c r="BE91" s="367"/>
      <c r="BF91" s="367"/>
      <c r="BG91" s="367"/>
      <c r="BH91" s="367"/>
      <c r="BI91" s="99"/>
    </row>
    <row r="92" spans="1:86" ht="13.5" hidden="1" customHeight="1" outlineLevel="1" x14ac:dyDescent="0.2">
      <c r="A92" s="69" t="s">
        <v>126</v>
      </c>
      <c r="B92" s="813"/>
      <c r="C92" s="746"/>
      <c r="D92" s="746"/>
      <c r="E92" s="746"/>
      <c r="F92" s="746"/>
      <c r="G92" s="746"/>
      <c r="H92" s="842"/>
      <c r="I92" s="639"/>
      <c r="J92" s="639"/>
      <c r="K92" s="639"/>
      <c r="L92" s="639"/>
      <c r="M92" s="639"/>
      <c r="N92" s="639"/>
      <c r="O92" s="639"/>
      <c r="P92" s="843"/>
      <c r="Q92" s="367"/>
      <c r="R92" s="367"/>
      <c r="S92" s="367"/>
      <c r="T92" s="367"/>
      <c r="U92" s="367"/>
      <c r="V92" s="367"/>
      <c r="W92" s="367"/>
      <c r="X92" s="367"/>
      <c r="Y92" s="367"/>
      <c r="Z92" s="367"/>
      <c r="AA92" s="367"/>
      <c r="AB92" s="367"/>
      <c r="AC92" s="367"/>
      <c r="AD92" s="367"/>
      <c r="AE92" s="97"/>
      <c r="AF92" s="367"/>
      <c r="AG92" s="367"/>
      <c r="AH92" s="367"/>
      <c r="AI92" s="98"/>
      <c r="AJ92" s="98"/>
      <c r="AK92" s="367"/>
      <c r="AL92" s="367"/>
      <c r="AM92" s="367"/>
      <c r="AN92" s="367"/>
      <c r="AO92" s="367"/>
      <c r="AP92" s="367"/>
      <c r="AQ92" s="367"/>
      <c r="AR92" s="367"/>
      <c r="AS92" s="367"/>
      <c r="AT92" s="367"/>
      <c r="AU92" s="367"/>
      <c r="AV92" s="367"/>
      <c r="AW92" s="367"/>
      <c r="AX92" s="367"/>
      <c r="AY92" s="367"/>
      <c r="AZ92" s="367"/>
      <c r="BA92" s="367"/>
      <c r="BB92" s="367"/>
      <c r="BC92" s="367"/>
      <c r="BD92" s="367"/>
      <c r="BE92" s="367"/>
      <c r="BF92" s="367"/>
      <c r="BG92" s="367"/>
      <c r="BH92" s="367"/>
      <c r="BI92" s="99"/>
    </row>
    <row r="93" spans="1:86" ht="13.5" hidden="1" customHeight="1" outlineLevel="1" x14ac:dyDescent="0.2">
      <c r="A93" s="69" t="s">
        <v>127</v>
      </c>
      <c r="B93" s="650"/>
      <c r="C93" s="651"/>
      <c r="D93" s="651"/>
      <c r="E93" s="651"/>
      <c r="F93" s="651"/>
      <c r="G93" s="973"/>
      <c r="H93" s="847"/>
      <c r="I93" s="848"/>
      <c r="J93" s="848"/>
      <c r="K93" s="848"/>
      <c r="L93" s="848"/>
      <c r="M93" s="848"/>
      <c r="N93" s="848"/>
      <c r="O93" s="848"/>
      <c r="P93" s="849"/>
      <c r="Q93" s="368"/>
      <c r="R93" s="368"/>
      <c r="S93" s="368"/>
      <c r="T93" s="368"/>
      <c r="U93" s="368"/>
      <c r="V93" s="368"/>
      <c r="W93" s="368"/>
      <c r="X93" s="368"/>
      <c r="Y93" s="368"/>
      <c r="Z93" s="368"/>
      <c r="AA93" s="368"/>
      <c r="AB93" s="368"/>
      <c r="AC93" s="368"/>
      <c r="AD93" s="368"/>
      <c r="AE93" s="165"/>
      <c r="AF93" s="368"/>
      <c r="AG93" s="368"/>
      <c r="AH93" s="368"/>
      <c r="AI93" s="180"/>
      <c r="AJ93" s="180"/>
      <c r="AK93" s="367"/>
      <c r="AL93" s="367"/>
      <c r="AM93" s="367"/>
      <c r="AN93" s="367"/>
      <c r="AO93" s="367"/>
      <c r="AP93" s="367"/>
      <c r="AQ93" s="367"/>
      <c r="AR93" s="367"/>
      <c r="AS93" s="367"/>
      <c r="AT93" s="367"/>
      <c r="AU93" s="367"/>
      <c r="AV93" s="367"/>
      <c r="AW93" s="367"/>
      <c r="AX93" s="367"/>
      <c r="AY93" s="367"/>
      <c r="AZ93" s="367"/>
      <c r="BA93" s="367"/>
      <c r="BB93" s="367"/>
      <c r="BC93" s="367"/>
      <c r="BD93" s="367"/>
      <c r="BE93" s="367"/>
      <c r="BF93" s="367"/>
      <c r="BG93" s="367"/>
      <c r="BH93" s="367"/>
      <c r="BI93" s="99"/>
    </row>
    <row r="94" spans="1:86" s="24" customFormat="1" ht="13.5" hidden="1" customHeight="1" outlineLevel="1" x14ac:dyDescent="0.2">
      <c r="A94" s="302" t="s">
        <v>566</v>
      </c>
      <c r="B94" s="410"/>
      <c r="C94" s="410"/>
      <c r="D94" s="410"/>
      <c r="E94" s="410"/>
      <c r="F94" s="410"/>
      <c r="G94" s="410"/>
      <c r="H94" s="410"/>
      <c r="I94" s="410"/>
      <c r="J94" s="410"/>
      <c r="K94" s="410"/>
      <c r="L94" s="410"/>
      <c r="M94" s="410"/>
      <c r="N94" s="410"/>
      <c r="O94" s="410"/>
      <c r="P94" s="410"/>
      <c r="Q94" s="410"/>
      <c r="R94" s="410"/>
      <c r="S94" s="410"/>
      <c r="T94" s="410"/>
      <c r="U94" s="410"/>
      <c r="V94" s="410"/>
      <c r="W94" s="410"/>
      <c r="X94" s="410"/>
      <c r="Y94" s="410"/>
      <c r="Z94" s="410"/>
      <c r="AA94" s="410"/>
      <c r="AB94" s="410"/>
      <c r="AC94" s="410"/>
      <c r="AD94" s="410"/>
      <c r="AE94" s="410"/>
      <c r="AF94" s="410"/>
      <c r="AG94" s="410"/>
      <c r="AH94" s="410"/>
      <c r="AI94" s="410"/>
      <c r="AJ94" s="410"/>
      <c r="AK94" s="410"/>
      <c r="AL94" s="410"/>
      <c r="AM94" s="410"/>
      <c r="AN94" s="410"/>
      <c r="AO94" s="410"/>
      <c r="AP94" s="410"/>
      <c r="AQ94" s="410"/>
      <c r="AR94" s="410"/>
      <c r="AS94" s="410"/>
      <c r="AT94" s="410"/>
      <c r="AU94" s="410"/>
      <c r="AV94" s="410"/>
      <c r="AW94" s="410"/>
      <c r="AX94" s="410"/>
      <c r="AY94" s="410"/>
      <c r="AZ94" s="410"/>
      <c r="BA94" s="410"/>
      <c r="BB94" s="410"/>
      <c r="BC94" s="410"/>
      <c r="BD94" s="410"/>
      <c r="BE94" s="410"/>
      <c r="BF94" s="410"/>
      <c r="BG94" s="410"/>
      <c r="BH94" s="410"/>
      <c r="BI94" s="289"/>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2" t="s">
        <v>100</v>
      </c>
      <c r="B95" s="931" t="s">
        <v>426</v>
      </c>
      <c r="C95" s="932"/>
      <c r="D95" s="932"/>
      <c r="E95" s="932"/>
      <c r="F95" s="932"/>
      <c r="G95" s="932"/>
      <c r="H95" s="932"/>
      <c r="I95" s="932"/>
      <c r="J95" s="933"/>
      <c r="K95" s="934" t="s">
        <v>385</v>
      </c>
      <c r="L95" s="920"/>
      <c r="M95" s="920"/>
      <c r="N95" s="920"/>
      <c r="O95" s="920"/>
      <c r="P95" s="920"/>
      <c r="Q95" s="920"/>
      <c r="R95" s="920"/>
      <c r="S95" s="920"/>
      <c r="T95" s="920"/>
      <c r="U95" s="920"/>
      <c r="V95" s="920"/>
      <c r="W95" s="920"/>
      <c r="X95" s="920"/>
      <c r="Y95" s="920"/>
      <c r="Z95" s="935"/>
      <c r="AA95" s="918" t="s">
        <v>567</v>
      </c>
      <c r="AB95" s="919"/>
      <c r="AC95" s="919"/>
      <c r="AD95" s="919"/>
      <c r="AE95" s="919"/>
      <c r="AF95" s="919"/>
      <c r="AG95" s="920"/>
      <c r="AH95" s="920"/>
      <c r="AI95" s="920"/>
      <c r="AJ95" s="920"/>
      <c r="AK95" s="920"/>
      <c r="AL95" s="920"/>
      <c r="AM95" s="920"/>
      <c r="AN95" s="920"/>
      <c r="AO95" s="920"/>
      <c r="AP95" s="920"/>
      <c r="AQ95" s="920"/>
      <c r="AR95" s="920"/>
      <c r="AS95" s="920"/>
      <c r="AT95" s="920"/>
      <c r="AU95" s="920"/>
      <c r="AV95" s="920"/>
      <c r="AW95" s="920"/>
      <c r="AX95" s="920"/>
      <c r="AY95" s="920"/>
      <c r="AZ95" s="920"/>
      <c r="BA95" s="920"/>
      <c r="BB95" s="920"/>
      <c r="BC95" s="920"/>
      <c r="BD95" s="920"/>
      <c r="BE95" s="920"/>
      <c r="BF95" s="920"/>
      <c r="BG95" s="920"/>
      <c r="BH95" s="920"/>
      <c r="BI95" s="921"/>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7" t="s">
        <v>101</v>
      </c>
      <c r="B96" s="1031"/>
      <c r="C96" s="1032"/>
      <c r="D96" s="1032"/>
      <c r="E96" s="1032"/>
      <c r="F96" s="1032"/>
      <c r="G96" s="1032"/>
      <c r="H96" s="1032"/>
      <c r="I96" s="1032"/>
      <c r="J96" s="1032"/>
      <c r="K96" s="420" t="str">
        <f>IF(B96="","",VLOOKUP(B96,[1]ボタン定義!$B:$G,4,FALSE))</f>
        <v/>
      </c>
      <c r="L96" s="421"/>
      <c r="M96" s="421"/>
      <c r="N96" s="421"/>
      <c r="O96" s="421"/>
      <c r="P96" s="421"/>
      <c r="Q96" s="421"/>
      <c r="R96" s="421"/>
      <c r="S96" s="421"/>
      <c r="T96" s="421"/>
      <c r="U96" s="421"/>
      <c r="V96" s="421"/>
      <c r="W96" s="421"/>
      <c r="X96" s="421"/>
      <c r="Y96" s="421"/>
      <c r="Z96" s="422"/>
      <c r="AA96" s="878"/>
      <c r="AB96" s="878"/>
      <c r="AC96" s="878"/>
      <c r="AD96" s="878"/>
      <c r="AE96" s="878"/>
      <c r="AF96" s="878"/>
      <c r="AG96" s="423" t="str">
        <f>IF(ISERROR(VLOOKUP($AA96,[1]項目定義!$B:$X,8,FALSE)),"",VLOOKUP($AA96,[1]項目定義!$B:$X,8,FALSE))</f>
        <v/>
      </c>
      <c r="AH96" s="424"/>
      <c r="AI96" s="424"/>
      <c r="AJ96" s="424"/>
      <c r="AK96" s="424"/>
      <c r="AL96" s="424"/>
      <c r="AM96" s="425"/>
      <c r="AN96" s="425"/>
      <c r="AO96" s="425"/>
      <c r="AP96" s="425"/>
      <c r="AQ96" s="425"/>
      <c r="AR96" s="425"/>
      <c r="AS96" s="425"/>
      <c r="AT96" s="425"/>
      <c r="AU96" s="425"/>
      <c r="AV96" s="425"/>
      <c r="AW96" s="425"/>
      <c r="AX96" s="425"/>
      <c r="AY96" s="425"/>
      <c r="AZ96" s="425"/>
      <c r="BA96" s="425"/>
      <c r="BB96" s="425"/>
      <c r="BC96" s="425"/>
      <c r="BD96" s="425"/>
      <c r="BE96" s="425"/>
      <c r="BF96" s="425"/>
      <c r="BG96" s="425"/>
      <c r="BH96" s="425"/>
      <c r="BI96" s="426"/>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7" t="s">
        <v>569</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9"/>
      <c r="AA97" s="429"/>
      <c r="AB97" s="429"/>
      <c r="AC97" s="429"/>
      <c r="AD97" s="429"/>
      <c r="AE97" s="429"/>
      <c r="AF97" s="429"/>
      <c r="AG97" s="429"/>
      <c r="AH97" s="429"/>
      <c r="AI97" s="429"/>
      <c r="AJ97" s="429"/>
      <c r="AK97" s="429"/>
      <c r="AL97" s="429"/>
      <c r="AM97" s="429"/>
      <c r="AN97" s="429"/>
      <c r="AO97" s="429"/>
      <c r="AP97" s="429"/>
      <c r="AQ97" s="429"/>
      <c r="AR97" s="429"/>
      <c r="AS97" s="429"/>
      <c r="AT97" s="429"/>
      <c r="AU97" s="429"/>
      <c r="AV97" s="429"/>
      <c r="AW97" s="429"/>
      <c r="AX97" s="429"/>
      <c r="AY97" s="429"/>
      <c r="AZ97" s="429"/>
      <c r="BA97" s="429"/>
      <c r="BB97" s="429"/>
      <c r="BC97" s="429"/>
      <c r="BD97" s="429"/>
      <c r="BE97" s="429"/>
      <c r="BF97" s="429"/>
      <c r="BG97" s="429"/>
      <c r="BH97" s="429"/>
      <c r="BI97" s="430"/>
      <c r="BK97" s="764"/>
      <c r="BL97" s="764"/>
      <c r="BM97" s="764"/>
      <c r="BN97" s="764"/>
      <c r="BO97" s="764"/>
      <c r="BP97" s="764"/>
      <c r="BQ97" s="764"/>
      <c r="BR97" s="764"/>
      <c r="BS97" s="764"/>
      <c r="BT97" s="764"/>
      <c r="BU97" s="764"/>
      <c r="BV97" s="764"/>
      <c r="BW97" s="764"/>
      <c r="BX97" s="764"/>
      <c r="BY97" s="764"/>
      <c r="BZ97" s="764"/>
      <c r="CA97" s="764"/>
      <c r="CB97" s="764"/>
      <c r="CC97" s="764"/>
      <c r="CD97" s="764"/>
      <c r="CE97" s="764"/>
      <c r="CF97" s="764"/>
      <c r="CG97" s="764"/>
      <c r="CH97" s="764"/>
    </row>
    <row r="98" spans="1:86" s="24" customFormat="1" ht="13.5" hidden="1" customHeight="1" outlineLevel="1" x14ac:dyDescent="0.2">
      <c r="A98" s="427" t="s">
        <v>144</v>
      </c>
      <c r="B98" s="428"/>
      <c r="C98" s="428"/>
      <c r="D98" s="428"/>
      <c r="E98" s="428"/>
      <c r="F98" s="428"/>
      <c r="G98" s="431"/>
      <c r="H98" s="703"/>
      <c r="I98" s="704"/>
      <c r="J98" s="704"/>
      <c r="K98" s="704"/>
      <c r="L98" s="704"/>
      <c r="M98" s="704"/>
      <c r="N98" s="704"/>
      <c r="O98" s="704"/>
      <c r="P98" s="704"/>
      <c r="Q98" s="704"/>
      <c r="R98" s="704"/>
      <c r="S98" s="704"/>
      <c r="T98" s="704"/>
      <c r="U98" s="704"/>
      <c r="V98" s="704"/>
      <c r="W98" s="704"/>
      <c r="X98" s="704"/>
      <c r="Y98" s="704"/>
      <c r="Z98" s="432"/>
      <c r="AA98" s="433"/>
      <c r="AB98" s="433"/>
      <c r="AC98" s="433"/>
      <c r="AD98" s="434"/>
      <c r="AE98" s="434"/>
      <c r="AF98" s="434"/>
      <c r="AG98" s="434"/>
      <c r="AH98" s="434"/>
      <c r="AI98" s="434"/>
      <c r="AJ98" s="434"/>
      <c r="AK98" s="434"/>
      <c r="AL98" s="434"/>
      <c r="AM98" s="434"/>
      <c r="AN98" s="434"/>
      <c r="AO98" s="434"/>
      <c r="AP98" s="434"/>
      <c r="AQ98" s="434"/>
      <c r="AR98" s="433"/>
      <c r="AS98" s="433"/>
      <c r="AT98" s="433"/>
      <c r="AU98" s="433"/>
      <c r="AV98" s="434"/>
      <c r="AW98" s="434"/>
      <c r="AX98" s="434"/>
      <c r="AY98" s="434"/>
      <c r="AZ98" s="434"/>
      <c r="BA98" s="434"/>
      <c r="BB98" s="434"/>
      <c r="BC98" s="434"/>
      <c r="BD98" s="434"/>
      <c r="BE98" s="434"/>
      <c r="BF98" s="434"/>
      <c r="BG98" s="434"/>
      <c r="BH98" s="434"/>
      <c r="BI98" s="435"/>
      <c r="BK98" s="764"/>
      <c r="BL98" s="764"/>
      <c r="BM98" s="764"/>
      <c r="BN98" s="764"/>
      <c r="BO98" s="764"/>
      <c r="BP98" s="764"/>
      <c r="BQ98" s="764"/>
      <c r="BR98" s="764"/>
      <c r="BS98" s="764"/>
      <c r="BT98" s="764"/>
      <c r="BU98" s="764"/>
      <c r="BV98" s="764"/>
      <c r="BW98" s="764"/>
      <c r="BX98" s="764"/>
      <c r="BY98" s="764"/>
      <c r="BZ98" s="764"/>
      <c r="CA98" s="764"/>
      <c r="CB98" s="764"/>
      <c r="CC98" s="764"/>
      <c r="CD98" s="764"/>
      <c r="CE98" s="764"/>
      <c r="CF98" s="764"/>
      <c r="CG98" s="764"/>
      <c r="CH98" s="764"/>
    </row>
    <row r="99" spans="1:86" s="24" customFormat="1" ht="13.5" hidden="1" customHeight="1" outlineLevel="1" x14ac:dyDescent="0.2">
      <c r="A99" s="427" t="s">
        <v>570</v>
      </c>
      <c r="B99" s="428"/>
      <c r="C99" s="428"/>
      <c r="D99" s="428"/>
      <c r="E99" s="428"/>
      <c r="F99" s="428"/>
      <c r="G99" s="428"/>
      <c r="H99" s="428"/>
      <c r="I99" s="428"/>
      <c r="J99" s="428"/>
      <c r="K99" s="428"/>
      <c r="L99" s="428"/>
      <c r="M99" s="428"/>
      <c r="N99" s="428"/>
      <c r="O99" s="428"/>
      <c r="P99" s="428"/>
      <c r="Q99" s="428"/>
      <c r="R99" s="428"/>
      <c r="S99" s="428"/>
      <c r="T99" s="428"/>
      <c r="U99" s="428"/>
      <c r="V99" s="428"/>
      <c r="W99" s="428"/>
      <c r="X99" s="428"/>
      <c r="Y99" s="428"/>
      <c r="Z99" s="428"/>
      <c r="AA99" s="428"/>
      <c r="AB99" s="428"/>
      <c r="AC99" s="428"/>
      <c r="AD99" s="428"/>
      <c r="AE99" s="428"/>
      <c r="AF99" s="428"/>
      <c r="AG99" s="428"/>
      <c r="AH99" s="428"/>
      <c r="AI99" s="428"/>
      <c r="AJ99" s="428"/>
      <c r="AK99" s="428"/>
      <c r="AL99" s="428"/>
      <c r="AM99" s="428"/>
      <c r="AN99" s="428"/>
      <c r="AO99" s="428"/>
      <c r="AP99" s="428"/>
      <c r="AQ99" s="428"/>
      <c r="AR99" s="428"/>
      <c r="AS99" s="428"/>
      <c r="AT99" s="428"/>
      <c r="AU99" s="428"/>
      <c r="AV99" s="428"/>
      <c r="AW99" s="428"/>
      <c r="AX99" s="428"/>
      <c r="AY99" s="428"/>
      <c r="AZ99" s="428"/>
      <c r="BA99" s="428"/>
      <c r="BB99" s="428"/>
      <c r="BC99" s="428"/>
      <c r="BD99" s="428"/>
      <c r="BE99" s="428"/>
      <c r="BF99" s="428"/>
      <c r="BG99" s="428"/>
      <c r="BH99" s="428"/>
      <c r="BI99" s="436"/>
      <c r="BK99" s="764"/>
      <c r="BL99" s="764"/>
      <c r="BM99" s="764"/>
      <c r="BN99" s="764"/>
      <c r="BO99" s="764"/>
      <c r="BP99" s="764"/>
      <c r="BQ99" s="764"/>
      <c r="BR99" s="764"/>
      <c r="BS99" s="764"/>
      <c r="BT99" s="764"/>
      <c r="BU99" s="764"/>
      <c r="BV99" s="764"/>
      <c r="BW99" s="764"/>
      <c r="BX99" s="764"/>
      <c r="BY99" s="764"/>
      <c r="BZ99" s="764"/>
      <c r="CA99" s="764"/>
      <c r="CB99" s="764"/>
      <c r="CC99" s="764"/>
      <c r="CD99" s="764"/>
      <c r="CE99" s="764"/>
      <c r="CF99" s="764"/>
      <c r="CG99" s="764"/>
      <c r="CH99" s="764"/>
    </row>
    <row r="100" spans="1:86" ht="13.5" hidden="1" customHeight="1" outlineLevel="1" x14ac:dyDescent="0.2">
      <c r="A100" s="427" t="s">
        <v>100</v>
      </c>
      <c r="B100" s="427" t="s">
        <v>103</v>
      </c>
      <c r="C100" s="428"/>
      <c r="D100" s="428"/>
      <c r="E100" s="428"/>
      <c r="F100" s="428"/>
      <c r="G100" s="431"/>
      <c r="H100" s="437" t="s">
        <v>104</v>
      </c>
      <c r="I100" s="429"/>
      <c r="J100" s="429"/>
      <c r="K100" s="429"/>
      <c r="L100" s="429"/>
      <c r="M100" s="438"/>
      <c r="N100" s="1033" t="s">
        <v>571</v>
      </c>
      <c r="O100" s="1033"/>
      <c r="P100" s="1033"/>
      <c r="Q100" s="1034"/>
      <c r="R100" s="1035" t="s">
        <v>34</v>
      </c>
      <c r="S100" s="1036"/>
      <c r="T100" s="1037" t="s">
        <v>107</v>
      </c>
      <c r="U100" s="1034"/>
      <c r="V100" s="1037" t="s">
        <v>137</v>
      </c>
      <c r="W100" s="1033"/>
      <c r="X100" s="1034"/>
      <c r="Y100" s="1037" t="s">
        <v>222</v>
      </c>
      <c r="Z100" s="1033"/>
      <c r="AA100" s="1034"/>
      <c r="AB100" s="1037" t="s">
        <v>572</v>
      </c>
      <c r="AC100" s="1033"/>
      <c r="AD100" s="1034"/>
      <c r="AE100" s="1038" t="s">
        <v>573</v>
      </c>
      <c r="AF100" s="1039"/>
      <c r="AG100" s="1040"/>
      <c r="AH100" s="1038" t="s">
        <v>574</v>
      </c>
      <c r="AI100" s="1039"/>
      <c r="AJ100" s="1040"/>
      <c r="AK100" s="1041" t="s">
        <v>575</v>
      </c>
      <c r="AL100" s="1042"/>
      <c r="AM100" s="1042"/>
      <c r="AN100" s="1043"/>
      <c r="AO100" s="1044" t="s">
        <v>576</v>
      </c>
      <c r="AP100" s="1044"/>
      <c r="AQ100" s="1044"/>
      <c r="AR100" s="1044"/>
      <c r="AS100" s="428" t="s">
        <v>227</v>
      </c>
      <c r="AT100" s="428"/>
      <c r="AU100" s="428"/>
      <c r="AV100" s="428"/>
      <c r="AW100" s="428"/>
      <c r="AX100" s="428"/>
      <c r="AY100" s="428"/>
      <c r="AZ100" s="428"/>
      <c r="BA100" s="428"/>
      <c r="BB100" s="428"/>
      <c r="BC100" s="428"/>
      <c r="BD100" s="428"/>
      <c r="BE100" s="428"/>
      <c r="BF100" s="428"/>
      <c r="BG100" s="428"/>
      <c r="BH100" s="428"/>
      <c r="BI100" s="436"/>
      <c r="BK100" s="764"/>
      <c r="BL100" s="764"/>
      <c r="BM100" s="764"/>
      <c r="BN100" s="764"/>
      <c r="BO100" s="764"/>
      <c r="BP100" s="764"/>
      <c r="BQ100" s="764"/>
      <c r="BR100" s="764"/>
      <c r="BS100" s="764"/>
      <c r="BT100" s="764"/>
      <c r="BU100" s="764"/>
      <c r="BV100" s="764"/>
      <c r="BW100" s="764"/>
      <c r="BX100" s="764"/>
      <c r="BY100" s="764"/>
      <c r="BZ100" s="764"/>
      <c r="CA100" s="764"/>
      <c r="CB100" s="764"/>
      <c r="CC100" s="764"/>
      <c r="CD100" s="764"/>
      <c r="CE100" s="764"/>
      <c r="CF100" s="764"/>
      <c r="CG100" s="764"/>
      <c r="CH100" s="764"/>
    </row>
    <row r="101" spans="1:86" ht="13.5" hidden="1" customHeight="1" outlineLevel="1" x14ac:dyDescent="0.2">
      <c r="A101" s="113" t="s">
        <v>577</v>
      </c>
      <c r="B101" s="636"/>
      <c r="C101" s="637"/>
      <c r="D101" s="637"/>
      <c r="E101" s="637"/>
      <c r="F101" s="637"/>
      <c r="G101" s="637"/>
      <c r="H101" s="794" t="str">
        <f>IF(ISERROR(VLOOKUP($B101,[1]項目定義!$B:$X,8,FALSE)),"",VLOOKUP($B101,[1]項目定義!$B:$X,8,FALSE))</f>
        <v/>
      </c>
      <c r="I101" s="795"/>
      <c r="J101" s="795"/>
      <c r="K101" s="795"/>
      <c r="L101" s="795"/>
      <c r="M101" s="796"/>
      <c r="N101" s="797" t="str">
        <f>IF($B101="","",VLOOKUP($B101,[1]項目定義!$B:$X,11,FALSE))</f>
        <v/>
      </c>
      <c r="O101" s="798"/>
      <c r="P101" s="798"/>
      <c r="Q101" s="799"/>
      <c r="R101" s="800" t="str">
        <f>IF($H101="","",VLOOKUP($B101,[1]項目定義!$B:$X,5,FALSE))</f>
        <v/>
      </c>
      <c r="S101" s="801"/>
      <c r="T101" s="802" t="str">
        <f>IF($H101="","",VLOOKUP($B101,[1]項目定義!$B:$X,12,FALSE))</f>
        <v/>
      </c>
      <c r="U101" s="803"/>
      <c r="V101" s="804" t="str">
        <f>IF($H101="","",VLOOKUP($B101,[1]項目定義!$B:$X,13,FALSE))</f>
        <v/>
      </c>
      <c r="W101" s="798"/>
      <c r="X101" s="799"/>
      <c r="Y101" s="804" t="str">
        <f>IF($H101="","",VLOOKUP($B101,[1]項目定義!$B:$X,6,FALSE))</f>
        <v/>
      </c>
      <c r="Z101" s="798"/>
      <c r="AA101" s="799"/>
      <c r="AB101" s="804" t="str">
        <f>IF($H101="","",VLOOKUP($B101,[1]項目定義!$B:$X,14,FALSE))</f>
        <v/>
      </c>
      <c r="AC101" s="798"/>
      <c r="AD101" s="799"/>
      <c r="AE101" s="804" t="str">
        <f>IF($H101="","",VLOOKUP($B101,[1]項目定義!$B:$X,9,FALSE))&amp;""</f>
        <v/>
      </c>
      <c r="AF101" s="798"/>
      <c r="AG101" s="805"/>
      <c r="AH101" s="802" t="str">
        <f>IF($H101="","",VLOOKUP($B101,[1]項目定義!$B:$X,21,FALSE))&amp;""</f>
        <v/>
      </c>
      <c r="AI101" s="806"/>
      <c r="AJ101" s="807"/>
      <c r="AK101" s="808"/>
      <c r="AL101" s="808"/>
      <c r="AM101" s="808"/>
      <c r="AN101" s="809"/>
      <c r="AO101" s="810"/>
      <c r="AP101" s="811"/>
      <c r="AQ101" s="811"/>
      <c r="AR101" s="812"/>
      <c r="AS101" s="92"/>
      <c r="AT101" s="92"/>
      <c r="AU101" s="92"/>
      <c r="AV101" s="92"/>
      <c r="AW101" s="92"/>
      <c r="AX101" s="92"/>
      <c r="AY101" s="92"/>
      <c r="AZ101" s="92"/>
      <c r="BA101" s="92"/>
      <c r="BB101" s="92"/>
      <c r="BC101" s="92"/>
      <c r="BD101" s="92"/>
      <c r="BE101" s="92"/>
      <c r="BF101" s="92"/>
      <c r="BG101" s="92"/>
      <c r="BH101" s="92"/>
      <c r="BI101" s="95"/>
      <c r="BK101" s="764"/>
      <c r="BL101" s="764"/>
      <c r="BM101" s="764"/>
      <c r="BN101" s="764"/>
      <c r="BO101" s="764"/>
      <c r="BP101" s="764"/>
      <c r="BQ101" s="764"/>
      <c r="BR101" s="764"/>
      <c r="BS101" s="764"/>
      <c r="BT101" s="764"/>
      <c r="BU101" s="764"/>
      <c r="BV101" s="764"/>
      <c r="BW101" s="764"/>
      <c r="BX101" s="764"/>
      <c r="BY101" s="764"/>
      <c r="BZ101" s="764"/>
      <c r="CA101" s="764"/>
      <c r="CB101" s="764"/>
      <c r="CC101" s="764"/>
      <c r="CD101" s="764"/>
      <c r="CE101" s="764"/>
      <c r="CF101" s="764"/>
      <c r="CG101" s="764"/>
      <c r="CH101" s="764"/>
    </row>
    <row r="102" spans="1:86" ht="13.5" hidden="1" customHeight="1" outlineLevel="1" x14ac:dyDescent="0.2">
      <c r="A102" s="114" t="s">
        <v>102</v>
      </c>
      <c r="B102" s="813"/>
      <c r="C102" s="746"/>
      <c r="D102" s="746"/>
      <c r="E102" s="746"/>
      <c r="F102" s="746"/>
      <c r="G102" s="746"/>
      <c r="H102" s="814" t="str">
        <f>IF(ISERROR(VLOOKUP($B102,[1]項目定義!$B:$X,8,FALSE)),"",VLOOKUP($B102,[1]項目定義!$B:$X,8,FALSE))</f>
        <v/>
      </c>
      <c r="I102" s="815"/>
      <c r="J102" s="815"/>
      <c r="K102" s="815"/>
      <c r="L102" s="815"/>
      <c r="M102" s="816"/>
      <c r="N102" s="649" t="str">
        <f>IF($B102="","",VLOOKUP($B102,[1]項目定義!$B:$X,11,FALSE))</f>
        <v/>
      </c>
      <c r="O102" s="644"/>
      <c r="P102" s="644"/>
      <c r="Q102" s="645"/>
      <c r="R102" s="817" t="str">
        <f>IF($H102="","",VLOOKUP($B102,[1]項目定義!$B:$X,5,FALSE))</f>
        <v/>
      </c>
      <c r="S102" s="818"/>
      <c r="T102" s="819" t="str">
        <f>IF($H102="","",VLOOKUP($B102,[1]項目定義!$B:$X,12,FALSE))</f>
        <v/>
      </c>
      <c r="U102" s="820"/>
      <c r="V102" s="643" t="str">
        <f>IF($H102="","",VLOOKUP($B102,[1]項目定義!$B:$X,13,FALSE))</f>
        <v/>
      </c>
      <c r="W102" s="644"/>
      <c r="X102" s="645"/>
      <c r="Y102" s="643" t="str">
        <f>IF($H102="","",VLOOKUP($B102,[1]項目定義!$B:$X,6,FALSE))</f>
        <v/>
      </c>
      <c r="Z102" s="644"/>
      <c r="AA102" s="645"/>
      <c r="AB102" s="643" t="str">
        <f>IF($H102="","",VLOOKUP($B102,[1]項目定義!$B:$X,14,FALSE))</f>
        <v/>
      </c>
      <c r="AC102" s="644"/>
      <c r="AD102" s="645"/>
      <c r="AE102" s="643" t="str">
        <f>IF($H102="","",VLOOKUP($B102,[1]項目定義!$B:$X,9,FALSE))&amp;""</f>
        <v/>
      </c>
      <c r="AF102" s="644"/>
      <c r="AG102" s="645"/>
      <c r="AH102" s="819" t="str">
        <f>IF($H102="","",VLOOKUP($B102,[1]項目定義!$B:$X,21,FALSE))&amp;""</f>
        <v/>
      </c>
      <c r="AI102" s="821"/>
      <c r="AJ102" s="822"/>
      <c r="AK102" s="648"/>
      <c r="AL102" s="648"/>
      <c r="AM102" s="648"/>
      <c r="AN102" s="823"/>
      <c r="AO102" s="824"/>
      <c r="AP102" s="825"/>
      <c r="AQ102" s="825"/>
      <c r="AR102" s="826"/>
      <c r="AS102" s="409"/>
      <c r="AT102" s="409"/>
      <c r="AU102" s="409"/>
      <c r="AV102" s="409"/>
      <c r="AW102" s="409"/>
      <c r="AX102" s="409"/>
      <c r="AY102" s="409"/>
      <c r="AZ102" s="409"/>
      <c r="BA102" s="409"/>
      <c r="BB102" s="409"/>
      <c r="BC102" s="409"/>
      <c r="BD102" s="409"/>
      <c r="BE102" s="409"/>
      <c r="BF102" s="409"/>
      <c r="BG102" s="409"/>
      <c r="BH102" s="409"/>
      <c r="BI102" s="99"/>
      <c r="BK102" s="764"/>
      <c r="BL102" s="764"/>
      <c r="BM102" s="764"/>
      <c r="BN102" s="764"/>
      <c r="BO102" s="764"/>
      <c r="BP102" s="764"/>
      <c r="BQ102" s="764"/>
      <c r="BR102" s="764"/>
      <c r="BS102" s="764"/>
      <c r="BT102" s="764"/>
      <c r="BU102" s="764"/>
      <c r="BV102" s="764"/>
      <c r="BW102" s="764"/>
      <c r="BX102" s="764"/>
      <c r="BY102" s="764"/>
      <c r="BZ102" s="764"/>
      <c r="CA102" s="764"/>
      <c r="CB102" s="764"/>
      <c r="CC102" s="764"/>
      <c r="CD102" s="764"/>
      <c r="CE102" s="764"/>
      <c r="CF102" s="764"/>
      <c r="CG102" s="764"/>
      <c r="CH102" s="764"/>
    </row>
    <row r="103" spans="1:86" ht="13.5" hidden="1" customHeight="1" outlineLevel="1" x14ac:dyDescent="0.2">
      <c r="A103" s="114" t="s">
        <v>125</v>
      </c>
      <c r="B103" s="813"/>
      <c r="C103" s="746"/>
      <c r="D103" s="746"/>
      <c r="E103" s="746"/>
      <c r="F103" s="746"/>
      <c r="G103" s="746"/>
      <c r="H103" s="814" t="str">
        <f>IF(ISERROR(VLOOKUP($B103,[1]項目定義!$B:$X,8,FALSE)),"",VLOOKUP($B103,[1]項目定義!$B:$X,8,FALSE))</f>
        <v/>
      </c>
      <c r="I103" s="815"/>
      <c r="J103" s="815"/>
      <c r="K103" s="815"/>
      <c r="L103" s="815"/>
      <c r="M103" s="816"/>
      <c r="N103" s="649" t="str">
        <f>IF($B103="","",VLOOKUP($B103,[1]項目定義!$B:$X,11,FALSE))</f>
        <v/>
      </c>
      <c r="O103" s="644"/>
      <c r="P103" s="644"/>
      <c r="Q103" s="645"/>
      <c r="R103" s="817" t="str">
        <f>IF($H103="","",VLOOKUP($B103,[1]項目定義!$B:$X,5,FALSE))</f>
        <v/>
      </c>
      <c r="S103" s="818"/>
      <c r="T103" s="827" t="str">
        <f>IF($H103="","",VLOOKUP($B103,[1]項目定義!$B:$X,12,FALSE))</f>
        <v/>
      </c>
      <c r="U103" s="642"/>
      <c r="V103" s="643" t="str">
        <f>IF($H103="","",VLOOKUP($B103,[1]項目定義!$B:$X,13,FALSE))</f>
        <v/>
      </c>
      <c r="W103" s="644"/>
      <c r="X103" s="645"/>
      <c r="Y103" s="643" t="str">
        <f>IF($H103="","",VLOOKUP($B103,[1]項目定義!$B:$X,6,FALSE))</f>
        <v/>
      </c>
      <c r="Z103" s="644"/>
      <c r="AA103" s="645"/>
      <c r="AB103" s="643" t="str">
        <f>IF($H103="","",VLOOKUP($B103,[1]項目定義!$B:$X,14,FALSE))</f>
        <v/>
      </c>
      <c r="AC103" s="644"/>
      <c r="AD103" s="645"/>
      <c r="AE103" s="643" t="str">
        <f>IF($H103="","",VLOOKUP($B103,[1]項目定義!$B:$X,9,FALSE))&amp;""</f>
        <v/>
      </c>
      <c r="AF103" s="644"/>
      <c r="AG103" s="645"/>
      <c r="AH103" s="819" t="str">
        <f>IF($H103="","",VLOOKUP($B103,[1]項目定義!$B:$X,21,FALSE))&amp;""</f>
        <v/>
      </c>
      <c r="AI103" s="821"/>
      <c r="AJ103" s="822"/>
      <c r="AK103" s="648"/>
      <c r="AL103" s="648"/>
      <c r="AM103" s="648"/>
      <c r="AN103" s="823"/>
      <c r="AO103" s="824"/>
      <c r="AP103" s="825"/>
      <c r="AQ103" s="825"/>
      <c r="AR103" s="826"/>
      <c r="AS103" s="409"/>
      <c r="AT103" s="409"/>
      <c r="AU103" s="409"/>
      <c r="AV103" s="409"/>
      <c r="AW103" s="409"/>
      <c r="AX103" s="409"/>
      <c r="AY103" s="409"/>
      <c r="AZ103" s="409"/>
      <c r="BA103" s="409"/>
      <c r="BB103" s="409"/>
      <c r="BC103" s="409"/>
      <c r="BD103" s="409"/>
      <c r="BE103" s="409"/>
      <c r="BF103" s="409"/>
      <c r="BG103" s="409"/>
      <c r="BH103" s="409"/>
      <c r="BI103" s="99"/>
      <c r="BK103" s="764"/>
      <c r="BL103" s="764"/>
      <c r="BM103" s="764"/>
      <c r="BN103" s="764"/>
      <c r="BO103" s="764"/>
      <c r="BP103" s="764"/>
      <c r="BQ103" s="764"/>
      <c r="BR103" s="764"/>
      <c r="BS103" s="764"/>
      <c r="BT103" s="764"/>
      <c r="BU103" s="764"/>
      <c r="BV103" s="764"/>
      <c r="BW103" s="764"/>
      <c r="BX103" s="764"/>
      <c r="BY103" s="764"/>
      <c r="BZ103" s="764"/>
      <c r="CA103" s="764"/>
      <c r="CB103" s="764"/>
      <c r="CC103" s="764"/>
      <c r="CD103" s="764"/>
      <c r="CE103" s="764"/>
      <c r="CF103" s="764"/>
      <c r="CG103" s="764"/>
      <c r="CH103" s="764"/>
    </row>
    <row r="104" spans="1:86" ht="13.5" hidden="1" customHeight="1" outlineLevel="1" x14ac:dyDescent="0.2">
      <c r="A104" s="114" t="s">
        <v>126</v>
      </c>
      <c r="B104" s="813"/>
      <c r="C104" s="746"/>
      <c r="D104" s="746"/>
      <c r="E104" s="746"/>
      <c r="F104" s="746"/>
      <c r="G104" s="746"/>
      <c r="H104" s="814" t="str">
        <f>IF(ISERROR(VLOOKUP($B104,[1]項目定義!$B:$X,8,FALSE)),"",VLOOKUP($B104,[1]項目定義!$B:$X,8,FALSE))</f>
        <v/>
      </c>
      <c r="I104" s="815"/>
      <c r="J104" s="815"/>
      <c r="K104" s="815"/>
      <c r="L104" s="815"/>
      <c r="M104" s="816"/>
      <c r="N104" s="649" t="str">
        <f>IF($B104="","",VLOOKUP($B104,[1]項目定義!$B:$X,11,FALSE))</f>
        <v/>
      </c>
      <c r="O104" s="644"/>
      <c r="P104" s="644"/>
      <c r="Q104" s="645"/>
      <c r="R104" s="817" t="str">
        <f>IF($H104="","",VLOOKUP($B104,[1]項目定義!$B:$X,5,FALSE))</f>
        <v/>
      </c>
      <c r="S104" s="818"/>
      <c r="T104" s="827" t="str">
        <f>IF($H104="","",VLOOKUP($B104,[1]項目定義!$B:$X,12,FALSE))</f>
        <v/>
      </c>
      <c r="U104" s="642"/>
      <c r="V104" s="643" t="str">
        <f>IF($H104="","",VLOOKUP($B104,[1]項目定義!$B:$X,13,FALSE))</f>
        <v/>
      </c>
      <c r="W104" s="644"/>
      <c r="X104" s="645"/>
      <c r="Y104" s="643" t="str">
        <f>IF($H104="","",VLOOKUP($B104,[1]項目定義!$B:$X,6,FALSE))</f>
        <v/>
      </c>
      <c r="Z104" s="644"/>
      <c r="AA104" s="645"/>
      <c r="AB104" s="643" t="str">
        <f>IF($H104="","",VLOOKUP($B104,[1]項目定義!$B:$X,14,FALSE))</f>
        <v/>
      </c>
      <c r="AC104" s="644"/>
      <c r="AD104" s="645"/>
      <c r="AE104" s="643" t="str">
        <f>IF($H104="","",VLOOKUP($B104,[1]項目定義!$B:$X,9,FALSE))&amp;""</f>
        <v/>
      </c>
      <c r="AF104" s="644"/>
      <c r="AG104" s="645"/>
      <c r="AH104" s="819" t="str">
        <f>IF($H104="","",VLOOKUP($B104,[1]項目定義!$B:$X,21,FALSE))&amp;""</f>
        <v/>
      </c>
      <c r="AI104" s="821"/>
      <c r="AJ104" s="822"/>
      <c r="AK104" s="648"/>
      <c r="AL104" s="648"/>
      <c r="AM104" s="648"/>
      <c r="AN104" s="823"/>
      <c r="AO104" s="824"/>
      <c r="AP104" s="825"/>
      <c r="AQ104" s="825"/>
      <c r="AR104" s="826"/>
      <c r="AS104" s="409"/>
      <c r="AT104" s="409"/>
      <c r="AU104" s="409"/>
      <c r="AV104" s="409"/>
      <c r="AW104" s="409"/>
      <c r="AX104" s="409"/>
      <c r="AY104" s="409"/>
      <c r="AZ104" s="409"/>
      <c r="BA104" s="409"/>
      <c r="BB104" s="409"/>
      <c r="BC104" s="409"/>
      <c r="BD104" s="409"/>
      <c r="BE104" s="409"/>
      <c r="BF104" s="409"/>
      <c r="BG104" s="409"/>
      <c r="BH104" s="409"/>
      <c r="BI104" s="99"/>
      <c r="BK104" s="764"/>
      <c r="BL104" s="764"/>
      <c r="BM104" s="764"/>
      <c r="BN104" s="764"/>
      <c r="BO104" s="764"/>
      <c r="BP104" s="764"/>
      <c r="BQ104" s="764"/>
      <c r="BR104" s="764"/>
      <c r="BS104" s="764"/>
      <c r="BT104" s="764"/>
      <c r="BU104" s="764"/>
      <c r="BV104" s="764"/>
      <c r="BW104" s="764"/>
      <c r="BX104" s="764"/>
      <c r="BY104" s="764"/>
      <c r="BZ104" s="764"/>
      <c r="CA104" s="764"/>
      <c r="CB104" s="764"/>
      <c r="CC104" s="764"/>
      <c r="CD104" s="764"/>
      <c r="CE104" s="764"/>
      <c r="CF104" s="764"/>
      <c r="CG104" s="764"/>
      <c r="CH104" s="764"/>
    </row>
    <row r="105" spans="1:86" ht="13.5" hidden="1" customHeight="1" outlineLevel="1" x14ac:dyDescent="0.2">
      <c r="A105" s="114" t="s">
        <v>127</v>
      </c>
      <c r="B105" s="813"/>
      <c r="C105" s="746"/>
      <c r="D105" s="746"/>
      <c r="E105" s="746"/>
      <c r="F105" s="746"/>
      <c r="G105" s="746"/>
      <c r="H105" s="814" t="str">
        <f>IF(ISERROR(VLOOKUP($B105,[1]項目定義!$B:$X,8,FALSE)),"",VLOOKUP($B105,[1]項目定義!$B:$X,8,FALSE))</f>
        <v/>
      </c>
      <c r="I105" s="815"/>
      <c r="J105" s="815"/>
      <c r="K105" s="815"/>
      <c r="L105" s="815"/>
      <c r="M105" s="816"/>
      <c r="N105" s="649" t="str">
        <f>IF($B105="","",VLOOKUP($B105,[1]項目定義!$B:$X,11,FALSE))</f>
        <v/>
      </c>
      <c r="O105" s="644"/>
      <c r="P105" s="644"/>
      <c r="Q105" s="645"/>
      <c r="R105" s="817" t="str">
        <f>IF($H105="","",VLOOKUP($B105,[1]項目定義!$B:$X,5,FALSE))</f>
        <v/>
      </c>
      <c r="S105" s="818"/>
      <c r="T105" s="827" t="str">
        <f>IF($H105="","",VLOOKUP($B105,[1]項目定義!$B:$X,12,FALSE))</f>
        <v/>
      </c>
      <c r="U105" s="642"/>
      <c r="V105" s="643" t="str">
        <f>IF($H105="","",VLOOKUP($B105,[1]項目定義!$B:$X,13,FALSE))</f>
        <v/>
      </c>
      <c r="W105" s="644"/>
      <c r="X105" s="645"/>
      <c r="Y105" s="643" t="str">
        <f>IF($H105="","",VLOOKUP($B105,[1]項目定義!$B:$X,6,FALSE))</f>
        <v/>
      </c>
      <c r="Z105" s="644"/>
      <c r="AA105" s="645"/>
      <c r="AB105" s="643" t="str">
        <f>IF($H105="","",VLOOKUP($B105,[1]項目定義!$B:$X,14,FALSE))</f>
        <v/>
      </c>
      <c r="AC105" s="644"/>
      <c r="AD105" s="645"/>
      <c r="AE105" s="643" t="str">
        <f>IF($H105="","",VLOOKUP($B105,[1]項目定義!$B:$X,9,FALSE))&amp;""</f>
        <v/>
      </c>
      <c r="AF105" s="644"/>
      <c r="AG105" s="645"/>
      <c r="AH105" s="819" t="str">
        <f>IF($H105="","",VLOOKUP($B105,[1]項目定義!$B:$X,21,FALSE))&amp;""</f>
        <v/>
      </c>
      <c r="AI105" s="821"/>
      <c r="AJ105" s="822"/>
      <c r="AK105" s="648"/>
      <c r="AL105" s="648"/>
      <c r="AM105" s="648"/>
      <c r="AN105" s="823"/>
      <c r="AO105" s="824"/>
      <c r="AP105" s="825"/>
      <c r="AQ105" s="825"/>
      <c r="AR105" s="826"/>
      <c r="AS105" s="409"/>
      <c r="AT105" s="409"/>
      <c r="AU105" s="409"/>
      <c r="AV105" s="409"/>
      <c r="AW105" s="409"/>
      <c r="AX105" s="409"/>
      <c r="AY105" s="409"/>
      <c r="AZ105" s="409"/>
      <c r="BA105" s="409"/>
      <c r="BB105" s="409"/>
      <c r="BC105" s="409"/>
      <c r="BD105" s="409"/>
      <c r="BE105" s="409"/>
      <c r="BF105" s="409"/>
      <c r="BG105" s="409"/>
      <c r="BH105" s="409"/>
      <c r="BI105" s="99"/>
      <c r="BK105" s="764"/>
      <c r="BL105" s="764"/>
      <c r="BM105" s="764"/>
      <c r="BN105" s="764"/>
      <c r="BO105" s="764"/>
      <c r="BP105" s="764"/>
      <c r="BQ105" s="764"/>
      <c r="BR105" s="764"/>
      <c r="BS105" s="764"/>
      <c r="BT105" s="764"/>
      <c r="BU105" s="764"/>
      <c r="BV105" s="764"/>
      <c r="BW105" s="764"/>
      <c r="BX105" s="764"/>
      <c r="BY105" s="764"/>
      <c r="BZ105" s="764"/>
      <c r="CA105" s="764"/>
      <c r="CB105" s="764"/>
      <c r="CC105" s="764"/>
      <c r="CD105" s="764"/>
      <c r="CE105" s="764"/>
      <c r="CF105" s="764"/>
      <c r="CG105" s="764"/>
      <c r="CH105" s="764"/>
    </row>
    <row r="106" spans="1:86" ht="13.5" hidden="1" customHeight="1" outlineLevel="1" x14ac:dyDescent="0.2">
      <c r="A106" s="114" t="s">
        <v>128</v>
      </c>
      <c r="B106" s="813"/>
      <c r="C106" s="746"/>
      <c r="D106" s="746"/>
      <c r="E106" s="746"/>
      <c r="F106" s="746"/>
      <c r="G106" s="746"/>
      <c r="H106" s="814" t="str">
        <f>IF(ISERROR(VLOOKUP($B106,[1]項目定義!$B:$X,8,FALSE)),"",VLOOKUP($B106,[1]項目定義!$B:$X,8,FALSE))</f>
        <v/>
      </c>
      <c r="I106" s="815"/>
      <c r="J106" s="815"/>
      <c r="K106" s="815"/>
      <c r="L106" s="815"/>
      <c r="M106" s="816"/>
      <c r="N106" s="649" t="str">
        <f>IF($B106="","",VLOOKUP($B106,[1]項目定義!$B:$X,11,FALSE))</f>
        <v/>
      </c>
      <c r="O106" s="644"/>
      <c r="P106" s="644"/>
      <c r="Q106" s="645"/>
      <c r="R106" s="817" t="str">
        <f>IF($H106="","",VLOOKUP($B106,[1]項目定義!$B:$X,5,FALSE))</f>
        <v/>
      </c>
      <c r="S106" s="818"/>
      <c r="T106" s="827" t="str">
        <f>IF($H106="","",VLOOKUP($B106,[1]項目定義!$B:$X,12,FALSE))</f>
        <v/>
      </c>
      <c r="U106" s="642"/>
      <c r="V106" s="643" t="str">
        <f>IF($H106="","",VLOOKUP($B106,[1]項目定義!$B:$X,13,FALSE))</f>
        <v/>
      </c>
      <c r="W106" s="644"/>
      <c r="X106" s="645"/>
      <c r="Y106" s="643" t="str">
        <f>IF($H106="","",VLOOKUP($B106,[1]項目定義!$B:$X,6,FALSE))</f>
        <v/>
      </c>
      <c r="Z106" s="644"/>
      <c r="AA106" s="645"/>
      <c r="AB106" s="643" t="str">
        <f>IF($H106="","",VLOOKUP($B106,[1]項目定義!$B:$X,14,FALSE))</f>
        <v/>
      </c>
      <c r="AC106" s="644"/>
      <c r="AD106" s="645"/>
      <c r="AE106" s="643" t="str">
        <f>IF($H106="","",VLOOKUP($B106,[1]項目定義!$B:$X,9,FALSE))&amp;""</f>
        <v/>
      </c>
      <c r="AF106" s="644"/>
      <c r="AG106" s="645"/>
      <c r="AH106" s="819" t="str">
        <f>IF($H106="","",VLOOKUP($B106,[1]項目定義!$B:$X,21,FALSE))&amp;""</f>
        <v/>
      </c>
      <c r="AI106" s="821"/>
      <c r="AJ106" s="822"/>
      <c r="AK106" s="648"/>
      <c r="AL106" s="648"/>
      <c r="AM106" s="648"/>
      <c r="AN106" s="823"/>
      <c r="AO106" s="824"/>
      <c r="AP106" s="825"/>
      <c r="AQ106" s="825"/>
      <c r="AR106" s="826"/>
      <c r="AS106" s="409"/>
      <c r="AT106" s="409"/>
      <c r="AU106" s="409"/>
      <c r="AV106" s="409"/>
      <c r="AW106" s="409"/>
      <c r="AX106" s="409"/>
      <c r="AY106" s="409"/>
      <c r="AZ106" s="409"/>
      <c r="BA106" s="409"/>
      <c r="BB106" s="409"/>
      <c r="BC106" s="409"/>
      <c r="BD106" s="409"/>
      <c r="BE106" s="409"/>
      <c r="BF106" s="409"/>
      <c r="BG106" s="409"/>
      <c r="BH106" s="409"/>
      <c r="BI106" s="99"/>
      <c r="BK106" s="764"/>
      <c r="BL106" s="764"/>
      <c r="BM106" s="764"/>
      <c r="BN106" s="764"/>
      <c r="BO106" s="764"/>
      <c r="BP106" s="764"/>
      <c r="BQ106" s="764"/>
      <c r="BR106" s="764"/>
      <c r="BS106" s="764"/>
      <c r="BT106" s="764"/>
      <c r="BU106" s="764"/>
      <c r="BV106" s="764"/>
      <c r="BW106" s="764"/>
      <c r="BX106" s="764"/>
      <c r="BY106" s="764"/>
      <c r="BZ106" s="764"/>
      <c r="CA106" s="764"/>
      <c r="CB106" s="764"/>
      <c r="CC106" s="764"/>
      <c r="CD106" s="764"/>
      <c r="CE106" s="764"/>
      <c r="CF106" s="764"/>
      <c r="CG106" s="764"/>
      <c r="CH106" s="764"/>
    </row>
    <row r="107" spans="1:86" ht="13.5" hidden="1" customHeight="1" outlineLevel="1" x14ac:dyDescent="0.2">
      <c r="A107" s="114" t="s">
        <v>129</v>
      </c>
      <c r="B107" s="813"/>
      <c r="C107" s="746"/>
      <c r="D107" s="746"/>
      <c r="E107" s="746"/>
      <c r="F107" s="746"/>
      <c r="G107" s="746"/>
      <c r="H107" s="814" t="str">
        <f>IF(ISERROR(VLOOKUP($B107,[1]項目定義!$B:$X,8,FALSE)),"",VLOOKUP($B107,[1]項目定義!$B:$X,8,FALSE))</f>
        <v/>
      </c>
      <c r="I107" s="815"/>
      <c r="J107" s="815"/>
      <c r="K107" s="815"/>
      <c r="L107" s="815"/>
      <c r="M107" s="816"/>
      <c r="N107" s="649" t="str">
        <f>IF($B107="","",VLOOKUP($B107,[1]項目定義!$B:$X,11,FALSE))</f>
        <v/>
      </c>
      <c r="O107" s="644"/>
      <c r="P107" s="644"/>
      <c r="Q107" s="645"/>
      <c r="R107" s="817" t="str">
        <f>IF($H107="","",VLOOKUP($B107,[1]項目定義!$B:$X,5,FALSE))</f>
        <v/>
      </c>
      <c r="S107" s="818"/>
      <c r="T107" s="827" t="str">
        <f>IF($H107="","",VLOOKUP($B107,[1]項目定義!$B:$X,12,FALSE))</f>
        <v/>
      </c>
      <c r="U107" s="642"/>
      <c r="V107" s="643" t="str">
        <f>IF($H107="","",VLOOKUP($B107,[1]項目定義!$B:$X,13,FALSE))</f>
        <v/>
      </c>
      <c r="W107" s="644"/>
      <c r="X107" s="645"/>
      <c r="Y107" s="643" t="str">
        <f>IF($H107="","",VLOOKUP($B107,[1]項目定義!$B:$X,6,FALSE))</f>
        <v/>
      </c>
      <c r="Z107" s="644"/>
      <c r="AA107" s="645"/>
      <c r="AB107" s="643" t="str">
        <f>IF($H107="","",VLOOKUP($B107,[1]項目定義!$B:$X,14,FALSE))</f>
        <v/>
      </c>
      <c r="AC107" s="644"/>
      <c r="AD107" s="645"/>
      <c r="AE107" s="643" t="str">
        <f>IF($H107="","",VLOOKUP($B107,[1]項目定義!$B:$X,9,FALSE))&amp;""</f>
        <v/>
      </c>
      <c r="AF107" s="644"/>
      <c r="AG107" s="645"/>
      <c r="AH107" s="819" t="str">
        <f>IF($H107="","",VLOOKUP($B107,[1]項目定義!$B:$X,21,FALSE))&amp;""</f>
        <v/>
      </c>
      <c r="AI107" s="821"/>
      <c r="AJ107" s="822"/>
      <c r="AK107" s="648"/>
      <c r="AL107" s="648"/>
      <c r="AM107" s="648"/>
      <c r="AN107" s="823"/>
      <c r="AO107" s="824"/>
      <c r="AP107" s="825"/>
      <c r="AQ107" s="825"/>
      <c r="AR107" s="826"/>
      <c r="AS107" s="409"/>
      <c r="AT107" s="409"/>
      <c r="AU107" s="409"/>
      <c r="AV107" s="409"/>
      <c r="AW107" s="409"/>
      <c r="AX107" s="409"/>
      <c r="AY107" s="409"/>
      <c r="AZ107" s="409"/>
      <c r="BA107" s="409"/>
      <c r="BB107" s="409"/>
      <c r="BC107" s="409"/>
      <c r="BD107" s="409"/>
      <c r="BE107" s="409"/>
      <c r="BF107" s="409"/>
      <c r="BG107" s="409"/>
      <c r="BH107" s="409"/>
      <c r="BI107" s="99"/>
      <c r="BJ107" s="24"/>
      <c r="BK107" s="765"/>
      <c r="BL107" s="765"/>
      <c r="BM107" s="765"/>
      <c r="BN107" s="765"/>
      <c r="BO107" s="765"/>
      <c r="BP107" s="765"/>
      <c r="BQ107" s="765"/>
      <c r="BR107" s="765"/>
      <c r="BS107" s="765"/>
      <c r="BT107" s="765"/>
      <c r="BU107" s="765"/>
      <c r="BV107" s="765"/>
      <c r="BW107" s="765"/>
      <c r="BX107" s="765"/>
      <c r="BY107" s="765"/>
      <c r="BZ107" s="765"/>
      <c r="CA107" s="765"/>
      <c r="CB107" s="765"/>
      <c r="CC107" s="765"/>
      <c r="CD107" s="765"/>
      <c r="CE107" s="765"/>
      <c r="CF107" s="765"/>
      <c r="CG107" s="765"/>
      <c r="CH107" s="765"/>
    </row>
    <row r="108" spans="1:86" ht="13.5" hidden="1" customHeight="1" outlineLevel="1" x14ac:dyDescent="0.2">
      <c r="A108" s="114" t="s">
        <v>130</v>
      </c>
      <c r="B108" s="813"/>
      <c r="C108" s="746"/>
      <c r="D108" s="746"/>
      <c r="E108" s="746"/>
      <c r="F108" s="746"/>
      <c r="G108" s="746"/>
      <c r="H108" s="814" t="str">
        <f>IF(ISERROR(VLOOKUP($B108,[1]項目定義!$B:$X,8,FALSE)),"",VLOOKUP($B108,[1]項目定義!$B:$X,8,FALSE))</f>
        <v/>
      </c>
      <c r="I108" s="815"/>
      <c r="J108" s="815"/>
      <c r="K108" s="815"/>
      <c r="L108" s="815"/>
      <c r="M108" s="816"/>
      <c r="N108" s="649" t="str">
        <f>IF($B108="","",VLOOKUP($B108,[1]項目定義!$B:$X,11,FALSE))</f>
        <v/>
      </c>
      <c r="O108" s="644"/>
      <c r="P108" s="644"/>
      <c r="Q108" s="645"/>
      <c r="R108" s="817" t="str">
        <f>IF($H108="","",VLOOKUP($B108,[1]項目定義!$B:$X,5,FALSE))</f>
        <v/>
      </c>
      <c r="S108" s="818"/>
      <c r="T108" s="827" t="str">
        <f>IF($H108="","",VLOOKUP($B108,[1]項目定義!$B:$X,12,FALSE))</f>
        <v/>
      </c>
      <c r="U108" s="642"/>
      <c r="V108" s="643" t="str">
        <f>IF($H108="","",VLOOKUP($B108,[1]項目定義!$B:$X,13,FALSE))</f>
        <v/>
      </c>
      <c r="W108" s="644"/>
      <c r="X108" s="645"/>
      <c r="Y108" s="643" t="str">
        <f>IF($H108="","",VLOOKUP($B108,[1]項目定義!$B:$X,6,FALSE))</f>
        <v/>
      </c>
      <c r="Z108" s="644"/>
      <c r="AA108" s="645"/>
      <c r="AB108" s="643" t="str">
        <f>IF($H108="","",VLOOKUP($B108,[1]項目定義!$B:$X,14,FALSE))</f>
        <v/>
      </c>
      <c r="AC108" s="644"/>
      <c r="AD108" s="645"/>
      <c r="AE108" s="643" t="str">
        <f>IF($H108="","",VLOOKUP($B108,[1]項目定義!$B:$X,9,FALSE))&amp;""</f>
        <v/>
      </c>
      <c r="AF108" s="644"/>
      <c r="AG108" s="645"/>
      <c r="AH108" s="819" t="str">
        <f>IF($H108="","",VLOOKUP($B108,[1]項目定義!$B:$X,21,FALSE))&amp;""</f>
        <v/>
      </c>
      <c r="AI108" s="821"/>
      <c r="AJ108" s="822"/>
      <c r="AK108" s="648"/>
      <c r="AL108" s="648"/>
      <c r="AM108" s="648"/>
      <c r="AN108" s="823"/>
      <c r="AO108" s="824"/>
      <c r="AP108" s="825"/>
      <c r="AQ108" s="825"/>
      <c r="AR108" s="826"/>
      <c r="AS108" s="409"/>
      <c r="AT108" s="409"/>
      <c r="AU108" s="409"/>
      <c r="AV108" s="409"/>
      <c r="AW108" s="409"/>
      <c r="AX108" s="409"/>
      <c r="AY108" s="409"/>
      <c r="AZ108" s="409"/>
      <c r="BA108" s="409"/>
      <c r="BB108" s="409"/>
      <c r="BC108" s="409"/>
      <c r="BD108" s="409"/>
      <c r="BE108" s="409"/>
      <c r="BF108" s="409"/>
      <c r="BG108" s="409"/>
      <c r="BH108" s="409"/>
      <c r="BI108" s="99"/>
      <c r="BJ108" s="24"/>
      <c r="BK108" s="765"/>
      <c r="BL108" s="765"/>
      <c r="BM108" s="765"/>
      <c r="BN108" s="765"/>
      <c r="BO108" s="765"/>
      <c r="BP108" s="765"/>
      <c r="BQ108" s="765"/>
      <c r="BR108" s="765"/>
      <c r="BS108" s="765"/>
      <c r="BT108" s="765"/>
      <c r="BU108" s="765"/>
      <c r="BV108" s="765"/>
      <c r="BW108" s="765"/>
      <c r="BX108" s="765"/>
      <c r="BY108" s="765"/>
      <c r="BZ108" s="765"/>
      <c r="CA108" s="765"/>
      <c r="CB108" s="765"/>
      <c r="CC108" s="765"/>
      <c r="CD108" s="765"/>
      <c r="CE108" s="765"/>
      <c r="CF108" s="765"/>
      <c r="CG108" s="765"/>
      <c r="CH108" s="765"/>
    </row>
    <row r="109" spans="1:86" s="24" customFormat="1" ht="13.5" hidden="1" customHeight="1" outlineLevel="1" x14ac:dyDescent="0.2">
      <c r="A109" s="114" t="s">
        <v>131</v>
      </c>
      <c r="B109" s="813"/>
      <c r="C109" s="746"/>
      <c r="D109" s="746"/>
      <c r="E109" s="746"/>
      <c r="F109" s="746"/>
      <c r="G109" s="746"/>
      <c r="H109" s="814" t="str">
        <f>IF(ISERROR(VLOOKUP($B109,[1]項目定義!$B:$X,8,FALSE)),"",VLOOKUP($B109,[1]項目定義!$B:$X,8,FALSE))</f>
        <v/>
      </c>
      <c r="I109" s="815"/>
      <c r="J109" s="815"/>
      <c r="K109" s="815"/>
      <c r="L109" s="815"/>
      <c r="M109" s="816"/>
      <c r="N109" s="649" t="str">
        <f>IF($B109="","",VLOOKUP($B109,[1]項目定義!$B:$X,11,FALSE))</f>
        <v/>
      </c>
      <c r="O109" s="644"/>
      <c r="P109" s="644"/>
      <c r="Q109" s="645"/>
      <c r="R109" s="817" t="str">
        <f>IF($H109="","",VLOOKUP($B109,[1]項目定義!$B:$X,5,FALSE))</f>
        <v/>
      </c>
      <c r="S109" s="818"/>
      <c r="T109" s="827" t="str">
        <f>IF($H109="","",VLOOKUP($B109,[1]項目定義!$B:$X,12,FALSE))</f>
        <v/>
      </c>
      <c r="U109" s="642"/>
      <c r="V109" s="643" t="str">
        <f>IF($H109="","",VLOOKUP($B109,[1]項目定義!$B:$X,13,FALSE))</f>
        <v/>
      </c>
      <c r="W109" s="644"/>
      <c r="X109" s="645"/>
      <c r="Y109" s="643" t="str">
        <f>IF($H109="","",VLOOKUP($B109,[1]項目定義!$B:$X,6,FALSE))</f>
        <v/>
      </c>
      <c r="Z109" s="644"/>
      <c r="AA109" s="645"/>
      <c r="AB109" s="643" t="str">
        <f>IF($H109="","",VLOOKUP($B109,[1]項目定義!$B:$X,14,FALSE))</f>
        <v/>
      </c>
      <c r="AC109" s="644"/>
      <c r="AD109" s="645"/>
      <c r="AE109" s="643" t="str">
        <f>IF($H109="","",VLOOKUP($B109,[1]項目定義!$B:$X,9,FALSE))&amp;""</f>
        <v/>
      </c>
      <c r="AF109" s="644"/>
      <c r="AG109" s="645"/>
      <c r="AH109" s="819" t="str">
        <f>IF($H109="","",VLOOKUP($B109,[1]項目定義!$B:$X,21,FALSE))&amp;""</f>
        <v/>
      </c>
      <c r="AI109" s="821"/>
      <c r="AJ109" s="822"/>
      <c r="AK109" s="648"/>
      <c r="AL109" s="648"/>
      <c r="AM109" s="648"/>
      <c r="AN109" s="823"/>
      <c r="AO109" s="824"/>
      <c r="AP109" s="825"/>
      <c r="AQ109" s="825"/>
      <c r="AR109" s="826"/>
      <c r="AS109" s="409"/>
      <c r="AT109" s="409"/>
      <c r="AU109" s="409"/>
      <c r="AV109" s="409"/>
      <c r="AW109" s="409"/>
      <c r="AX109" s="409"/>
      <c r="AY109" s="409"/>
      <c r="AZ109" s="409"/>
      <c r="BA109" s="409"/>
      <c r="BB109" s="409"/>
      <c r="BC109" s="409"/>
      <c r="BD109" s="409"/>
      <c r="BE109" s="409"/>
      <c r="BF109" s="409"/>
      <c r="BG109" s="409"/>
      <c r="BH109" s="409"/>
      <c r="BI109" s="99"/>
      <c r="BK109" s="765"/>
      <c r="BL109" s="765"/>
      <c r="BM109" s="765"/>
      <c r="BN109" s="765"/>
      <c r="BO109" s="765"/>
      <c r="BP109" s="765"/>
      <c r="BQ109" s="765"/>
      <c r="BR109" s="765"/>
      <c r="BS109" s="765"/>
      <c r="BT109" s="765"/>
      <c r="BU109" s="765"/>
      <c r="BV109" s="765"/>
      <c r="BW109" s="765"/>
      <c r="BX109" s="765"/>
      <c r="BY109" s="765"/>
      <c r="BZ109" s="765"/>
      <c r="CA109" s="765"/>
      <c r="CB109" s="765"/>
      <c r="CC109" s="765"/>
      <c r="CD109" s="765"/>
      <c r="CE109" s="765"/>
      <c r="CF109" s="765"/>
      <c r="CG109" s="765"/>
      <c r="CH109" s="765"/>
    </row>
    <row r="110" spans="1:86" s="24" customFormat="1" ht="13.5" hidden="1" customHeight="1" outlineLevel="1" x14ac:dyDescent="0.2">
      <c r="A110" s="114" t="s">
        <v>132</v>
      </c>
      <c r="B110" s="650"/>
      <c r="C110" s="651"/>
      <c r="D110" s="651"/>
      <c r="E110" s="651"/>
      <c r="F110" s="651"/>
      <c r="G110" s="651"/>
      <c r="H110" s="835" t="str">
        <f>IF(ISERROR(VLOOKUP($B110,[1]項目定義!$B:$X,8,FALSE)),"",VLOOKUP($B110,[1]項目定義!$B:$X,8,FALSE))</f>
        <v/>
      </c>
      <c r="I110" s="836"/>
      <c r="J110" s="836"/>
      <c r="K110" s="836"/>
      <c r="L110" s="836"/>
      <c r="M110" s="837"/>
      <c r="N110" s="657" t="str">
        <f>IF($B110="","",VLOOKUP($B110,[1]項目定義!$B:$X,11,FALSE))</f>
        <v/>
      </c>
      <c r="O110" s="658"/>
      <c r="P110" s="658"/>
      <c r="Q110" s="838"/>
      <c r="R110" s="839" t="str">
        <f>IF($H110="","",VLOOKUP($B110,[1]項目定義!$B:$X,5,FALSE))</f>
        <v/>
      </c>
      <c r="S110" s="840"/>
      <c r="T110" s="841" t="str">
        <f>IF($H110="","",VLOOKUP($B110,[1]項目定義!$B:$X,12,FALSE))</f>
        <v/>
      </c>
      <c r="U110" s="656"/>
      <c r="V110" s="657" t="str">
        <f>IF($H110="","",VLOOKUP($B110,[1]項目定義!$B:$X,13,FALSE))</f>
        <v/>
      </c>
      <c r="W110" s="658"/>
      <c r="X110" s="659"/>
      <c r="Y110" s="657" t="str">
        <f>IF($H110="","",VLOOKUP($B110,[1]項目定義!$B:$X,6,FALSE))</f>
        <v/>
      </c>
      <c r="Z110" s="658"/>
      <c r="AA110" s="659"/>
      <c r="AB110" s="657" t="str">
        <f>IF($H110="","",VLOOKUP($B110,[1]項目定義!$B:$X,14,FALSE))</f>
        <v/>
      </c>
      <c r="AC110" s="658"/>
      <c r="AD110" s="659"/>
      <c r="AE110" s="657" t="str">
        <f>IF($H110="","",VLOOKUP($B110,[1]項目定義!$B:$X,9,FALSE))&amp;""</f>
        <v/>
      </c>
      <c r="AF110" s="658"/>
      <c r="AG110" s="659"/>
      <c r="AH110" s="828" t="str">
        <f>IF($H110="","",VLOOKUP($B110,[1]項目定義!$B:$X,21,FALSE))&amp;""</f>
        <v/>
      </c>
      <c r="AI110" s="829"/>
      <c r="AJ110" s="830"/>
      <c r="AK110" s="662"/>
      <c r="AL110" s="662"/>
      <c r="AM110" s="662"/>
      <c r="AN110" s="831"/>
      <c r="AO110" s="832"/>
      <c r="AP110" s="833"/>
      <c r="AQ110" s="833"/>
      <c r="AR110" s="834"/>
      <c r="AS110" s="409"/>
      <c r="AT110" s="409"/>
      <c r="AU110" s="409"/>
      <c r="AV110" s="409"/>
      <c r="AW110" s="409"/>
      <c r="AX110" s="409"/>
      <c r="AY110" s="409"/>
      <c r="AZ110" s="409"/>
      <c r="BA110" s="409"/>
      <c r="BB110" s="409"/>
      <c r="BC110" s="409"/>
      <c r="BD110" s="409"/>
      <c r="BE110" s="409"/>
      <c r="BF110" s="409"/>
      <c r="BG110" s="409"/>
      <c r="BH110" s="409"/>
      <c r="BI110" s="99"/>
      <c r="BK110" s="765"/>
      <c r="BL110" s="765"/>
      <c r="BM110" s="765"/>
      <c r="BN110" s="765"/>
      <c r="BO110" s="765"/>
      <c r="BP110" s="765"/>
      <c r="BQ110" s="765"/>
      <c r="BR110" s="765"/>
      <c r="BS110" s="765"/>
      <c r="BT110" s="765"/>
      <c r="BU110" s="765"/>
      <c r="BV110" s="765"/>
      <c r="BW110" s="765"/>
      <c r="BX110" s="765"/>
      <c r="BY110" s="765"/>
      <c r="BZ110" s="765"/>
      <c r="CA110" s="765"/>
      <c r="CB110" s="765"/>
      <c r="CC110" s="765"/>
      <c r="CD110" s="765"/>
      <c r="CE110" s="765"/>
      <c r="CF110" s="765"/>
      <c r="CG110" s="765"/>
      <c r="CH110" s="765"/>
    </row>
    <row r="111" spans="1:86" s="24" customFormat="1" ht="13.5" hidden="1" customHeight="1" outlineLevel="1" x14ac:dyDescent="0.2">
      <c r="A111" s="427" t="s">
        <v>578</v>
      </c>
      <c r="B111" s="428"/>
      <c r="C111" s="428"/>
      <c r="D111" s="428"/>
      <c r="E111" s="428"/>
      <c r="F111" s="428"/>
      <c r="G111" s="428"/>
      <c r="H111" s="439"/>
      <c r="I111" s="439"/>
      <c r="J111" s="439"/>
      <c r="K111" s="439"/>
      <c r="L111" s="439"/>
      <c r="M111" s="439"/>
      <c r="N111" s="439"/>
      <c r="O111" s="439"/>
      <c r="P111" s="439"/>
      <c r="Q111" s="439"/>
      <c r="R111" s="439"/>
      <c r="S111" s="439"/>
      <c r="T111" s="439"/>
      <c r="U111" s="439"/>
      <c r="V111" s="439"/>
      <c r="W111" s="439"/>
      <c r="X111" s="439"/>
      <c r="Y111" s="439"/>
      <c r="Z111" s="439"/>
      <c r="AA111" s="439"/>
      <c r="AB111" s="439"/>
      <c r="AC111" s="439"/>
      <c r="AD111" s="439"/>
      <c r="AE111" s="439"/>
      <c r="AF111" s="439"/>
      <c r="AG111" s="439"/>
      <c r="AH111" s="439"/>
      <c r="AI111" s="439"/>
      <c r="AJ111" s="439"/>
      <c r="AK111" s="428"/>
      <c r="AL111" s="428"/>
      <c r="AM111" s="428"/>
      <c r="AN111" s="428"/>
      <c r="AO111" s="428"/>
      <c r="AP111" s="428"/>
      <c r="AQ111" s="428"/>
      <c r="AR111" s="428"/>
      <c r="AS111" s="428"/>
      <c r="AT111" s="428"/>
      <c r="AU111" s="428"/>
      <c r="AV111" s="428"/>
      <c r="AW111" s="428"/>
      <c r="AX111" s="428"/>
      <c r="AY111" s="428"/>
      <c r="AZ111" s="428"/>
      <c r="BA111" s="428"/>
      <c r="BB111" s="428"/>
      <c r="BC111" s="428"/>
      <c r="BD111" s="428"/>
      <c r="BE111" s="428"/>
      <c r="BF111" s="428"/>
      <c r="BG111" s="428"/>
      <c r="BH111" s="428"/>
      <c r="BI111" s="436"/>
      <c r="BK111" s="765"/>
      <c r="BL111" s="765"/>
      <c r="BM111" s="765"/>
      <c r="BN111" s="765"/>
      <c r="BO111" s="765"/>
      <c r="BP111" s="765"/>
      <c r="BQ111" s="765"/>
      <c r="BR111" s="765"/>
      <c r="BS111" s="765"/>
      <c r="BT111" s="765"/>
      <c r="BU111" s="765"/>
      <c r="BV111" s="765"/>
      <c r="BW111" s="765"/>
      <c r="BX111" s="765"/>
      <c r="BY111" s="765"/>
      <c r="BZ111" s="765"/>
      <c r="CA111" s="765"/>
      <c r="CB111" s="765"/>
      <c r="CC111" s="765"/>
      <c r="CD111" s="765"/>
      <c r="CE111" s="765"/>
      <c r="CF111" s="765"/>
      <c r="CG111" s="765"/>
      <c r="CH111" s="765"/>
    </row>
    <row r="112" spans="1:86" s="24" customFormat="1" ht="13.5" hidden="1" customHeight="1" outlineLevel="1" x14ac:dyDescent="0.2">
      <c r="A112" s="427" t="s">
        <v>579</v>
      </c>
      <c r="B112" s="427" t="s">
        <v>103</v>
      </c>
      <c r="C112" s="428"/>
      <c r="D112" s="428"/>
      <c r="E112" s="428"/>
      <c r="F112" s="428"/>
      <c r="G112" s="431"/>
      <c r="H112" s="437" t="s">
        <v>232</v>
      </c>
      <c r="I112" s="429"/>
      <c r="J112" s="429"/>
      <c r="K112" s="429"/>
      <c r="L112" s="429"/>
      <c r="M112" s="429"/>
      <c r="N112" s="429"/>
      <c r="O112" s="429"/>
      <c r="P112" s="438"/>
      <c r="Q112" s="440" t="s">
        <v>454</v>
      </c>
      <c r="R112" s="428"/>
      <c r="S112" s="428"/>
      <c r="T112" s="428"/>
      <c r="U112" s="428"/>
      <c r="V112" s="428"/>
      <c r="W112" s="428"/>
      <c r="X112" s="431"/>
      <c r="Y112" s="428"/>
      <c r="Z112" s="428"/>
      <c r="AA112" s="428"/>
      <c r="AB112" s="428"/>
      <c r="AC112" s="428"/>
      <c r="AD112" s="428"/>
      <c r="AE112" s="428"/>
      <c r="AF112" s="428"/>
      <c r="AG112" s="428"/>
      <c r="AH112" s="428"/>
      <c r="AI112" s="428"/>
      <c r="AJ112" s="428"/>
      <c r="AK112" s="428"/>
      <c r="AL112" s="428"/>
      <c r="AM112" s="428"/>
      <c r="AN112" s="428"/>
      <c r="AO112" s="428"/>
      <c r="AP112" s="428"/>
      <c r="AQ112" s="428"/>
      <c r="AR112" s="428"/>
      <c r="AS112" s="428"/>
      <c r="AT112" s="428"/>
      <c r="AU112" s="428"/>
      <c r="AV112" s="428"/>
      <c r="AW112" s="428"/>
      <c r="AX112" s="428"/>
      <c r="AY112" s="428"/>
      <c r="AZ112" s="428"/>
      <c r="BA112" s="428"/>
      <c r="BB112" s="428"/>
      <c r="BC112" s="428"/>
      <c r="BD112" s="428"/>
      <c r="BE112" s="428"/>
      <c r="BF112" s="428"/>
      <c r="BG112" s="428"/>
      <c r="BH112" s="428"/>
      <c r="BI112" s="436"/>
      <c r="BK112" s="765"/>
      <c r="BL112" s="765"/>
      <c r="BM112" s="765"/>
      <c r="BN112" s="765"/>
      <c r="BO112" s="765"/>
      <c r="BP112" s="765"/>
      <c r="BQ112" s="765"/>
      <c r="BR112" s="765"/>
      <c r="BS112" s="765"/>
      <c r="BT112" s="765"/>
      <c r="BU112" s="765"/>
      <c r="BV112" s="765"/>
      <c r="BW112" s="765"/>
      <c r="BX112" s="765"/>
      <c r="BY112" s="765"/>
      <c r="BZ112" s="765"/>
      <c r="CA112" s="765"/>
      <c r="CB112" s="765"/>
      <c r="CC112" s="765"/>
      <c r="CD112" s="765"/>
      <c r="CE112" s="765"/>
      <c r="CF112" s="765"/>
      <c r="CG112" s="765"/>
      <c r="CH112" s="765"/>
    </row>
    <row r="113" spans="1:61" s="24" customFormat="1" ht="13.5" hidden="1" customHeight="1" outlineLevel="1" x14ac:dyDescent="0.2">
      <c r="A113" s="70" t="s">
        <v>580</v>
      </c>
      <c r="B113" s="636"/>
      <c r="C113" s="637"/>
      <c r="D113" s="637"/>
      <c r="E113" s="637"/>
      <c r="F113" s="637"/>
      <c r="G113" s="637"/>
      <c r="H113" s="853"/>
      <c r="I113" s="854"/>
      <c r="J113" s="854"/>
      <c r="K113" s="854"/>
      <c r="L113" s="854"/>
      <c r="M113" s="854"/>
      <c r="N113" s="854"/>
      <c r="O113" s="854"/>
      <c r="P113" s="855"/>
      <c r="Q113" s="856"/>
      <c r="R113" s="857"/>
      <c r="S113" s="857"/>
      <c r="T113" s="857"/>
      <c r="U113" s="857"/>
      <c r="V113" s="857"/>
      <c r="W113" s="857"/>
      <c r="X113" s="858"/>
      <c r="Y113" s="409"/>
      <c r="Z113" s="409"/>
      <c r="AA113" s="409"/>
      <c r="AB113" s="409"/>
      <c r="AC113" s="409"/>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813"/>
      <c r="C114" s="746"/>
      <c r="D114" s="746"/>
      <c r="E114" s="746"/>
      <c r="F114" s="746"/>
      <c r="G114" s="746"/>
      <c r="H114" s="859"/>
      <c r="I114" s="639"/>
      <c r="J114" s="639"/>
      <c r="K114" s="639"/>
      <c r="L114" s="639"/>
      <c r="M114" s="639"/>
      <c r="N114" s="639"/>
      <c r="O114" s="639"/>
      <c r="P114" s="843"/>
      <c r="Q114" s="844"/>
      <c r="R114" s="845"/>
      <c r="S114" s="845"/>
      <c r="T114" s="845"/>
      <c r="U114" s="845"/>
      <c r="V114" s="845"/>
      <c r="W114" s="845"/>
      <c r="X114" s="846"/>
      <c r="Y114" s="409"/>
      <c r="Z114" s="409"/>
      <c r="AA114" s="409"/>
      <c r="AB114" s="409"/>
      <c r="AC114" s="409"/>
      <c r="AD114" s="409"/>
      <c r="AE114" s="97"/>
      <c r="AF114" s="409"/>
      <c r="AG114" s="409"/>
      <c r="AH114" s="409"/>
      <c r="AI114" s="98"/>
      <c r="AJ114" s="98"/>
      <c r="AK114" s="409"/>
      <c r="AL114" s="409"/>
      <c r="AM114" s="409"/>
      <c r="AN114" s="409"/>
      <c r="AO114" s="409"/>
      <c r="AP114" s="409"/>
      <c r="AQ114" s="409"/>
      <c r="AR114" s="409"/>
      <c r="AS114" s="409"/>
      <c r="AT114" s="409"/>
      <c r="AU114" s="409"/>
      <c r="AV114" s="409"/>
      <c r="AW114" s="409"/>
      <c r="AX114" s="409"/>
      <c r="AY114" s="409"/>
      <c r="AZ114" s="409"/>
      <c r="BA114" s="409"/>
      <c r="BB114" s="409"/>
      <c r="BC114" s="409"/>
      <c r="BD114" s="409"/>
      <c r="BE114" s="409"/>
      <c r="BF114" s="409"/>
      <c r="BG114" s="409"/>
      <c r="BH114" s="409"/>
      <c r="BI114" s="99"/>
    </row>
    <row r="115" spans="1:61" s="24" customFormat="1" ht="13.5" hidden="1" customHeight="1" outlineLevel="1" x14ac:dyDescent="0.2">
      <c r="A115" s="69" t="s">
        <v>125</v>
      </c>
      <c r="B115" s="813"/>
      <c r="C115" s="746"/>
      <c r="D115" s="746"/>
      <c r="E115" s="746"/>
      <c r="F115" s="746"/>
      <c r="G115" s="746"/>
      <c r="H115" s="1048"/>
      <c r="I115" s="639"/>
      <c r="J115" s="639"/>
      <c r="K115" s="639"/>
      <c r="L115" s="639"/>
      <c r="M115" s="639"/>
      <c r="N115" s="639"/>
      <c r="O115" s="639"/>
      <c r="P115" s="843"/>
      <c r="Q115" s="844"/>
      <c r="R115" s="845"/>
      <c r="S115" s="845"/>
      <c r="T115" s="845"/>
      <c r="U115" s="845"/>
      <c r="V115" s="845"/>
      <c r="W115" s="845"/>
      <c r="X115" s="846"/>
      <c r="Y115" s="409"/>
      <c r="Z115" s="409"/>
      <c r="AA115" s="409"/>
      <c r="AB115" s="409"/>
      <c r="AC115" s="409"/>
      <c r="AD115" s="409"/>
      <c r="AE115" s="97"/>
      <c r="AF115" s="409"/>
      <c r="AG115" s="409"/>
      <c r="AH115" s="409"/>
      <c r="AI115" s="98"/>
      <c r="AJ115" s="98"/>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99"/>
    </row>
    <row r="116" spans="1:61" s="24" customFormat="1" ht="13.5" hidden="1" customHeight="1" outlineLevel="1" x14ac:dyDescent="0.2">
      <c r="A116" s="69" t="s">
        <v>126</v>
      </c>
      <c r="B116" s="813"/>
      <c r="C116" s="746"/>
      <c r="D116" s="746"/>
      <c r="E116" s="746"/>
      <c r="F116" s="746"/>
      <c r="G116" s="746"/>
      <c r="H116" s="842"/>
      <c r="I116" s="639"/>
      <c r="J116" s="639"/>
      <c r="K116" s="639"/>
      <c r="L116" s="639"/>
      <c r="M116" s="639"/>
      <c r="N116" s="639"/>
      <c r="O116" s="639"/>
      <c r="P116" s="843"/>
      <c r="Q116" s="844"/>
      <c r="R116" s="845"/>
      <c r="S116" s="845"/>
      <c r="T116" s="845"/>
      <c r="U116" s="845"/>
      <c r="V116" s="845"/>
      <c r="W116" s="845"/>
      <c r="X116" s="846"/>
      <c r="Y116" s="409"/>
      <c r="Z116" s="409"/>
      <c r="AA116" s="409"/>
      <c r="AB116" s="409"/>
      <c r="AC116" s="409"/>
      <c r="AD116" s="409"/>
      <c r="AE116" s="97"/>
      <c r="AF116" s="409"/>
      <c r="AG116" s="409"/>
      <c r="AH116" s="409"/>
      <c r="AI116" s="98"/>
      <c r="AJ116" s="98"/>
      <c r="AK116" s="409"/>
      <c r="AL116" s="409"/>
      <c r="AM116" s="409"/>
      <c r="AN116" s="409"/>
      <c r="AO116" s="409"/>
      <c r="AP116" s="409"/>
      <c r="AQ116" s="409"/>
      <c r="AR116" s="409"/>
      <c r="AS116" s="409"/>
      <c r="AT116" s="409"/>
      <c r="AU116" s="409"/>
      <c r="AV116" s="409"/>
      <c r="AW116" s="409"/>
      <c r="AX116" s="409"/>
      <c r="AY116" s="409"/>
      <c r="AZ116" s="409"/>
      <c r="BA116" s="409"/>
      <c r="BB116" s="409"/>
      <c r="BC116" s="409"/>
      <c r="BD116" s="409"/>
      <c r="BE116" s="409"/>
      <c r="BF116" s="409"/>
      <c r="BG116" s="409"/>
      <c r="BH116" s="409"/>
      <c r="BI116" s="99"/>
    </row>
    <row r="117" spans="1:61" s="24" customFormat="1" ht="13.5" hidden="1" customHeight="1" outlineLevel="1" x14ac:dyDescent="0.2">
      <c r="A117" s="249" t="s">
        <v>127</v>
      </c>
      <c r="B117" s="926"/>
      <c r="C117" s="927"/>
      <c r="D117" s="927"/>
      <c r="E117" s="927"/>
      <c r="F117" s="927"/>
      <c r="G117" s="927"/>
      <c r="H117" s="928"/>
      <c r="I117" s="929"/>
      <c r="J117" s="929"/>
      <c r="K117" s="929"/>
      <c r="L117" s="929"/>
      <c r="M117" s="929"/>
      <c r="N117" s="929"/>
      <c r="O117" s="929"/>
      <c r="P117" s="930"/>
      <c r="Q117" s="1045"/>
      <c r="R117" s="1046"/>
      <c r="S117" s="1046"/>
      <c r="T117" s="1046"/>
      <c r="U117" s="1046"/>
      <c r="V117" s="1046"/>
      <c r="W117" s="1046"/>
      <c r="X117" s="1047"/>
      <c r="Y117" s="333"/>
      <c r="Z117" s="333"/>
      <c r="AA117" s="333"/>
      <c r="AB117" s="333"/>
      <c r="AC117" s="333"/>
      <c r="AD117" s="333"/>
      <c r="AE117" s="255"/>
      <c r="AF117" s="333"/>
      <c r="AG117" s="333"/>
      <c r="AH117" s="333"/>
      <c r="AI117" s="256"/>
      <c r="AJ117" s="256"/>
      <c r="AK117" s="333"/>
      <c r="AL117" s="333"/>
      <c r="AM117" s="333"/>
      <c r="AN117" s="333"/>
      <c r="AO117" s="333"/>
      <c r="AP117" s="333"/>
      <c r="AQ117" s="333"/>
      <c r="AR117" s="333"/>
      <c r="AS117" s="333"/>
      <c r="AT117" s="333"/>
      <c r="AU117" s="333"/>
      <c r="AV117" s="333"/>
      <c r="AW117" s="333"/>
      <c r="AX117" s="333"/>
      <c r="AY117" s="333"/>
      <c r="AZ117" s="333"/>
      <c r="BA117" s="333"/>
      <c r="BB117" s="333"/>
      <c r="BC117" s="333"/>
      <c r="BD117" s="333"/>
      <c r="BE117" s="333"/>
      <c r="BF117" s="333"/>
      <c r="BG117" s="333"/>
      <c r="BH117" s="333"/>
      <c r="BI117" s="257"/>
    </row>
    <row r="118" spans="1:61" ht="13.5" hidden="1" customHeight="1" outlineLevel="1" collapsed="1" x14ac:dyDescent="0.2">
      <c r="A118" s="405" t="s">
        <v>386</v>
      </c>
      <c r="B118" s="406"/>
      <c r="C118" s="406"/>
      <c r="D118" s="406"/>
      <c r="E118" s="406"/>
      <c r="F118" s="406"/>
      <c r="G118" s="406"/>
      <c r="H118" s="406"/>
      <c r="I118" s="406"/>
      <c r="J118" s="406"/>
      <c r="K118" s="406"/>
      <c r="L118" s="406"/>
      <c r="M118" s="406"/>
      <c r="N118" s="406"/>
      <c r="O118" s="406"/>
      <c r="P118" s="406"/>
      <c r="Q118" s="406"/>
      <c r="R118" s="406"/>
      <c r="S118" s="406"/>
      <c r="T118" s="406"/>
      <c r="U118" s="406"/>
      <c r="V118" s="406"/>
      <c r="W118" s="406"/>
      <c r="X118" s="406"/>
      <c r="Y118" s="406"/>
      <c r="Z118" s="406"/>
      <c r="AA118" s="406"/>
      <c r="AB118" s="406"/>
      <c r="AC118" s="406"/>
      <c r="AD118" s="406"/>
      <c r="AE118" s="406"/>
      <c r="AF118" s="406"/>
      <c r="AG118" s="406"/>
      <c r="AH118" s="406"/>
      <c r="AI118" s="406"/>
      <c r="AJ118" s="406"/>
      <c r="AK118" s="406"/>
      <c r="AL118" s="406"/>
      <c r="AM118" s="406"/>
      <c r="AN118" s="406"/>
      <c r="AO118" s="406"/>
      <c r="AP118" s="406"/>
      <c r="AQ118" s="406"/>
      <c r="AR118" s="406"/>
      <c r="AS118" s="406"/>
      <c r="AT118" s="406"/>
      <c r="AU118" s="406"/>
      <c r="AV118" s="406"/>
      <c r="AW118" s="406"/>
      <c r="AX118" s="406"/>
      <c r="AY118" s="406"/>
      <c r="AZ118" s="406"/>
      <c r="BA118" s="406"/>
      <c r="BB118" s="406"/>
      <c r="BC118" s="406"/>
      <c r="BD118" s="406"/>
      <c r="BE118" s="406"/>
      <c r="BF118" s="406"/>
      <c r="BG118" s="406"/>
      <c r="BH118" s="406"/>
      <c r="BI118" s="242"/>
    </row>
    <row r="119" spans="1:61" ht="13.5" hidden="1" customHeight="1" outlineLevel="1" x14ac:dyDescent="0.2">
      <c r="A119" s="361" t="s">
        <v>100</v>
      </c>
      <c r="B119" s="766" t="s">
        <v>384</v>
      </c>
      <c r="C119" s="767"/>
      <c r="D119" s="767"/>
      <c r="E119" s="767"/>
      <c r="F119" s="767"/>
      <c r="G119" s="767"/>
      <c r="H119" s="767"/>
      <c r="I119" s="767"/>
      <c r="J119" s="768"/>
      <c r="K119" s="974" t="s">
        <v>385</v>
      </c>
      <c r="L119" s="767"/>
      <c r="M119" s="767"/>
      <c r="N119" s="767"/>
      <c r="O119" s="767"/>
      <c r="P119" s="767"/>
      <c r="Q119" s="767"/>
      <c r="R119" s="767"/>
      <c r="S119" s="362"/>
      <c r="T119" s="362"/>
      <c r="U119" s="362"/>
      <c r="V119" s="362"/>
      <c r="W119" s="362"/>
      <c r="X119" s="362"/>
      <c r="Y119" s="362"/>
      <c r="Z119" s="362"/>
      <c r="AA119" s="362"/>
      <c r="AB119" s="362"/>
      <c r="AC119" s="362"/>
      <c r="AD119" s="362"/>
      <c r="AE119" s="362"/>
      <c r="AF119" s="362"/>
      <c r="AG119" s="362"/>
      <c r="AH119" s="362"/>
      <c r="AI119" s="362"/>
      <c r="AJ119" s="362"/>
      <c r="AK119" s="362"/>
      <c r="AL119" s="362"/>
      <c r="AM119" s="362"/>
      <c r="AN119" s="362"/>
      <c r="AO119" s="362"/>
      <c r="AP119" s="362"/>
      <c r="AQ119" s="362"/>
      <c r="AR119" s="362"/>
      <c r="AS119" s="362"/>
      <c r="AT119" s="362"/>
      <c r="AU119" s="362"/>
      <c r="AV119" s="362"/>
      <c r="AW119" s="362"/>
      <c r="AX119" s="362"/>
      <c r="AY119" s="362"/>
      <c r="AZ119" s="362"/>
      <c r="BA119" s="362"/>
      <c r="BB119" s="362"/>
      <c r="BC119" s="362"/>
      <c r="BD119" s="362"/>
      <c r="BE119" s="362"/>
      <c r="BF119" s="362"/>
      <c r="BG119" s="362"/>
      <c r="BH119" s="362"/>
      <c r="BI119" s="242"/>
    </row>
    <row r="120" spans="1:61" ht="13.5" hidden="1" customHeight="1" outlineLevel="1" x14ac:dyDescent="0.2">
      <c r="A120" s="70" t="s">
        <v>101</v>
      </c>
      <c r="B120" s="775"/>
      <c r="C120" s="776"/>
      <c r="D120" s="776"/>
      <c r="E120" s="776"/>
      <c r="F120" s="776"/>
      <c r="G120" s="776"/>
      <c r="H120" s="776"/>
      <c r="I120" s="776"/>
      <c r="J120" s="776"/>
      <c r="K120" s="248" t="str">
        <f>IF(B120="","",VLOOKUP(B120,ボタン定義!$B:$G,4,FALSE))</f>
        <v/>
      </c>
      <c r="L120" s="243"/>
      <c r="M120" s="243"/>
      <c r="N120" s="243"/>
      <c r="O120" s="243"/>
      <c r="P120" s="243"/>
      <c r="Q120" s="243"/>
      <c r="R120" s="243"/>
      <c r="S120" s="243"/>
      <c r="T120" s="243"/>
      <c r="U120" s="243"/>
      <c r="V120" s="243"/>
      <c r="W120" s="243"/>
      <c r="X120" s="243"/>
      <c r="Y120" s="243"/>
      <c r="Z120" s="243"/>
      <c r="AA120" s="243"/>
      <c r="AB120" s="243"/>
      <c r="AC120" s="243"/>
      <c r="AD120" s="243"/>
      <c r="AE120" s="244"/>
      <c r="AF120" s="244"/>
      <c r="AG120" s="244"/>
      <c r="AH120" s="244"/>
      <c r="AI120" s="244"/>
      <c r="AJ120" s="244"/>
      <c r="AK120" s="244"/>
      <c r="AL120" s="244"/>
      <c r="AM120" s="244"/>
      <c r="AN120" s="244"/>
      <c r="AO120" s="244"/>
      <c r="AP120" s="244"/>
      <c r="AQ120" s="244"/>
      <c r="AR120" s="244"/>
      <c r="AS120" s="244"/>
      <c r="AT120" s="244"/>
      <c r="AU120" s="244"/>
      <c r="AV120" s="244"/>
      <c r="AW120" s="244"/>
      <c r="AX120" s="244"/>
      <c r="AY120" s="244"/>
      <c r="AZ120" s="244"/>
      <c r="BA120" s="244"/>
      <c r="BB120" s="244"/>
      <c r="BC120" s="244"/>
      <c r="BD120" s="244"/>
      <c r="BE120" s="244"/>
      <c r="BF120" s="244"/>
      <c r="BG120" s="244"/>
      <c r="BH120" s="244"/>
      <c r="BI120" s="245"/>
    </row>
    <row r="121" spans="1:61" ht="13.5" hidden="1" customHeight="1" outlineLevel="1" x14ac:dyDescent="0.2">
      <c r="A121" s="69" t="s">
        <v>102</v>
      </c>
      <c r="B121" s="744"/>
      <c r="C121" s="745"/>
      <c r="D121" s="745"/>
      <c r="E121" s="745"/>
      <c r="F121" s="745"/>
      <c r="G121" s="745"/>
      <c r="H121" s="745"/>
      <c r="I121" s="745"/>
      <c r="J121" s="969"/>
      <c r="K121" s="382" t="str">
        <f>IF(B121="","",VLOOKUP(B121,ボタン定義!$B:$G,4,FALSE))</f>
        <v/>
      </c>
      <c r="L121" s="371"/>
      <c r="M121" s="371"/>
      <c r="N121" s="371"/>
      <c r="O121" s="371"/>
      <c r="P121" s="371"/>
      <c r="Q121" s="371"/>
      <c r="R121" s="371"/>
      <c r="S121" s="363"/>
      <c r="T121" s="246"/>
      <c r="U121" s="246"/>
      <c r="V121" s="246"/>
      <c r="W121" s="246"/>
      <c r="X121" s="246"/>
      <c r="Y121" s="24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7"/>
    </row>
    <row r="122" spans="1:61" ht="13.5" hidden="1" customHeight="1" outlineLevel="1" x14ac:dyDescent="0.2">
      <c r="A122" s="69" t="s">
        <v>125</v>
      </c>
      <c r="B122" s="744"/>
      <c r="C122" s="745"/>
      <c r="D122" s="745"/>
      <c r="E122" s="745"/>
      <c r="F122" s="745"/>
      <c r="G122" s="745"/>
      <c r="H122" s="745"/>
      <c r="I122" s="745"/>
      <c r="J122" s="969"/>
      <c r="K122" s="382" t="str">
        <f>IF(B122="","",VLOOKUP(B122,ボタン定義!$B:$G,4,FALSE))</f>
        <v/>
      </c>
      <c r="L122" s="371"/>
      <c r="M122" s="371"/>
      <c r="N122" s="371"/>
      <c r="O122" s="371"/>
      <c r="P122" s="371"/>
      <c r="Q122" s="371"/>
      <c r="R122" s="371"/>
      <c r="S122" s="363"/>
      <c r="T122" s="246"/>
      <c r="U122" s="246"/>
      <c r="V122" s="246"/>
      <c r="W122" s="246"/>
      <c r="X122" s="246"/>
      <c r="Y122" s="24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7"/>
    </row>
    <row r="123" spans="1:61" ht="13.5" hidden="1" customHeight="1" outlineLevel="1" x14ac:dyDescent="0.2">
      <c r="A123" s="69" t="s">
        <v>126</v>
      </c>
      <c r="B123" s="744"/>
      <c r="C123" s="745"/>
      <c r="D123" s="745"/>
      <c r="E123" s="745"/>
      <c r="F123" s="745"/>
      <c r="G123" s="745"/>
      <c r="H123" s="745"/>
      <c r="I123" s="745"/>
      <c r="J123" s="969"/>
      <c r="K123" s="382" t="str">
        <f>IF(B123="","",VLOOKUP(B123,ボタン定義!$B:$G,4,FALSE))</f>
        <v/>
      </c>
      <c r="L123" s="371"/>
      <c r="M123" s="371"/>
      <c r="N123" s="371"/>
      <c r="O123" s="371"/>
      <c r="P123" s="371"/>
      <c r="Q123" s="371"/>
      <c r="R123" s="371"/>
      <c r="S123" s="363"/>
      <c r="T123" s="246"/>
      <c r="U123" s="246"/>
      <c r="V123" s="246"/>
      <c r="W123" s="246"/>
      <c r="X123" s="246"/>
      <c r="Y123" s="24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7"/>
    </row>
    <row r="124" spans="1:61" ht="13.5" hidden="1" customHeight="1" outlineLevel="1" x14ac:dyDescent="0.2">
      <c r="A124" s="249" t="s">
        <v>127</v>
      </c>
      <c r="B124" s="970"/>
      <c r="C124" s="971"/>
      <c r="D124" s="971"/>
      <c r="E124" s="971"/>
      <c r="F124" s="971"/>
      <c r="G124" s="971"/>
      <c r="H124" s="971"/>
      <c r="I124" s="971"/>
      <c r="J124" s="972"/>
      <c r="K124" s="250" t="str">
        <f>IF(B124="","",VLOOKUP(B124,ボタン定義!$B:$G,4,FALSE))</f>
        <v/>
      </c>
      <c r="L124" s="251"/>
      <c r="M124" s="251"/>
      <c r="N124" s="251"/>
      <c r="O124" s="251"/>
      <c r="P124" s="251"/>
      <c r="Q124" s="251"/>
      <c r="R124" s="251"/>
      <c r="S124" s="252"/>
      <c r="T124" s="253"/>
      <c r="U124" s="253"/>
      <c r="V124" s="253"/>
      <c r="W124" s="253"/>
      <c r="X124" s="253"/>
      <c r="Y124" s="253"/>
      <c r="Z124" s="253"/>
      <c r="AA124" s="253"/>
      <c r="AB124" s="253"/>
      <c r="AC124" s="253"/>
      <c r="AD124" s="253"/>
      <c r="AE124" s="253"/>
      <c r="AF124" s="253"/>
      <c r="AG124" s="253"/>
      <c r="AH124" s="253"/>
      <c r="AI124" s="253"/>
      <c r="AJ124" s="253"/>
      <c r="AK124" s="253"/>
      <c r="AL124" s="253"/>
      <c r="AM124" s="253"/>
      <c r="AN124" s="253"/>
      <c r="AO124" s="253"/>
      <c r="AP124" s="253"/>
      <c r="AQ124" s="253"/>
      <c r="AR124" s="253"/>
      <c r="AS124" s="253"/>
      <c r="AT124" s="253"/>
      <c r="AU124" s="253"/>
      <c r="AV124" s="253"/>
      <c r="AW124" s="253"/>
      <c r="AX124" s="253"/>
      <c r="AY124" s="253"/>
      <c r="AZ124" s="253"/>
      <c r="BA124" s="253"/>
      <c r="BB124" s="253"/>
      <c r="BC124" s="253"/>
      <c r="BD124" s="253"/>
      <c r="BE124" s="253"/>
      <c r="BF124" s="253"/>
      <c r="BG124" s="253"/>
      <c r="BH124" s="253"/>
      <c r="BI124" s="254"/>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4"/>
      <c r="K128" s="365"/>
      <c r="L128" s="365"/>
      <c r="M128" s="365"/>
      <c r="N128" s="365"/>
      <c r="O128" s="365"/>
      <c r="P128" s="365"/>
      <c r="Q128" s="365"/>
      <c r="R128" s="365"/>
      <c r="S128" s="365"/>
      <c r="T128" s="365"/>
      <c r="U128" s="365"/>
      <c r="V128" s="365"/>
      <c r="W128" s="365"/>
      <c r="X128" s="365"/>
      <c r="Y128" s="365"/>
      <c r="Z128" s="365"/>
      <c r="AA128" s="365"/>
      <c r="AB128" s="365"/>
      <c r="AC128" s="365"/>
      <c r="AD128" s="365"/>
      <c r="AE128" s="365"/>
      <c r="AF128" s="365"/>
      <c r="AG128" s="365"/>
      <c r="AH128" s="365"/>
      <c r="AI128" s="365"/>
      <c r="AJ128" s="365"/>
      <c r="AK128" s="365"/>
      <c r="AL128" s="365"/>
      <c r="AM128" s="365"/>
      <c r="AN128" s="365"/>
      <c r="AO128" s="365"/>
      <c r="AP128" s="365"/>
      <c r="AQ128" s="365"/>
      <c r="AR128" s="365"/>
      <c r="AS128" s="365"/>
      <c r="AT128" s="365"/>
      <c r="AU128" s="365"/>
      <c r="AV128" s="365"/>
      <c r="AW128" s="365"/>
      <c r="AX128" s="365"/>
      <c r="AY128" s="365"/>
      <c r="AZ128" s="365"/>
      <c r="BA128" s="365"/>
      <c r="BB128" s="365"/>
      <c r="BC128" s="365"/>
      <c r="BD128" s="365"/>
      <c r="BE128" s="365"/>
      <c r="BF128" s="365"/>
      <c r="BG128" s="365"/>
      <c r="BH128" s="365"/>
      <c r="BI128" s="30"/>
    </row>
    <row r="129" spans="1:61" ht="13.5" customHeight="1" x14ac:dyDescent="0.2">
      <c r="A129" s="37"/>
      <c r="B129" s="38"/>
      <c r="C129" s="38"/>
      <c r="D129" s="38"/>
      <c r="E129" s="38"/>
      <c r="F129" s="38"/>
      <c r="G129" s="38"/>
      <c r="H129" s="38"/>
      <c r="I129" s="39"/>
      <c r="J129" s="364"/>
      <c r="K129" s="365"/>
      <c r="L129" s="365"/>
      <c r="M129" s="365"/>
      <c r="N129" s="365"/>
      <c r="O129" s="365"/>
      <c r="P129" s="365"/>
      <c r="Q129" s="365"/>
      <c r="R129" s="365"/>
      <c r="S129" s="365"/>
      <c r="T129" s="365"/>
      <c r="U129" s="365"/>
      <c r="V129" s="365"/>
      <c r="W129" s="365"/>
      <c r="X129" s="365"/>
      <c r="Y129" s="365"/>
      <c r="Z129" s="365"/>
      <c r="AA129" s="365"/>
      <c r="AB129" s="365"/>
      <c r="AC129" s="365"/>
      <c r="AD129" s="365"/>
      <c r="AE129" s="365"/>
      <c r="AF129" s="365"/>
      <c r="AG129" s="365"/>
      <c r="AH129" s="365"/>
      <c r="AI129" s="365"/>
      <c r="AJ129" s="365"/>
      <c r="AK129" s="365"/>
      <c r="AL129" s="365"/>
      <c r="AM129" s="365"/>
      <c r="AN129" s="365"/>
      <c r="AO129" s="365"/>
      <c r="AP129" s="365"/>
      <c r="AQ129" s="365"/>
      <c r="AR129" s="365"/>
      <c r="AS129" s="365"/>
      <c r="AT129" s="365"/>
      <c r="AU129" s="365"/>
      <c r="AV129" s="365"/>
      <c r="AW129" s="365"/>
      <c r="AX129" s="365"/>
      <c r="AY129" s="365"/>
      <c r="AZ129" s="365"/>
      <c r="BA129" s="365"/>
      <c r="BB129" s="365"/>
      <c r="BC129" s="365"/>
      <c r="BD129" s="365"/>
      <c r="BE129" s="365"/>
      <c r="BF129" s="365"/>
      <c r="BG129" s="365"/>
      <c r="BH129" s="365"/>
      <c r="BI129" s="30"/>
    </row>
    <row r="130" spans="1:61" ht="13.5" customHeight="1" x14ac:dyDescent="0.2">
      <c r="A130" s="37"/>
      <c r="B130" s="38"/>
      <c r="C130" s="38"/>
      <c r="D130" s="38"/>
      <c r="E130" s="38"/>
      <c r="F130" s="38"/>
      <c r="G130" s="38"/>
      <c r="H130" s="38"/>
      <c r="I130" s="39"/>
      <c r="J130" s="364"/>
      <c r="K130" s="365"/>
      <c r="L130" s="365"/>
      <c r="M130" s="365"/>
      <c r="N130" s="365"/>
      <c r="O130" s="365"/>
      <c r="P130" s="365"/>
      <c r="Q130" s="365"/>
      <c r="R130" s="365"/>
      <c r="S130" s="365"/>
      <c r="T130" s="365"/>
      <c r="U130" s="365"/>
      <c r="V130" s="365"/>
      <c r="W130" s="365"/>
      <c r="X130" s="365"/>
      <c r="Y130" s="365"/>
      <c r="Z130" s="365"/>
      <c r="AA130" s="365"/>
      <c r="AB130" s="365"/>
      <c r="AC130" s="365"/>
      <c r="AD130" s="365"/>
      <c r="AE130" s="365"/>
      <c r="AF130" s="365"/>
      <c r="AG130" s="365"/>
      <c r="AH130" s="365"/>
      <c r="AI130" s="365"/>
      <c r="AJ130" s="365"/>
      <c r="AK130" s="365"/>
      <c r="AL130" s="365"/>
      <c r="AM130" s="365"/>
      <c r="AN130" s="365"/>
      <c r="AO130" s="365"/>
      <c r="AP130" s="365"/>
      <c r="AQ130" s="365"/>
      <c r="AR130" s="365"/>
      <c r="AS130" s="365"/>
      <c r="AT130" s="365"/>
      <c r="AU130" s="365"/>
      <c r="AV130" s="365"/>
      <c r="AW130" s="365"/>
      <c r="AX130" s="365"/>
      <c r="AY130" s="365"/>
      <c r="AZ130" s="365"/>
      <c r="BA130" s="365"/>
      <c r="BB130" s="365"/>
      <c r="BC130" s="365"/>
      <c r="BD130" s="365"/>
      <c r="BE130" s="365"/>
      <c r="BF130" s="365"/>
      <c r="BG130" s="365"/>
      <c r="BH130" s="365"/>
      <c r="BI130" s="30"/>
    </row>
    <row r="131" spans="1:61" ht="13.5" customHeight="1" x14ac:dyDescent="0.2">
      <c r="A131" s="37"/>
      <c r="B131" s="38"/>
      <c r="C131" s="38"/>
      <c r="D131" s="38"/>
      <c r="E131" s="38"/>
      <c r="F131" s="38"/>
      <c r="G131" s="38"/>
      <c r="H131" s="38"/>
      <c r="I131" s="39"/>
      <c r="J131" s="364"/>
      <c r="K131" s="365"/>
      <c r="L131" s="365"/>
      <c r="M131" s="365"/>
      <c r="N131" s="365"/>
      <c r="O131" s="365"/>
      <c r="P131" s="365"/>
      <c r="Q131" s="365"/>
      <c r="R131" s="365"/>
      <c r="S131" s="365"/>
      <c r="T131" s="365"/>
      <c r="U131" s="365"/>
      <c r="V131" s="365"/>
      <c r="W131" s="365"/>
      <c r="X131" s="365"/>
      <c r="Y131" s="365"/>
      <c r="Z131" s="365"/>
      <c r="AA131" s="365"/>
      <c r="AB131" s="365"/>
      <c r="AC131" s="365"/>
      <c r="AD131" s="365"/>
      <c r="AE131" s="365"/>
      <c r="AF131" s="365"/>
      <c r="AG131" s="365"/>
      <c r="AH131" s="365"/>
      <c r="AI131" s="365"/>
      <c r="AJ131" s="365"/>
      <c r="AK131" s="365"/>
      <c r="AL131" s="365"/>
      <c r="AM131" s="365"/>
      <c r="AN131" s="365"/>
      <c r="AO131" s="365"/>
      <c r="AP131" s="365"/>
      <c r="AQ131" s="365"/>
      <c r="AR131" s="365"/>
      <c r="AS131" s="365"/>
      <c r="AT131" s="365"/>
      <c r="AU131" s="365"/>
      <c r="AV131" s="365"/>
      <c r="AW131" s="365"/>
      <c r="AX131" s="365"/>
      <c r="AY131" s="365"/>
      <c r="AZ131" s="365"/>
      <c r="BA131" s="365"/>
      <c r="BB131" s="365"/>
      <c r="BC131" s="365"/>
      <c r="BD131" s="365"/>
      <c r="BE131" s="365"/>
      <c r="BF131" s="365"/>
      <c r="BG131" s="365"/>
      <c r="BH131" s="365"/>
      <c r="BI131" s="30"/>
    </row>
    <row r="132" spans="1:61" ht="13.5" customHeight="1" x14ac:dyDescent="0.2">
      <c r="A132" s="37"/>
      <c r="B132" s="38"/>
      <c r="C132" s="38"/>
      <c r="D132" s="38"/>
      <c r="E132" s="38"/>
      <c r="F132" s="38"/>
      <c r="G132" s="38"/>
      <c r="H132" s="38"/>
      <c r="I132" s="39"/>
      <c r="J132" s="364"/>
      <c r="K132" s="365"/>
      <c r="L132" s="365"/>
      <c r="M132" s="365"/>
      <c r="N132" s="365"/>
      <c r="O132" s="365"/>
      <c r="P132" s="365"/>
      <c r="Q132" s="365"/>
      <c r="R132" s="365"/>
      <c r="S132" s="365"/>
      <c r="T132" s="365"/>
      <c r="U132" s="365"/>
      <c r="V132" s="365"/>
      <c r="W132" s="365"/>
      <c r="X132" s="365"/>
      <c r="Y132" s="365"/>
      <c r="Z132" s="365"/>
      <c r="AA132" s="365"/>
      <c r="AB132" s="365"/>
      <c r="AC132" s="365"/>
      <c r="AD132" s="365"/>
      <c r="AE132" s="365"/>
      <c r="AF132" s="365"/>
      <c r="AG132" s="365"/>
      <c r="AH132" s="365"/>
      <c r="AI132" s="365"/>
      <c r="AJ132" s="365"/>
      <c r="AK132" s="365"/>
      <c r="AL132" s="365"/>
      <c r="AM132" s="365"/>
      <c r="AN132" s="365"/>
      <c r="AO132" s="365"/>
      <c r="AP132" s="365"/>
      <c r="AQ132" s="365"/>
      <c r="AR132" s="365"/>
      <c r="AS132" s="365"/>
      <c r="AT132" s="365"/>
      <c r="AU132" s="365"/>
      <c r="AV132" s="365"/>
      <c r="AW132" s="365"/>
      <c r="AX132" s="365"/>
      <c r="AY132" s="365"/>
      <c r="AZ132" s="365"/>
      <c r="BA132" s="365"/>
      <c r="BB132" s="365"/>
      <c r="BC132" s="365"/>
      <c r="BD132" s="365"/>
      <c r="BE132" s="365"/>
      <c r="BF132" s="365"/>
      <c r="BG132" s="365"/>
      <c r="BH132" s="365"/>
      <c r="BI132" s="30"/>
    </row>
    <row r="133" spans="1:61" ht="13.5" customHeight="1" x14ac:dyDescent="0.2">
      <c r="A133" s="37"/>
      <c r="B133" s="38"/>
      <c r="C133" s="38"/>
      <c r="D133" s="38"/>
      <c r="E133" s="38"/>
      <c r="F133" s="38"/>
      <c r="G133" s="38"/>
      <c r="H133" s="38"/>
      <c r="I133" s="39"/>
      <c r="J133" s="364"/>
      <c r="K133" s="365"/>
      <c r="L133" s="365"/>
      <c r="M133" s="365"/>
      <c r="N133" s="365"/>
      <c r="O133" s="365"/>
      <c r="P133" s="365"/>
      <c r="Q133" s="365"/>
      <c r="R133" s="365"/>
      <c r="S133" s="365"/>
      <c r="T133" s="365"/>
      <c r="U133" s="365"/>
      <c r="V133" s="365"/>
      <c r="W133" s="365"/>
      <c r="X133" s="365"/>
      <c r="Y133" s="365"/>
      <c r="Z133" s="365"/>
      <c r="AA133" s="365"/>
      <c r="AB133" s="365"/>
      <c r="AC133" s="365"/>
      <c r="AD133" s="365"/>
      <c r="AE133" s="365"/>
      <c r="AF133" s="365"/>
      <c r="AG133" s="365"/>
      <c r="AH133" s="365"/>
      <c r="AI133" s="365"/>
      <c r="AJ133" s="365"/>
      <c r="AK133" s="365"/>
      <c r="AL133" s="365"/>
      <c r="AM133" s="365"/>
      <c r="AN133" s="365"/>
      <c r="AO133" s="365"/>
      <c r="AP133" s="365"/>
      <c r="AQ133" s="365"/>
      <c r="AR133" s="365"/>
      <c r="AS133" s="365"/>
      <c r="AT133" s="365"/>
      <c r="AU133" s="365"/>
      <c r="AV133" s="365"/>
      <c r="AW133" s="365"/>
      <c r="AX133" s="365"/>
      <c r="AY133" s="365"/>
      <c r="AZ133" s="365"/>
      <c r="BA133" s="365"/>
      <c r="BB133" s="365"/>
      <c r="BC133" s="365"/>
      <c r="BD133" s="365"/>
      <c r="BE133" s="365"/>
      <c r="BF133" s="365"/>
      <c r="BG133" s="365"/>
      <c r="BH133" s="365"/>
      <c r="BI133" s="30"/>
    </row>
    <row r="134" spans="1:61" ht="13.5" customHeight="1" x14ac:dyDescent="0.2">
      <c r="A134" s="31"/>
      <c r="B134" s="365"/>
      <c r="C134" s="365"/>
      <c r="D134" s="365"/>
      <c r="E134" s="365"/>
      <c r="F134" s="365"/>
      <c r="G134" s="365"/>
      <c r="H134" s="365"/>
      <c r="I134" s="28"/>
      <c r="J134" s="364"/>
      <c r="K134" s="365"/>
      <c r="L134" s="365"/>
      <c r="M134" s="365"/>
      <c r="N134" s="365"/>
      <c r="O134" s="365"/>
      <c r="P134" s="365"/>
      <c r="Q134" s="365"/>
      <c r="R134" s="365"/>
      <c r="S134" s="365"/>
      <c r="T134" s="365"/>
      <c r="U134" s="365"/>
      <c r="V134" s="365"/>
      <c r="W134" s="365"/>
      <c r="X134" s="365"/>
      <c r="Y134" s="365"/>
      <c r="Z134" s="365"/>
      <c r="AA134" s="365"/>
      <c r="AB134" s="365"/>
      <c r="AC134" s="365"/>
      <c r="AD134" s="365"/>
      <c r="AE134" s="365"/>
      <c r="AF134" s="365"/>
      <c r="AG134" s="365"/>
      <c r="AH134" s="365"/>
      <c r="AI134" s="365"/>
      <c r="AJ134" s="365"/>
      <c r="AK134" s="365"/>
      <c r="AL134" s="365"/>
      <c r="AM134" s="365"/>
      <c r="AN134" s="365"/>
      <c r="AO134" s="365"/>
      <c r="AP134" s="365"/>
      <c r="AQ134" s="365"/>
      <c r="AR134" s="365"/>
      <c r="AS134" s="365"/>
      <c r="AT134" s="365"/>
      <c r="AU134" s="365"/>
      <c r="AV134" s="365"/>
      <c r="AW134" s="365"/>
      <c r="AX134" s="365"/>
      <c r="AY134" s="365"/>
      <c r="AZ134" s="365"/>
      <c r="BA134" s="365"/>
      <c r="BB134" s="365"/>
      <c r="BC134" s="365"/>
      <c r="BD134" s="365"/>
      <c r="BE134" s="365"/>
      <c r="BF134" s="365"/>
      <c r="BG134" s="365"/>
      <c r="BH134" s="365"/>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5"/>
  <sheetViews>
    <sheetView topLeftCell="A58" workbookViewId="0">
      <selection activeCell="F81" sqref="F81"/>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49" t="s">
        <v>156</v>
      </c>
      <c r="E2" s="1050"/>
      <c r="F2" s="1050"/>
    </row>
    <row r="3" spans="2:6" x14ac:dyDescent="0.2">
      <c r="B3" s="63" t="s">
        <v>110</v>
      </c>
      <c r="D3" s="441"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1251</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1343</v>
      </c>
    </row>
    <row r="77" spans="2:2" x14ac:dyDescent="0.2">
      <c r="B77" s="62" t="s">
        <v>322</v>
      </c>
    </row>
    <row r="79" spans="2:2" x14ac:dyDescent="0.2">
      <c r="B79" s="53" t="s">
        <v>363</v>
      </c>
    </row>
    <row r="80" spans="2:2" x14ac:dyDescent="0.2">
      <c r="B80" s="63" t="s">
        <v>364</v>
      </c>
    </row>
    <row r="81" spans="2:2" x14ac:dyDescent="0.2">
      <c r="B81" s="63" t="s">
        <v>365</v>
      </c>
    </row>
    <row r="82" spans="2:2" x14ac:dyDescent="0.2">
      <c r="B82" s="63" t="s">
        <v>433</v>
      </c>
    </row>
    <row r="83" spans="2:2" x14ac:dyDescent="0.2">
      <c r="B83" s="63" t="s">
        <v>427</v>
      </c>
    </row>
    <row r="84" spans="2:2" x14ac:dyDescent="0.2">
      <c r="B84" s="63" t="s">
        <v>428</v>
      </c>
    </row>
    <row r="86" spans="2:2" x14ac:dyDescent="0.2">
      <c r="B86" s="53" t="s">
        <v>402</v>
      </c>
    </row>
    <row r="87" spans="2:2" x14ac:dyDescent="0.2">
      <c r="B87" s="63" t="s">
        <v>364</v>
      </c>
    </row>
    <row r="88" spans="2:2" x14ac:dyDescent="0.2">
      <c r="B88" s="63" t="s">
        <v>403</v>
      </c>
    </row>
    <row r="90" spans="2:2" x14ac:dyDescent="0.2">
      <c r="B90" s="53" t="s">
        <v>415</v>
      </c>
    </row>
    <row r="91" spans="2:2" x14ac:dyDescent="0.2">
      <c r="B91" s="63" t="s">
        <v>417</v>
      </c>
    </row>
    <row r="92" spans="2:2" x14ac:dyDescent="0.2">
      <c r="B92" s="63" t="s">
        <v>418</v>
      </c>
    </row>
    <row r="93" spans="2:2" x14ac:dyDescent="0.2">
      <c r="B93" s="63" t="s">
        <v>419</v>
      </c>
    </row>
    <row r="95" spans="2:2" x14ac:dyDescent="0.2">
      <c r="B95" s="298" t="s">
        <v>409</v>
      </c>
    </row>
    <row r="96" spans="2:2" x14ac:dyDescent="0.2">
      <c r="B96" s="63" t="s">
        <v>410</v>
      </c>
    </row>
    <row r="97" spans="2:2" x14ac:dyDescent="0.2">
      <c r="B97" s="63" t="s">
        <v>411</v>
      </c>
    </row>
    <row r="98" spans="2:2" x14ac:dyDescent="0.2">
      <c r="B98" s="63" t="s">
        <v>412</v>
      </c>
    </row>
    <row r="99" spans="2:2" x14ac:dyDescent="0.2">
      <c r="B99" s="63" t="s">
        <v>413</v>
      </c>
    </row>
    <row r="100" spans="2:2" x14ac:dyDescent="0.2">
      <c r="B100" s="63" t="s">
        <v>455</v>
      </c>
    </row>
    <row r="102" spans="2:2" x14ac:dyDescent="0.2">
      <c r="B102" s="298" t="s">
        <v>456</v>
      </c>
    </row>
    <row r="103" spans="2:2" x14ac:dyDescent="0.2">
      <c r="B103" s="63" t="s">
        <v>457</v>
      </c>
    </row>
    <row r="104" spans="2:2" x14ac:dyDescent="0.2">
      <c r="B104" s="63" t="s">
        <v>458</v>
      </c>
    </row>
    <row r="105" spans="2:2" x14ac:dyDescent="0.2">
      <c r="B105"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41</vt:i4>
      </vt:variant>
      <vt:variant>
        <vt:lpstr>名前付き一覧</vt:lpstr>
      </vt:variant>
      <vt:variant>
        <vt:i4>19</vt:i4>
      </vt:variant>
    </vt:vector>
  </HeadingPairs>
  <TitlesOfParts>
    <vt:vector size="60" baseType="lpstr">
      <vt:lpstr>表紙</vt:lpstr>
      <vt:lpstr>設定・その他</vt:lpstr>
      <vt:lpstr>項目定義</vt:lpstr>
      <vt:lpstr>Suggest定義</vt:lpstr>
      <vt:lpstr>ボタン定義</vt:lpstr>
      <vt:lpstr>メニュー仕様書</vt:lpstr>
      <vt:lpstr>TOPページ</vt:lpstr>
      <vt:lpstr>TOPページ(工数入力)</vt:lpstr>
      <vt:lpstr>ＰＪナンバマスタ(一覧)</vt:lpstr>
      <vt:lpstr>ＰＪナンバマスタ(登録)</vt:lpstr>
      <vt:lpstr>ＰＪナンバ一覧(ポップアップ)</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2020-08-05T00:56:42Z</dcterms:modified>
</cp:coreProperties>
</file>